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0a415fc340e2500/SIMPHT/"/>
    </mc:Choice>
  </mc:AlternateContent>
  <bookViews>
    <workbookView xWindow="5130" yWindow="200" windowWidth="11240" windowHeight="7200"/>
  </bookViews>
  <sheets>
    <sheet name="DNP PAJANG " sheetId="6" r:id="rId1"/>
    <sheet name="res" sheetId="7" r:id="rId2"/>
    <sheet name="(1)" sheetId="8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____cc1" localSheetId="2" hidden="1">{"Valuation",#N/A,TRUE,"Valuation Summary";"Financial Statements",#N/A,TRUE,"Results";"Results",#N/A,TRUE,"Results";"Ratios",#N/A,TRUE,"Results";"P2 Summary",#N/A,TRUE,"Results"}</definedName>
    <definedName name="_____cc1" hidden="1">{"Valuation",#N/A,TRUE,"Valuation Summary";"Financial Statements",#N/A,TRUE,"Results";"Results",#N/A,TRUE,"Results";"Ratios",#N/A,TRUE,"Results";"P2 Summary",#N/A,TRUE,"Results"}</definedName>
    <definedName name="____cc1" localSheetId="2" hidden="1">{"Valuation",#N/A,TRUE,"Valuation Summary";"Financial Statements",#N/A,TRUE,"Results";"Results",#N/A,TRUE,"Results";"Ratios",#N/A,TRUE,"Results";"P2 Summary",#N/A,TRUE,"Results"}</definedName>
    <definedName name="____cc1" hidden="1">{"Valuation",#N/A,TRUE,"Valuation Summary";"Financial Statements",#N/A,TRUE,"Results";"Results",#N/A,TRUE,"Results";"Ratios",#N/A,TRUE,"Results";"P2 Summary",#N/A,TRUE,"Results"}</definedName>
    <definedName name="___cc1" localSheetId="2" hidden="1">{"Valuation",#N/A,TRUE,"Valuation Summary";"Financial Statements",#N/A,TRUE,"Results";"Results",#N/A,TRUE,"Results";"Ratios",#N/A,TRUE,"Results";"P2 Summary",#N/A,TRUE,"Results"}</definedName>
    <definedName name="___cc1" hidden="1">{"Valuation",#N/A,TRUE,"Valuation Summary";"Financial Statements",#N/A,TRUE,"Results";"Results",#N/A,TRUE,"Results";"Ratios",#N/A,TRUE,"Results";"P2 Summary",#N/A,TRUE,"Results"}</definedName>
    <definedName name="__123Graph_A" hidden="1">[1]urugan!#REF!</definedName>
    <definedName name="__123Graph_B" hidden="1">[1]urugan!#REF!</definedName>
    <definedName name="__123Graph_X" hidden="1">[1]urugan!#REF!</definedName>
    <definedName name="__cc1" localSheetId="2" hidden="1">{"Valuation",#N/A,TRUE,"Valuation Summary";"Financial Statements",#N/A,TRUE,"Results";"Results",#N/A,TRUE,"Results";"Ratios",#N/A,TRUE,"Results";"P2 Summary",#N/A,TRUE,"Results"}</definedName>
    <definedName name="__cc1" hidden="1">{"Valuation",#N/A,TRUE,"Valuation Summary";"Financial Statements",#N/A,TRUE,"Results";"Results",#N/A,TRUE,"Results";"Ratios",#N/A,TRUE,"Results";"P2 Summary",#N/A,TRUE,"Results"}</definedName>
    <definedName name="_1__123Graph_ACHART_1" localSheetId="2" hidden="1">[2]Data!$B$2:$B$73</definedName>
    <definedName name="_1__123Graph_ACHART_1" hidden="1">[3]Data!$B$2:$B$73</definedName>
    <definedName name="_10__123Graph_ACHART_115" localSheetId="2" hidden="1">'[4]TON  per Jam'!$C$41:$Z$41</definedName>
    <definedName name="_10__123Graph_ACHART_115" hidden="1">'[5]TON  per Jam'!$C$41:$Z$41</definedName>
    <definedName name="_100__123Graph_ACHART_39" localSheetId="2" hidden="1">'[6]DATA LTW'!$R$43:$AC$43</definedName>
    <definedName name="_100__123Graph_ACHART_39" hidden="1">'[7]DATA LTW'!$R$43:$AC$43</definedName>
    <definedName name="_101__123Graph_ACHART_4" localSheetId="2" hidden="1">[2]Data!$H$38:$H$73</definedName>
    <definedName name="_101__123Graph_ACHART_4" hidden="1">[3]Data!$H$38:$H$73</definedName>
    <definedName name="_102__123Graph_ACHART_40" localSheetId="2" hidden="1">'[6]DATA LTW'!$R$71:$AC$71</definedName>
    <definedName name="_102__123Graph_ACHART_40" hidden="1">'[7]DATA LTW'!$R$71:$AC$71</definedName>
    <definedName name="_103__123Graph_ACHART_41" localSheetId="2" hidden="1">'[6]DATA LTW'!$E$44:$P$44</definedName>
    <definedName name="_103__123Graph_ACHART_41" hidden="1">'[7]DATA LTW'!$E$44:$P$44</definedName>
    <definedName name="_104__123Graph_ACHART_42" localSheetId="2" hidden="1">'[6]DATA LTW'!$E$72:$P$72</definedName>
    <definedName name="_104__123Graph_ACHART_42" hidden="1">'[7]DATA LTW'!$E$72:$P$72</definedName>
    <definedName name="_105__123Graph_ACHART_43" localSheetId="2" hidden="1">'[6]DATA LTW'!$R$44:$AC$44</definedName>
    <definedName name="_105__123Graph_ACHART_43" hidden="1">'[7]DATA LTW'!$R$44:$AC$44</definedName>
    <definedName name="_106__123Graph_ACHART_44" localSheetId="2" hidden="1">'[6]DATA LTW'!$R$72:$AC$72</definedName>
    <definedName name="_106__123Graph_ACHART_44" hidden="1">'[7]DATA LTW'!$R$72:$AC$72</definedName>
    <definedName name="_107__123Graph_ACHART_45" localSheetId="2" hidden="1">'[6]DATA LTW'!$E$46:$P$46</definedName>
    <definedName name="_107__123Graph_ACHART_45" hidden="1">'[7]DATA LTW'!$E$46:$P$46</definedName>
    <definedName name="_108__123Graph_ACHART_46" localSheetId="2" hidden="1">'[6]DATA LTW'!$E$74:$P$74</definedName>
    <definedName name="_108__123Graph_ACHART_46" hidden="1">'[7]DATA LTW'!$E$74:$P$74</definedName>
    <definedName name="_109__123Graph_ACHART_47" localSheetId="2" hidden="1">'[6]DATA LTW'!$R$46:$AC$46</definedName>
    <definedName name="_109__123Graph_ACHART_47" hidden="1">'[7]DATA LTW'!$R$46:$AC$46</definedName>
    <definedName name="_11__123Graph_ACHART_116" localSheetId="2" hidden="1">'[4]TON  per Jam'!$C$42:$Z$42</definedName>
    <definedName name="_11__123Graph_ACHART_116" hidden="1">'[5]TON  per Jam'!$C$42:$Z$42</definedName>
    <definedName name="_110__123Graph_ACHART_48" localSheetId="2" hidden="1">'[6]DATA LTW'!$R$74:$AC$74</definedName>
    <definedName name="_110__123Graph_ACHART_48" hidden="1">'[7]DATA LTW'!$R$74:$AC$74</definedName>
    <definedName name="_111__123Graph_ACHART_49" localSheetId="2" hidden="1">'[6]DATA LTW'!$E$47:$P$47</definedName>
    <definedName name="_111__123Graph_ACHART_49" hidden="1">'[7]DATA LTW'!$E$47:$P$47</definedName>
    <definedName name="_112__123Graph_ACHART_5" localSheetId="2" hidden="1">[2]Data!$C$2:$C$73</definedName>
    <definedName name="_112__123Graph_ACHART_5" hidden="1">[3]Data!$C$2:$C$73</definedName>
    <definedName name="_113__123Graph_ACHART_50" localSheetId="2" hidden="1">'[6]DATA LTW'!$E$75:$P$75</definedName>
    <definedName name="_113__123Graph_ACHART_50" hidden="1">'[7]DATA LTW'!$E$75:$P$75</definedName>
    <definedName name="_114__123Graph_ACHART_51" localSheetId="2" hidden="1">'[6]DATA LTW'!$R$47:$AC$47</definedName>
    <definedName name="_114__123Graph_ACHART_51" hidden="1">'[7]DATA LTW'!$R$47:$AC$47</definedName>
    <definedName name="_115__123Graph_ACHART_52" localSheetId="2" hidden="1">'[6]DATA LTW'!$R$75:$AC$75</definedName>
    <definedName name="_115__123Graph_ACHART_52" hidden="1">'[7]DATA LTW'!$R$75:$AC$75</definedName>
    <definedName name="_116__123Graph_ACHART_53" localSheetId="2" hidden="1">'[6]DATA LTW'!$E$25:$P$25</definedName>
    <definedName name="_116__123Graph_ACHART_53" hidden="1">'[7]DATA LTW'!$E$25:$P$25</definedName>
    <definedName name="_117__123Graph_ACHART_54" localSheetId="2" hidden="1">'[6]DATA LTW'!$E$53:$P$53</definedName>
    <definedName name="_117__123Graph_ACHART_54" hidden="1">'[7]DATA LTW'!$E$53:$P$53</definedName>
    <definedName name="_118__123Graph_ACHART_55" localSheetId="2" hidden="1">'[6]DATA LTW'!$R$25:$AC$25</definedName>
    <definedName name="_118__123Graph_ACHART_55" hidden="1">'[7]DATA LTW'!$R$25:$AC$25</definedName>
    <definedName name="_119__123Graph_ACHART_56" localSheetId="2" hidden="1">'[6]DATA LTW'!$R$53:$AC$53</definedName>
    <definedName name="_119__123Graph_ACHART_56" hidden="1">'[7]DATA LTW'!$R$53:$AC$53</definedName>
    <definedName name="_12__123Graph_ACHART_117" localSheetId="2" hidden="1">'[4]TON  per Jam'!$C$43:$Z$43</definedName>
    <definedName name="_12__123Graph_ACHART_117" hidden="1">'[5]TON  per Jam'!$C$43:$Z$43</definedName>
    <definedName name="_120__123Graph_ACHART_57" localSheetId="2" hidden="1">'[6]DATA LTW'!$E$26:$P$26</definedName>
    <definedName name="_120__123Graph_ACHART_57" hidden="1">'[7]DATA LTW'!$E$26:$P$26</definedName>
    <definedName name="_121__123Graph_ACHART_58" localSheetId="2" hidden="1">'[6]DATA LTW'!$E$54:$P$54</definedName>
    <definedName name="_121__123Graph_ACHART_58" hidden="1">'[7]DATA LTW'!$E$54:$P$54</definedName>
    <definedName name="_122__123Graph_ACHART_59" localSheetId="2" hidden="1">'[6]DATA LTW'!$R$26:$AC$26</definedName>
    <definedName name="_122__123Graph_ACHART_59" hidden="1">'[7]DATA LTW'!$R$26:$AC$26</definedName>
    <definedName name="_123__123Graph_ACHART_6" localSheetId="2" hidden="1">[2]Data!$D$2:$D$73</definedName>
    <definedName name="_123__123Graph_ACHART_6" hidden="1">[3]Data!$D$2:$D$73</definedName>
    <definedName name="_124__123Graph_ACHART_60" localSheetId="2" hidden="1">'[6]DATA LTW'!$R$54:$AC$54</definedName>
    <definedName name="_124__123Graph_ACHART_60" hidden="1">'[7]DATA LTW'!$R$54:$AC$54</definedName>
    <definedName name="_125__123Graph_ACHART_61" localSheetId="2" hidden="1">'[6]DATA LTW'!$E$37:$P$37</definedName>
    <definedName name="_125__123Graph_ACHART_61" hidden="1">'[7]DATA LTW'!$E$37:$P$37</definedName>
    <definedName name="_126__123Graph_ACHART_62" localSheetId="2" hidden="1">'[8]Data SRL'!$C$8:$C$131</definedName>
    <definedName name="_126__123Graph_ACHART_62" hidden="1">'[9]Data SRL'!$C$8:$C$131</definedName>
    <definedName name="_127__123Graph_ACHART_63" localSheetId="2" hidden="1">'[6]DATA LTW'!$R$37:$AC$37</definedName>
    <definedName name="_127__123Graph_ACHART_63" hidden="1">'[7]DATA LTW'!$R$37:$AC$37</definedName>
    <definedName name="_128__123Graph_ACHART_64" localSheetId="2" hidden="1">'[8]Data SRL'!$F$8:$F$379</definedName>
    <definedName name="_128__123Graph_ACHART_64" hidden="1">'[9]Data SRL'!$F$8:$F$379</definedName>
    <definedName name="_129__123Graph_ACHART_65" localSheetId="2" hidden="1">'[8]Data SRL'!$I$8:$I$379</definedName>
    <definedName name="_129__123Graph_ACHART_65" hidden="1">'[9]Data SRL'!$I$8:$I$379</definedName>
    <definedName name="_13__123Graph_ACHART_118" localSheetId="2" hidden="1">'[4]TON  per Jam'!$C$44:$Z$44</definedName>
    <definedName name="_13__123Graph_ACHART_118" hidden="1">'[5]TON  per Jam'!$C$44:$Z$44</definedName>
    <definedName name="_130__123Graph_ACHART_68" localSheetId="2" hidden="1">'[8]Data SRL'!$N$8:$N$100</definedName>
    <definedName name="_130__123Graph_ACHART_68" hidden="1">'[9]Data SRL'!$N$8:$N$100</definedName>
    <definedName name="_131__123Graph_ACHART_69" localSheetId="2" hidden="1">'[8]Data SRL'!$M$8:$M$379</definedName>
    <definedName name="_131__123Graph_ACHART_69" hidden="1">'[9]Data SRL'!$M$8:$M$379</definedName>
    <definedName name="_132__123Graph_ACHART_7" localSheetId="2" hidden="1">[2]Data!$I$38:$I$73</definedName>
    <definedName name="_132__123Graph_ACHART_7" hidden="1">[3]Data!$I$38:$I$73</definedName>
    <definedName name="_133__123Graph_ACHART_70" localSheetId="2" hidden="1">'[8]Data SRL'!$S$8:$S$379</definedName>
    <definedName name="_133__123Graph_ACHART_70" hidden="1">'[9]Data SRL'!$S$8:$S$379</definedName>
    <definedName name="_134__123Graph_ACHART_71" localSheetId="2" hidden="1">'[8]Data SRL'!$Q$39:$Q$379</definedName>
    <definedName name="_134__123Graph_ACHART_71" hidden="1">'[9]Data SRL'!$Q$39:$Q$379</definedName>
    <definedName name="_135__123Graph_ACHART_72" localSheetId="2" hidden="1">'[8]Data SRL'!$T$8:$T$379</definedName>
    <definedName name="_135__123Graph_ACHART_72" hidden="1">'[9]Data SRL'!$T$8:$T$379</definedName>
    <definedName name="_136__123Graph_ACHART_73" localSheetId="2" hidden="1">'[8]Data SRL'!$AC$8:$AC$131</definedName>
    <definedName name="_136__123Graph_ACHART_73" hidden="1">'[9]Data SRL'!$AC$8:$AC$131</definedName>
    <definedName name="_137__123Graph_ACHART_74" localSheetId="2" hidden="1">'[8]Data SRL'!$AH$8:$AH$100</definedName>
    <definedName name="_137__123Graph_ACHART_74" hidden="1">'[9]Data SRL'!$AH$8:$AH$100</definedName>
    <definedName name="_138__123Graph_ACHART_75" localSheetId="2" hidden="1">'[8]Data SRL'!$AK$8:$AK$100</definedName>
    <definedName name="_138__123Graph_ACHART_75" hidden="1">'[9]Data SRL'!$AK$8:$AK$100</definedName>
    <definedName name="_139__123Graph_ACHART_77" localSheetId="2" hidden="1">'[8]Data SRL'!$AN$8:$AN$193</definedName>
    <definedName name="_139__123Graph_ACHART_77" hidden="1">'[9]Data SRL'!$AN$8:$AN$193</definedName>
    <definedName name="_14__123Graph_ACHART_119" localSheetId="2" hidden="1">'[4]TON  per Jam'!$C$46:$Z$46</definedName>
    <definedName name="_14__123Graph_ACHART_119" hidden="1">'[5]TON  per Jam'!$C$46:$Z$46</definedName>
    <definedName name="_140__123Graph_ACHART_78" localSheetId="2" hidden="1">'[8]Data SRL'!$AS$8:$AS$100</definedName>
    <definedName name="_140__123Graph_ACHART_78" hidden="1">'[9]Data SRL'!$AS$8:$AS$100</definedName>
    <definedName name="_141__123Graph_ACHART_79" localSheetId="2" hidden="1">'[8]Data SRL'!$AZ$8:$AZ$100</definedName>
    <definedName name="_141__123Graph_ACHART_79" hidden="1">'[9]Data SRL'!$AZ$8:$AZ$100</definedName>
    <definedName name="_142__123Graph_ACHART_8" localSheetId="2" hidden="1">[2]Data!$E$2:$E$73</definedName>
    <definedName name="_142__123Graph_ACHART_8" hidden="1">[3]Data!$E$2:$E$73</definedName>
    <definedName name="_143__123Graph_ACHART_81" localSheetId="2" hidden="1">'[8]Data SRL'!$BD$8:$BD$100</definedName>
    <definedName name="_143__123Graph_ACHART_81" hidden="1">'[9]Data SRL'!$BD$8:$BD$100</definedName>
    <definedName name="_144__123Graph_ACHART_85" localSheetId="2" hidden="1">'[8]Data Prod_Graf'!$B$3:$M$3</definedName>
    <definedName name="_144__123Graph_ACHART_85" hidden="1">'[9]Data Prod_Graf'!$B$3:$M$3</definedName>
    <definedName name="_145__123Graph_ACHART_9" localSheetId="2" hidden="1">[2]Data!$J$38:$J$73</definedName>
    <definedName name="_145__123Graph_ACHART_9" hidden="1">[3]Data!$J$38:$J$73</definedName>
    <definedName name="_146__123Graph_BCHART_1" localSheetId="2" hidden="1">'[8]Data SRL'!$BL$9:$BL$100</definedName>
    <definedName name="_146__123Graph_BCHART_1" hidden="1">'[9]Data SRL'!$BL$9:$BL$100</definedName>
    <definedName name="_149__123Graph_BCHART_10" localSheetId="2" hidden="1">'[10]PABRIK (2)'!#REF!</definedName>
    <definedName name="_149__123Graph_BCHART_10" hidden="1">'[11]PABRIK (2)'!#REF!</definedName>
    <definedName name="_15__123Graph_ACHART_12" localSheetId="2" hidden="1">[2]Data!$K$38:$K$73</definedName>
    <definedName name="_15__123Graph_ACHART_12" hidden="1">[3]Data!$K$38:$K$73</definedName>
    <definedName name="_152__123Graph_BCHART_11" localSheetId="2" hidden="1">'[10]PABRIK (2)'!#REF!</definedName>
    <definedName name="_152__123Graph_BCHART_11" hidden="1">'[11]PABRIK (2)'!#REF!</definedName>
    <definedName name="_155__123Graph_BCHART_12" localSheetId="2" hidden="1">'[10]PABRIK (2)'!#REF!</definedName>
    <definedName name="_155__123Graph_BCHART_12" hidden="1">'[11]PABRIK (2)'!#REF!</definedName>
    <definedName name="_156__123Graph_BCHART_13" localSheetId="2" hidden="1">[2]Data!$N$50:$N$61</definedName>
    <definedName name="_156__123Graph_BCHART_13" hidden="1">[3]Data!$N$50:$N$61</definedName>
    <definedName name="_157__123Graph_BCHART_14" localSheetId="2" hidden="1">[2]Data!$D$62:$D$73</definedName>
    <definedName name="_157__123Graph_BCHART_14" hidden="1">[3]Data!$D$62:$D$73</definedName>
    <definedName name="_158__123Graph_BCHART_15" localSheetId="2" hidden="1">[2]Data!$B$62:$B$73</definedName>
    <definedName name="_158__123Graph_BCHART_15" hidden="1">[3]Data!$B$62:$B$73</definedName>
    <definedName name="_16__123Graph_ACHART_120" localSheetId="2" hidden="1">'[4]TON  per Jam'!$C$47:$Z$47</definedName>
    <definedName name="_16__123Graph_ACHART_120" hidden="1">'[5]TON  per Jam'!$C$47:$Z$47</definedName>
    <definedName name="_161__123Graph_BCHART_16" localSheetId="2" hidden="1">'[10]PABRIK (2)'!#REF!</definedName>
    <definedName name="_161__123Graph_BCHART_16" hidden="1">'[11]PABRIK (2)'!#REF!</definedName>
    <definedName name="_162__123Graph_BCHART_17" localSheetId="2" hidden="1">[2]Data!$M$62:$M$73</definedName>
    <definedName name="_162__123Graph_BCHART_17" hidden="1">[3]Data!$M$62:$M$73</definedName>
    <definedName name="_165__123Graph_BCHART_18" localSheetId="2" hidden="1">'[10]PABRIK (2)'!#REF!</definedName>
    <definedName name="_165__123Graph_BCHART_18" hidden="1">'[11]PABRIK (2)'!#REF!</definedName>
    <definedName name="_168__123Graph_BCHART_19" localSheetId="2" hidden="1">'[10]PABRIK (2)'!#REF!</definedName>
    <definedName name="_168__123Graph_BCHART_19" hidden="1">'[11]PABRIK (2)'!#REF!</definedName>
    <definedName name="_169__123Graph_BCHART_2" localSheetId="2" hidden="1">'[8]Data SRL'!$D$8:$D$379</definedName>
    <definedName name="_169__123Graph_BCHART_2" hidden="1">'[9]Data SRL'!$D$8:$D$379</definedName>
    <definedName name="_17__123Graph_ACHART_13" localSheetId="2" hidden="1">[2]Data!$M$50:$M$61</definedName>
    <definedName name="_17__123Graph_ACHART_13" hidden="1">[3]Data!$M$50:$M$61</definedName>
    <definedName name="_172__123Graph_BCHART_20" localSheetId="2" hidden="1">'[10]PABRIK (2)'!#REF!</definedName>
    <definedName name="_172__123Graph_BCHART_20" hidden="1">'[11]PABRIK (2)'!#REF!</definedName>
    <definedName name="_173__123Graph_BCHART_21" localSheetId="2" hidden="1">'[10]PABRIK (2)'!$C$9:$C$287</definedName>
    <definedName name="_173__123Graph_BCHART_21" hidden="1">'[11]PABRIK (2)'!$C$9:$C$287</definedName>
    <definedName name="_174__123Graph_BCHART_22" localSheetId="2" hidden="1">'[10]PABRIK (2)'!$F$9:$F$287</definedName>
    <definedName name="_174__123Graph_BCHART_22" hidden="1">'[11]PABRIK (2)'!$F$9:$F$287</definedName>
    <definedName name="_175__123Graph_BCHART_23" localSheetId="2" hidden="1">'[10]PABRIK (2)'!$L$9:$L$287</definedName>
    <definedName name="_175__123Graph_BCHART_23" hidden="1">'[11]PABRIK (2)'!$L$9:$L$287</definedName>
    <definedName name="_176__123Graph_BCHART_24" localSheetId="2" hidden="1">'[10]PABRIK (2)'!$O$9:$O$287</definedName>
    <definedName name="_176__123Graph_BCHART_24" hidden="1">'[11]PABRIK (2)'!$O$9:$O$287</definedName>
    <definedName name="_177__123Graph_BCHART_25" localSheetId="2" hidden="1">'[10]PABRIK (2)'!$I$9:$I$287</definedName>
    <definedName name="_177__123Graph_BCHART_25" hidden="1">'[11]PABRIK (2)'!$I$9:$I$287</definedName>
    <definedName name="_178__123Graph_BCHART_26" localSheetId="2" hidden="1">'[10]PABRIK (2)'!$R$9:$R$287</definedName>
    <definedName name="_178__123Graph_BCHART_26" hidden="1">'[11]PABRIK (2)'!$R$9:$R$287</definedName>
    <definedName name="_179__123Graph_BCHART_27" localSheetId="2" hidden="1">'[10]PABRIK (2)'!$U$9:$U$287</definedName>
    <definedName name="_179__123Graph_BCHART_27" hidden="1">'[11]PABRIK (2)'!$U$9:$U$287</definedName>
    <definedName name="_18__123Graph_ACHART_135" localSheetId="2" hidden="1">'[4]TON  per Jam'!$C$8:$Z$8</definedName>
    <definedName name="_18__123Graph_ACHART_135" hidden="1">'[5]TON  per Jam'!$C$8:$Z$8</definedName>
    <definedName name="_180__123Graph_BCHART_28" localSheetId="2" hidden="1">'[10]PABRIK (2)'!$X$9:$X$287</definedName>
    <definedName name="_180__123Graph_BCHART_28" hidden="1">'[11]PABRIK (2)'!$X$9:$X$287</definedName>
    <definedName name="_181__123Graph_BCHART_29" localSheetId="2" hidden="1">'[10]PABRIK (2)'!$AD$9:$AD$287</definedName>
    <definedName name="_181__123Graph_BCHART_29" hidden="1">'[11]PABRIK (2)'!$AD$9:$AD$287</definedName>
    <definedName name="_184__123Graph_BCHART_3" localSheetId="2" hidden="1">'[10]PABRIK (2)'!#REF!</definedName>
    <definedName name="_184__123Graph_BCHART_3" hidden="1">'[11]PABRIK (2)'!#REF!</definedName>
    <definedName name="_185__123Graph_BCHART_30" localSheetId="2" hidden="1">'[6]DATA LTW'!$AE$68:$AP$68</definedName>
    <definedName name="_185__123Graph_BCHART_30" hidden="1">'[7]DATA LTW'!$AE$68:$AP$68</definedName>
    <definedName name="_186__123Graph_BCHART_31" localSheetId="2" hidden="1">'[6]DATA LTW'!$AR$40:$BC$40</definedName>
    <definedName name="_186__123Graph_BCHART_31" hidden="1">'[7]DATA LTW'!$AR$40:$BC$40</definedName>
    <definedName name="_187__123Graph_BCHART_32" localSheetId="2" hidden="1">'[6]DATA LTW'!$AR$68:$BC$68</definedName>
    <definedName name="_187__123Graph_BCHART_32" hidden="1">'[7]DATA LTW'!$AR$68:$BC$68</definedName>
    <definedName name="_188__123Graph_BCHART_33" localSheetId="2" hidden="1">'[6]DATA LTW'!$AE$41:$AP$41</definedName>
    <definedName name="_188__123Graph_BCHART_33" hidden="1">'[7]DATA LTW'!$AE$41:$AP$41</definedName>
    <definedName name="_189__123Graph_BCHART_34" localSheetId="2" hidden="1">'[6]DATA LTW'!$AE$69:$AP$69</definedName>
    <definedName name="_189__123Graph_BCHART_34" hidden="1">'[7]DATA LTW'!$AE$69:$AP$69</definedName>
    <definedName name="_19__123Graph_ACHART_136" localSheetId="2" hidden="1">'[4]TON  per Jam'!$C$10:$Z$10</definedName>
    <definedName name="_19__123Graph_ACHART_136" hidden="1">'[5]TON  per Jam'!$C$10:$Z$10</definedName>
    <definedName name="_190__123Graph_BCHART_35" localSheetId="2" hidden="1">'[6]DATA LTW'!$AR$41:$BC$41</definedName>
    <definedName name="_190__123Graph_BCHART_35" hidden="1">'[7]DATA LTW'!$AR$41:$BC$41</definedName>
    <definedName name="_191__123Graph_BCHART_36" localSheetId="2" hidden="1">'[6]DATA LTW'!$AR$69:$BC$69</definedName>
    <definedName name="_191__123Graph_BCHART_36" hidden="1">'[7]DATA LTW'!$AR$69:$BC$69</definedName>
    <definedName name="_192__123Graph_BCHART_37" localSheetId="2" hidden="1">'[6]DATA LTW'!$AE$43:$AP$43</definedName>
    <definedName name="_192__123Graph_BCHART_37" hidden="1">'[7]DATA LTW'!$AE$43:$AP$43</definedName>
    <definedName name="_193__123Graph_BCHART_38" localSheetId="2" hidden="1">'[6]DATA LTW'!$AE$71:$AP$71</definedName>
    <definedName name="_193__123Graph_BCHART_38" hidden="1">'[7]DATA LTW'!$AE$71:$AP$71</definedName>
    <definedName name="_194__123Graph_BCHART_39" localSheetId="2" hidden="1">'[6]DATA LTW'!$AR$43:$BC$43</definedName>
    <definedName name="_194__123Graph_BCHART_39" hidden="1">'[7]DATA LTW'!$AR$43:$BC$43</definedName>
    <definedName name="_197__123Graph_BCHART_4" localSheetId="2" hidden="1">'[10]PABRIK (2)'!#REF!</definedName>
    <definedName name="_197__123Graph_BCHART_4" hidden="1">'[11]PABRIK (2)'!#REF!</definedName>
    <definedName name="_198__123Graph_BCHART_40" localSheetId="2" hidden="1">'[6]DATA LTW'!$AR$71:$BC$71</definedName>
    <definedName name="_198__123Graph_BCHART_40" hidden="1">'[7]DATA LTW'!$AR$71:$BC$71</definedName>
    <definedName name="_199__123Graph_BCHART_41" localSheetId="2" hidden="1">'[6]DATA LTW'!$AE$44:$AP$44</definedName>
    <definedName name="_199__123Graph_BCHART_41" hidden="1">'[7]DATA LTW'!$AE$44:$AP$44</definedName>
    <definedName name="_20__123Graph_ACHART_137" localSheetId="2" hidden="1">'[4]TON  per Jam'!$C$11:$Z$11</definedName>
    <definedName name="_20__123Graph_ACHART_137" hidden="1">'[5]TON  per Jam'!$C$11:$Z$11</definedName>
    <definedName name="_200__123Graph_BCHART_42" localSheetId="2" hidden="1">'[6]DATA LTW'!$AE$72:$AP$72</definedName>
    <definedName name="_200__123Graph_BCHART_42" hidden="1">'[7]DATA LTW'!$AE$72:$AP$72</definedName>
    <definedName name="_201__123Graph_BCHART_43" localSheetId="2" hidden="1">'[6]DATA LTW'!$AR$44:$BC$44</definedName>
    <definedName name="_201__123Graph_BCHART_43" hidden="1">'[7]DATA LTW'!$AR$44:$BC$44</definedName>
    <definedName name="_202__123Graph_BCHART_44" localSheetId="2" hidden="1">'[6]DATA LTW'!$AR$72:$BC$72</definedName>
    <definedName name="_202__123Graph_BCHART_44" hidden="1">'[7]DATA LTW'!$AR$72:$BC$72</definedName>
    <definedName name="_203__123Graph_BCHART_45" localSheetId="2" hidden="1">'[6]DATA LTW'!$AE$46:$AP$46</definedName>
    <definedName name="_203__123Graph_BCHART_45" hidden="1">'[7]DATA LTW'!$AE$46:$AP$46</definedName>
    <definedName name="_204__123Graph_BCHART_46" localSheetId="2" hidden="1">'[6]DATA LTW'!$AE$74:$AP$74</definedName>
    <definedName name="_204__123Graph_BCHART_46" hidden="1">'[7]DATA LTW'!$AE$74:$AP$74</definedName>
    <definedName name="_205__123Graph_BCHART_47" localSheetId="2" hidden="1">'[6]DATA LTW'!$AR$46:$BC$46</definedName>
    <definedName name="_205__123Graph_BCHART_47" hidden="1">'[7]DATA LTW'!$AR$46:$BC$46</definedName>
    <definedName name="_206__123Graph_BCHART_48" localSheetId="2" hidden="1">'[6]DATA LTW'!$AR$74:$BC$74</definedName>
    <definedName name="_206__123Graph_BCHART_48" hidden="1">'[7]DATA LTW'!$AR$74:$BC$74</definedName>
    <definedName name="_207__123Graph_BCHART_49" localSheetId="2" hidden="1">'[6]DATA LTW'!$AE$47:$AP$47</definedName>
    <definedName name="_207__123Graph_BCHART_49" hidden="1">'[7]DATA LTW'!$AE$47:$AP$47</definedName>
    <definedName name="_208__123Graph_BCHART_5" localSheetId="2" hidden="1">'[8]Data SRL'!$BL$9:$BL$100</definedName>
    <definedName name="_208__123Graph_BCHART_5" hidden="1">'[9]Data SRL'!$BL$9:$BL$100</definedName>
    <definedName name="_209__123Graph_BCHART_50" localSheetId="2" hidden="1">'[6]DATA LTW'!$AE$75:$AP$75</definedName>
    <definedName name="_209__123Graph_BCHART_50" hidden="1">'[7]DATA LTW'!$AE$75:$AP$75</definedName>
    <definedName name="_21__123Graph_ACHART_138" localSheetId="2" hidden="1">'[4]TON  per Jam'!$C$12:$Z$12</definedName>
    <definedName name="_21__123Graph_ACHART_138" hidden="1">'[5]TON  per Jam'!$C$12:$Z$12</definedName>
    <definedName name="_210__123Graph_BCHART_51" localSheetId="2" hidden="1">'[6]DATA LTW'!$AR$47:$BC$47</definedName>
    <definedName name="_210__123Graph_BCHART_51" hidden="1">'[7]DATA LTW'!$AR$47:$BC$47</definedName>
    <definedName name="_211__123Graph_BCHART_52" localSheetId="2" hidden="1">'[6]DATA LTW'!$AR$75:$BC$75</definedName>
    <definedName name="_211__123Graph_BCHART_52" hidden="1">'[7]DATA LTW'!$AR$75:$BC$75</definedName>
    <definedName name="_212__123Graph_BCHART_53" localSheetId="2" hidden="1">'[6]DATA LTW'!$AE$25:$AP$25</definedName>
    <definedName name="_212__123Graph_BCHART_53" hidden="1">'[7]DATA LTW'!$AE$25:$AP$25</definedName>
    <definedName name="_213__123Graph_BCHART_54" localSheetId="2" hidden="1">'[6]DATA LTW'!$AE$53:$AP$53</definedName>
    <definedName name="_213__123Graph_BCHART_54" hidden="1">'[7]DATA LTW'!$AE$53:$AP$53</definedName>
    <definedName name="_214__123Graph_BCHART_55" localSheetId="2" hidden="1">'[6]DATA LTW'!$AR$25:$BC$25</definedName>
    <definedName name="_214__123Graph_BCHART_55" hidden="1">'[7]DATA LTW'!$AR$25:$BC$25</definedName>
    <definedName name="_215__123Graph_BCHART_56" localSheetId="2" hidden="1">'[6]DATA LTW'!$AR$53:$BC$53</definedName>
    <definedName name="_215__123Graph_BCHART_56" hidden="1">'[7]DATA LTW'!$AR$53:$BC$53</definedName>
    <definedName name="_216__123Graph_BCHART_57" localSheetId="2" hidden="1">'[6]DATA LTW'!$AE$26:$AP$26</definedName>
    <definedName name="_216__123Graph_BCHART_57" hidden="1">'[7]DATA LTW'!$AE$26:$AP$26</definedName>
    <definedName name="_217__123Graph_BCHART_58" localSheetId="2" hidden="1">'[6]DATA LTW'!$AE$54:$AP$54</definedName>
    <definedName name="_217__123Graph_BCHART_58" hidden="1">'[7]DATA LTW'!$AE$54:$AP$54</definedName>
    <definedName name="_218__123Graph_BCHART_59" localSheetId="2" hidden="1">'[6]DATA LTW'!$AR$26:$BC$26</definedName>
    <definedName name="_218__123Graph_BCHART_59" hidden="1">'[7]DATA LTW'!$AR$26:$BC$26</definedName>
    <definedName name="_219__123Graph_BCHART_6" hidden="1">[12]PK!$B$29:$M$29</definedName>
    <definedName name="_22__123Graph_ACHART_139" localSheetId="2" hidden="1">'[4]TON  per Jam'!$C$13:$Z$13</definedName>
    <definedName name="_22__123Graph_ACHART_139" hidden="1">'[5]TON  per Jam'!$C$13:$Z$13</definedName>
    <definedName name="_220__123Graph_BCHART_60" localSheetId="2" hidden="1">'[6]DATA LTW'!$AR$54:$BC$54</definedName>
    <definedName name="_220__123Graph_BCHART_60" hidden="1">'[7]DATA LTW'!$AR$54:$BC$54</definedName>
    <definedName name="_221__123Graph_BCHART_61" localSheetId="2" hidden="1">'[6]DATA LTW'!$AE$37:$AP$37</definedName>
    <definedName name="_221__123Graph_BCHART_61" hidden="1">'[7]DATA LTW'!$AE$37:$AP$37</definedName>
    <definedName name="_222__123Graph_BCHART_62" localSheetId="2" hidden="1">'[8]Data SRL'!$D$8:$D$131</definedName>
    <definedName name="_222__123Graph_BCHART_62" hidden="1">'[9]Data SRL'!$D$8:$D$131</definedName>
    <definedName name="_223__123Graph_BCHART_63" localSheetId="2" hidden="1">'[6]DATA LTW'!$AR$37:$BC$37</definedName>
    <definedName name="_223__123Graph_BCHART_63" hidden="1">'[7]DATA LTW'!$AR$37:$BC$37</definedName>
    <definedName name="_224__123Graph_BCHART_64" localSheetId="2" hidden="1">'[8]Data SRL'!$G$8:$G$379</definedName>
    <definedName name="_224__123Graph_BCHART_64" hidden="1">'[9]Data SRL'!$G$8:$G$379</definedName>
    <definedName name="_225__123Graph_BCHART_68" localSheetId="2" hidden="1">'[8]Data SRL'!$W$8:$W$100</definedName>
    <definedName name="_225__123Graph_BCHART_68" hidden="1">'[9]Data SRL'!$W$8:$W$100</definedName>
    <definedName name="_226__123Graph_BCHART_69" localSheetId="2" hidden="1">'[8]Data SRL'!$V$8:$V$379</definedName>
    <definedName name="_226__123Graph_BCHART_69" hidden="1">'[9]Data SRL'!$V$8:$V$379</definedName>
    <definedName name="_227__123Graph_BCHART_7" localSheetId="2" hidden="1">'[8]Data SRL'!$CT$8:$CT$379</definedName>
    <definedName name="_227__123Graph_BCHART_7" hidden="1">'[9]Data SRL'!$CT$8:$CT$379</definedName>
    <definedName name="_228__123Graph_BCHART_70" localSheetId="2" hidden="1">'[8]Data SRL'!$AB$8:$AB$379</definedName>
    <definedName name="_228__123Graph_BCHART_70" hidden="1">'[9]Data SRL'!$AB$8:$AB$379</definedName>
    <definedName name="_229__123Graph_BCHART_71" localSheetId="2" hidden="1">'[8]Data SRL'!$Y$8:$Y$379</definedName>
    <definedName name="_229__123Graph_BCHART_71" hidden="1">'[9]Data SRL'!$Y$8:$Y$379</definedName>
    <definedName name="_23__123Graph_ACHART_14" localSheetId="2" hidden="1">[2]Data!$O$50:$O$61</definedName>
    <definedName name="_23__123Graph_ACHART_14" hidden="1">[3]Data!$O$50:$O$61</definedName>
    <definedName name="_230__123Graph_BCHART_72" localSheetId="2" hidden="1">'[8]Data SRL'!$U$8:$U$379</definedName>
    <definedName name="_230__123Graph_BCHART_72" hidden="1">'[9]Data SRL'!$U$8:$U$379</definedName>
    <definedName name="_231__123Graph_BCHART_73" localSheetId="2" hidden="1">'[8]Data SRL'!$AD$8:$AD$131</definedName>
    <definedName name="_231__123Graph_BCHART_73" hidden="1">'[9]Data SRL'!$AD$8:$AD$131</definedName>
    <definedName name="_232__123Graph_BCHART_74" localSheetId="2" hidden="1">'[8]Data SRL'!$AI$8:$AI$100</definedName>
    <definedName name="_232__123Graph_BCHART_74" hidden="1">'[9]Data SRL'!$AI$8:$AI$100</definedName>
    <definedName name="_233__123Graph_BCHART_75" localSheetId="2" hidden="1">'[8]Data SRL'!$AL$8:$AL$100</definedName>
    <definedName name="_233__123Graph_BCHART_75" hidden="1">'[9]Data SRL'!$AL$8:$AL$100</definedName>
    <definedName name="_234__123Graph_BCHART_77" localSheetId="2" hidden="1">'[8]Data SRL'!$AO$8:$AO$193</definedName>
    <definedName name="_234__123Graph_BCHART_77" hidden="1">'[9]Data SRL'!$AO$8:$AO$193</definedName>
    <definedName name="_235__123Graph_BCHART_78" localSheetId="2" hidden="1">'[8]Data SRL'!$AT$9:$AT$100</definedName>
    <definedName name="_235__123Graph_BCHART_78" hidden="1">'[9]Data SRL'!$AT$9:$AT$100</definedName>
    <definedName name="_236__123Graph_BCHART_79" localSheetId="2" hidden="1">'[8]Data SRL'!$BA$8:$BA$100</definedName>
    <definedName name="_236__123Graph_BCHART_79" hidden="1">'[9]Data SRL'!$BA$8:$BA$100</definedName>
    <definedName name="_239__123Graph_BCHART_8" localSheetId="2" hidden="1">'[10]PABRIK (2)'!#REF!</definedName>
    <definedName name="_239__123Graph_BCHART_8" hidden="1">'[11]PABRIK (2)'!#REF!</definedName>
    <definedName name="_24__123Graph_ACHART_140" localSheetId="2" hidden="1">'[4]TON  per Jam'!$C$14:$Z$14</definedName>
    <definedName name="_24__123Graph_ACHART_140" hidden="1">'[5]TON  per Jam'!$C$14:$Z$14</definedName>
    <definedName name="_240__123Graph_BCHART_81" localSheetId="2" hidden="1">'[8]Data SRL'!$BE$8:$BE$100</definedName>
    <definedName name="_240__123Graph_BCHART_81" hidden="1">'[9]Data SRL'!$BE$8:$BE$100</definedName>
    <definedName name="_241__123Graph_BCHART_85" localSheetId="2" hidden="1">'[8]Data Prod_Graf'!$B$4:$M$4</definedName>
    <definedName name="_241__123Graph_BCHART_85" hidden="1">'[9]Data Prod_Graf'!$B$4:$M$4</definedName>
    <definedName name="_242__123Graph_BCHART_86" localSheetId="2" hidden="1">'[8]Data Prod_Graf'!$B$12:$M$12</definedName>
    <definedName name="_242__123Graph_BCHART_86" hidden="1">'[9]Data Prod_Graf'!$B$12:$M$12</definedName>
    <definedName name="_243__123Graph_BCHART_87" localSheetId="2" hidden="1">'[8]Data Prod_Graf'!$B$21:$M$21</definedName>
    <definedName name="_243__123Graph_BCHART_87" hidden="1">'[9]Data Prod_Graf'!$B$21:$M$21</definedName>
    <definedName name="_244__123Graph_BCHART_88" localSheetId="2" hidden="1">'[8]Data Prod_Graf'!$B$29:$M$29</definedName>
    <definedName name="_244__123Graph_BCHART_88" hidden="1">'[9]Data Prod_Graf'!$B$29:$M$29</definedName>
    <definedName name="_247__123Graph_BCHART_9" localSheetId="2" hidden="1">'[10]PABRIK (2)'!#REF!</definedName>
    <definedName name="_247__123Graph_BCHART_9" hidden="1">'[11]PABRIK (2)'!#REF!</definedName>
    <definedName name="_248__123Graph_CCHART_1" localSheetId="2" hidden="1">'[8]Data SRL'!$BM$9:$BM$100</definedName>
    <definedName name="_248__123Graph_CCHART_1" hidden="1">'[9]Data SRL'!$BM$9:$BM$100</definedName>
    <definedName name="_249__123Graph_CCHART_10" localSheetId="2" hidden="1">'[10]PABRIK (2)'!$AF$9:$AF$287</definedName>
    <definedName name="_249__123Graph_CCHART_10" hidden="1">'[11]PABRIK (2)'!$AF$9:$AF$287</definedName>
    <definedName name="_25__123Graph_ACHART_141" localSheetId="2" hidden="1">'[4]TON  per Jam'!$C$15:$Z$15</definedName>
    <definedName name="_25__123Graph_ACHART_141" hidden="1">'[5]TON  per Jam'!$C$15:$Z$15</definedName>
    <definedName name="_250__123Graph_CCHART_11" localSheetId="2" hidden="1">'[10]PABRIK (2)'!$AF$9:$AF$287</definedName>
    <definedName name="_250__123Graph_CCHART_11" hidden="1">'[11]PABRIK (2)'!$AF$9:$AF$287</definedName>
    <definedName name="_251__123Graph_CCHART_12" localSheetId="2" hidden="1">'[10]PABRIK (2)'!$AF$9:$AF$287</definedName>
    <definedName name="_251__123Graph_CCHART_12" hidden="1">'[11]PABRIK (2)'!$AF$9:$AF$287</definedName>
    <definedName name="_252__123Graph_CCHART_13" localSheetId="2" hidden="1">'[10]PABRIK (2)'!$AF$9:$AF$287</definedName>
    <definedName name="_252__123Graph_CCHART_13" hidden="1">'[11]PABRIK (2)'!$AF$9:$AF$287</definedName>
    <definedName name="_253__123Graph_CCHART_14" localSheetId="2" hidden="1">'[10]PABRIK (2)'!$AF$9:$AF$287</definedName>
    <definedName name="_253__123Graph_CCHART_14" hidden="1">'[11]PABRIK (2)'!$AF$9:$AF$287</definedName>
    <definedName name="_254__123Graph_CCHART_15" localSheetId="2" hidden="1">[2]Data!$P$50:$P$61</definedName>
    <definedName name="_254__123Graph_CCHART_15" hidden="1">[3]Data!$P$50:$P$61</definedName>
    <definedName name="_255__123Graph_CCHART_16" localSheetId="2" hidden="1">'[10]PABRIK (2)'!$AF$9:$AF$287</definedName>
    <definedName name="_255__123Graph_CCHART_16" hidden="1">'[11]PABRIK (2)'!$AF$9:$AF$287</definedName>
    <definedName name="_256__123Graph_CCHART_17" localSheetId="2" hidden="1">'[10]PABRIK (2)'!$AF$9:$AF$287</definedName>
    <definedName name="_256__123Graph_CCHART_17" hidden="1">'[11]PABRIK (2)'!$AF$9:$AF$287</definedName>
    <definedName name="_257__123Graph_CCHART_18" localSheetId="2" hidden="1">'[10]PABRIK (2)'!$AF$9:$AF$287</definedName>
    <definedName name="_257__123Graph_CCHART_18" hidden="1">'[11]PABRIK (2)'!$AF$9:$AF$287</definedName>
    <definedName name="_258__123Graph_CCHART_19" localSheetId="2" hidden="1">'[10]PABRIK (2)'!$AF$9:$AF$287</definedName>
    <definedName name="_258__123Graph_CCHART_19" hidden="1">'[11]PABRIK (2)'!$AF$9:$AF$287</definedName>
    <definedName name="_259__123Graph_CCHART_2" localSheetId="2" hidden="1">'[8]Data SRL'!$AR$8:$AR$379</definedName>
    <definedName name="_259__123Graph_CCHART_2" hidden="1">'[9]Data SRL'!$AR$8:$AR$379</definedName>
    <definedName name="_26__123Graph_ACHART_142" localSheetId="2" hidden="1">'[4]TON  per Jam'!$C$17:$Z$17</definedName>
    <definedName name="_26__123Graph_ACHART_142" hidden="1">'[5]TON  per Jam'!$C$17:$Z$17</definedName>
    <definedName name="_260__123Graph_CCHART_20" localSheetId="2" hidden="1">'[10]PABRIK (2)'!$AF$9:$AF$287</definedName>
    <definedName name="_260__123Graph_CCHART_20" hidden="1">'[11]PABRIK (2)'!$AF$9:$AF$287</definedName>
    <definedName name="_261__123Graph_CCHART_21" localSheetId="2" hidden="1">'[10]PABRIK (2)'!$AF$9:$AF$287</definedName>
    <definedName name="_261__123Graph_CCHART_21" hidden="1">'[11]PABRIK (2)'!$AF$9:$AF$287</definedName>
    <definedName name="_262__123Graph_CCHART_22" localSheetId="2" hidden="1">'[10]PABRIK (2)'!$AF$9:$AF$287</definedName>
    <definedName name="_262__123Graph_CCHART_22" hidden="1">'[11]PABRIK (2)'!$AF$9:$AF$287</definedName>
    <definedName name="_263__123Graph_CCHART_23" localSheetId="2" hidden="1">'[10]PABRIK (2)'!$AF$9:$AF$287</definedName>
    <definedName name="_263__123Graph_CCHART_23" hidden="1">'[11]PABRIK (2)'!$AF$9:$AF$287</definedName>
    <definedName name="_264__123Graph_CCHART_24" localSheetId="2" hidden="1">'[10]PABRIK (2)'!$AF$9:$AF$287</definedName>
    <definedName name="_264__123Graph_CCHART_24" hidden="1">'[11]PABRIK (2)'!$AF$9:$AF$287</definedName>
    <definedName name="_265__123Graph_CCHART_25" localSheetId="2" hidden="1">'[10]PABRIK (2)'!$AF$9:$AF$287</definedName>
    <definedName name="_265__123Graph_CCHART_25" hidden="1">'[11]PABRIK (2)'!$AF$9:$AF$287</definedName>
    <definedName name="_266__123Graph_CCHART_26" localSheetId="2" hidden="1">'[10]PABRIK (2)'!$AF$9:$AF$287</definedName>
    <definedName name="_266__123Graph_CCHART_26" hidden="1">'[11]PABRIK (2)'!$AF$9:$AF$287</definedName>
    <definedName name="_267__123Graph_CCHART_27" localSheetId="2" hidden="1">'[10]PABRIK (2)'!$AF$9:$AF$287</definedName>
    <definedName name="_267__123Graph_CCHART_27" hidden="1">'[11]PABRIK (2)'!$AF$9:$AF$287</definedName>
    <definedName name="_268__123Graph_CCHART_28" localSheetId="2" hidden="1">'[10]PABRIK (2)'!$AF$9:$AF$287</definedName>
    <definedName name="_268__123Graph_CCHART_28" hidden="1">'[11]PABRIK (2)'!$AF$9:$AF$287</definedName>
    <definedName name="_269__123Graph_CCHART_29" localSheetId="2" hidden="1">'[10]PABRIK (2)'!$AF$9:$AF$287</definedName>
    <definedName name="_269__123Graph_CCHART_29" hidden="1">'[11]PABRIK (2)'!$AF$9:$AF$287</definedName>
    <definedName name="_27__123Graph_ACHART_143" localSheetId="2" hidden="1">'[4]TON  per Jam'!$C$18:$Z$18</definedName>
    <definedName name="_27__123Graph_ACHART_143" hidden="1">'[5]TON  per Jam'!$C$18:$Z$18</definedName>
    <definedName name="_270__123Graph_CCHART_3" localSheetId="2" hidden="1">'[8]Data SRL'!$L$8:$L$100</definedName>
    <definedName name="_270__123Graph_CCHART_3" hidden="1">'[9]Data SRL'!$L$8:$L$100</definedName>
    <definedName name="_271__123Graph_CCHART_30" localSheetId="2" hidden="1">'[6]DATA LTW'!$BE$68:$BP$68</definedName>
    <definedName name="_271__123Graph_CCHART_30" hidden="1">'[7]DATA LTW'!$BE$68:$BP$68</definedName>
    <definedName name="_272__123Graph_CCHART_31" localSheetId="2" hidden="1">'[6]DATA LTW'!$BR$40:$CC$40</definedName>
    <definedName name="_272__123Graph_CCHART_31" hidden="1">'[7]DATA LTW'!$BR$40:$CC$40</definedName>
    <definedName name="_273__123Graph_CCHART_32" localSheetId="2" hidden="1">'[6]DATA LTW'!$BR$68:$CC$68</definedName>
    <definedName name="_273__123Graph_CCHART_32" hidden="1">'[7]DATA LTW'!$BR$68:$CC$68</definedName>
    <definedName name="_274__123Graph_CCHART_33" localSheetId="2" hidden="1">'[6]DATA LTW'!$BE$41:$BP$41</definedName>
    <definedName name="_274__123Graph_CCHART_33" hidden="1">'[7]DATA LTW'!$BE$41:$BP$41</definedName>
    <definedName name="_275__123Graph_CCHART_34" localSheetId="2" hidden="1">'[6]DATA LTW'!$BE$69:$BP$69</definedName>
    <definedName name="_275__123Graph_CCHART_34" hidden="1">'[7]DATA LTW'!$BE$69:$BP$69</definedName>
    <definedName name="_276__123Graph_CCHART_35" localSheetId="2" hidden="1">'[6]DATA LTW'!$BR$41:$CC$41</definedName>
    <definedName name="_276__123Graph_CCHART_35" hidden="1">'[7]DATA LTW'!$BR$41:$CC$41</definedName>
    <definedName name="_277__123Graph_CCHART_36" localSheetId="2" hidden="1">'[6]DATA LTW'!$BR$69:$CC$69</definedName>
    <definedName name="_277__123Graph_CCHART_36" hidden="1">'[7]DATA LTW'!$BR$69:$CC$69</definedName>
    <definedName name="_278__123Graph_CCHART_37" localSheetId="2" hidden="1">'[6]DATA LTW'!$BE$43:$BP$43</definedName>
    <definedName name="_278__123Graph_CCHART_37" hidden="1">'[7]DATA LTW'!$BE$43:$BP$43</definedName>
    <definedName name="_279__123Graph_CCHART_38" localSheetId="2" hidden="1">'[6]DATA LTW'!$BE$71:$BP$71</definedName>
    <definedName name="_279__123Graph_CCHART_38" hidden="1">'[7]DATA LTW'!$BE$71:$BP$71</definedName>
    <definedName name="_28__123Graph_ACHART_144" localSheetId="2" hidden="1">'[4]TON  per Jam'!$C$19:$Z$19</definedName>
    <definedName name="_28__123Graph_ACHART_144" hidden="1">'[5]TON  per Jam'!$C$19:$Z$19</definedName>
    <definedName name="_280__123Graph_CCHART_39" localSheetId="2" hidden="1">'[6]DATA LTW'!$BR$43:$CC$43</definedName>
    <definedName name="_280__123Graph_CCHART_39" hidden="1">'[7]DATA LTW'!$BR$43:$CC$43</definedName>
    <definedName name="_281__123Graph_CCHART_4" localSheetId="2" hidden="1">'[8]Data SRL'!$BM$8:$BM$100</definedName>
    <definedName name="_281__123Graph_CCHART_4" hidden="1">'[9]Data SRL'!$BM$8:$BM$100</definedName>
    <definedName name="_282__123Graph_CCHART_40" localSheetId="2" hidden="1">'[6]DATA LTW'!$BR$71:$CC$71</definedName>
    <definedName name="_282__123Graph_CCHART_40" hidden="1">'[7]DATA LTW'!$BR$71:$CC$71</definedName>
    <definedName name="_283__123Graph_CCHART_41" localSheetId="2" hidden="1">'[6]DATA LTW'!$BE$44:$BP$44</definedName>
    <definedName name="_283__123Graph_CCHART_41" hidden="1">'[7]DATA LTW'!$BE$44:$BP$44</definedName>
    <definedName name="_284__123Graph_CCHART_42" localSheetId="2" hidden="1">'[6]DATA LTW'!$BE$72:$BP$72</definedName>
    <definedName name="_284__123Graph_CCHART_42" hidden="1">'[7]DATA LTW'!$BE$72:$BP$72</definedName>
    <definedName name="_285__123Graph_CCHART_43" localSheetId="2" hidden="1">'[6]DATA LTW'!$BR$44:$CC$44</definedName>
    <definedName name="_285__123Graph_CCHART_43" hidden="1">'[7]DATA LTW'!$BR$44:$CC$44</definedName>
    <definedName name="_286__123Graph_CCHART_44" localSheetId="2" hidden="1">'[6]DATA LTW'!$BR$72:$CC$72</definedName>
    <definedName name="_286__123Graph_CCHART_44" hidden="1">'[7]DATA LTW'!$BR$72:$CC$72</definedName>
    <definedName name="_287__123Graph_CCHART_45" localSheetId="2" hidden="1">'[6]DATA LTW'!$BE$46:$BP$46</definedName>
    <definedName name="_287__123Graph_CCHART_45" hidden="1">'[7]DATA LTW'!$BE$46:$BP$46</definedName>
    <definedName name="_288__123Graph_CCHART_46" localSheetId="2" hidden="1">'[6]DATA LTW'!$BE$74:$BP$74</definedName>
    <definedName name="_288__123Graph_CCHART_46" hidden="1">'[7]DATA LTW'!$BE$74:$BP$74</definedName>
    <definedName name="_289__123Graph_CCHART_47" localSheetId="2" hidden="1">'[6]DATA LTW'!$BR$46:$CC$46</definedName>
    <definedName name="_289__123Graph_CCHART_47" hidden="1">'[7]DATA LTW'!$BR$46:$CC$46</definedName>
    <definedName name="_29__123Graph_ACHART_145" localSheetId="2" hidden="1">'[4]TON  per Jam'!$C$20:$Z$20</definedName>
    <definedName name="_29__123Graph_ACHART_145" hidden="1">'[5]TON  per Jam'!$C$20:$Z$20</definedName>
    <definedName name="_290__123Graph_CCHART_48" localSheetId="2" hidden="1">'[6]DATA LTW'!$BR$74:$CC$74</definedName>
    <definedName name="_290__123Graph_CCHART_48" hidden="1">'[7]DATA LTW'!$BR$74:$CC$74</definedName>
    <definedName name="_291__123Graph_CCHART_49" localSheetId="2" hidden="1">'[6]DATA LTW'!$BE$47:$BP$47</definedName>
    <definedName name="_291__123Graph_CCHART_49" hidden="1">'[7]DATA LTW'!$BE$47:$BP$47</definedName>
    <definedName name="_292__123Graph_CCHART_5" localSheetId="2" hidden="1">[10]PO!$B$59:$M$59</definedName>
    <definedName name="_292__123Graph_CCHART_5" hidden="1">[11]PO!$B$59:$M$59</definedName>
    <definedName name="_293__123Graph_CCHART_50" localSheetId="2" hidden="1">'[6]DATA LTW'!$BE$75:$BP$75</definedName>
    <definedName name="_293__123Graph_CCHART_50" hidden="1">'[7]DATA LTW'!$BE$75:$BP$75</definedName>
    <definedName name="_294__123Graph_CCHART_51" localSheetId="2" hidden="1">'[6]DATA LTW'!$BR$47:$CC$47</definedName>
    <definedName name="_294__123Graph_CCHART_51" hidden="1">'[7]DATA LTW'!$BR$47:$CC$47</definedName>
    <definedName name="_295__123Graph_CCHART_52" localSheetId="2" hidden="1">'[6]DATA LTW'!$BR$75:$CC$75</definedName>
    <definedName name="_295__123Graph_CCHART_52" hidden="1">'[7]DATA LTW'!$BR$75:$CC$75</definedName>
    <definedName name="_296__123Graph_CCHART_53" localSheetId="2" hidden="1">'[6]DATA LTW'!$BE$25:$BP$25</definedName>
    <definedName name="_296__123Graph_CCHART_53" hidden="1">'[7]DATA LTW'!$BE$25:$BP$25</definedName>
    <definedName name="_297__123Graph_CCHART_54" localSheetId="2" hidden="1">'[6]DATA LTW'!$BE$53:$BP$53</definedName>
    <definedName name="_297__123Graph_CCHART_54" hidden="1">'[7]DATA LTW'!$BE$53:$BP$53</definedName>
    <definedName name="_298__123Graph_CCHART_55" localSheetId="2" hidden="1">'[6]DATA LTW'!$BR$25:$CC$25</definedName>
    <definedName name="_298__123Graph_CCHART_55" hidden="1">'[7]DATA LTW'!$BR$25:$CC$25</definedName>
    <definedName name="_299__123Graph_CCHART_56" localSheetId="2" hidden="1">'[6]DATA LTW'!$BR$53:$CC$53</definedName>
    <definedName name="_299__123Graph_CCHART_56" hidden="1">'[7]DATA LTW'!$BR$53:$CC$53</definedName>
    <definedName name="_30__123Graph_ACHART_146" localSheetId="2" hidden="1">'[4]TON  per Jam'!$C$21:$Z$21</definedName>
    <definedName name="_30__123Graph_ACHART_146" hidden="1">'[5]TON  per Jam'!$C$21:$Z$21</definedName>
    <definedName name="_300__123Graph_CCHART_57" localSheetId="2" hidden="1">'[6]DATA LTW'!$BE$26:$BP$26</definedName>
    <definedName name="_300__123Graph_CCHART_57" hidden="1">'[7]DATA LTW'!$BE$26:$BP$26</definedName>
    <definedName name="_301__123Graph_CCHART_58" localSheetId="2" hidden="1">'[6]DATA LTW'!$BE$54:$BP$54</definedName>
    <definedName name="_301__123Graph_CCHART_58" hidden="1">'[7]DATA LTW'!$BE$54:$BP$54</definedName>
    <definedName name="_302__123Graph_CCHART_59" localSheetId="2" hidden="1">'[6]DATA LTW'!$BR$26:$CC$26</definedName>
    <definedName name="_302__123Graph_CCHART_59" hidden="1">'[7]DATA LTW'!$BR$26:$CC$26</definedName>
    <definedName name="_303__123Graph_CCHART_6" localSheetId="2" hidden="1">'[8]Data SRL'!$L$8:$L$100</definedName>
    <definedName name="_303__123Graph_CCHART_6" hidden="1">'[9]Data SRL'!$L$8:$L$100</definedName>
    <definedName name="_304__123Graph_CCHART_60" localSheetId="2" hidden="1">'[6]DATA LTW'!$BR$54:$CC$54</definedName>
    <definedName name="_304__123Graph_CCHART_60" hidden="1">'[7]DATA LTW'!$BR$54:$CC$54</definedName>
    <definedName name="_305__123Graph_CCHART_61" localSheetId="2" hidden="1">'[6]DATA LTW'!$BE$37:$BP$37</definedName>
    <definedName name="_305__123Graph_CCHART_61" hidden="1">'[7]DATA LTW'!$BE$37:$BP$37</definedName>
    <definedName name="_306__123Graph_CCHART_62" localSheetId="2" hidden="1">'[6]DATA LTW'!$BE$65:$BP$65</definedName>
    <definedName name="_306__123Graph_CCHART_62" hidden="1">'[7]DATA LTW'!$BE$65:$BP$65</definedName>
    <definedName name="_307__123Graph_CCHART_63" localSheetId="2" hidden="1">'[6]DATA LTW'!$BR$37:$CC$37</definedName>
    <definedName name="_307__123Graph_CCHART_63" hidden="1">'[7]DATA LTW'!$BR$37:$CC$37</definedName>
    <definedName name="_308__123Graph_CCHART_64" localSheetId="2" hidden="1">'[8]Data SRL'!$H$8:$H$379</definedName>
    <definedName name="_308__123Graph_CCHART_64" hidden="1">'[9]Data SRL'!$H$8:$H$379</definedName>
    <definedName name="_309__123Graph_CCHART_68" localSheetId="2" hidden="1">'[8]Data SRL'!$AC$8:$AC$100</definedName>
    <definedName name="_309__123Graph_CCHART_68" hidden="1">'[9]Data SRL'!$AC$8:$AC$100</definedName>
    <definedName name="_31__123Graph_ACHART_147" localSheetId="2" hidden="1">'[4]TON  per Jam'!$C$48:$Z$48</definedName>
    <definedName name="_31__123Graph_ACHART_147" hidden="1">'[5]TON  per Jam'!$C$48:$Z$48</definedName>
    <definedName name="_31_12_1993">#REF!</definedName>
    <definedName name="_310__123Graph_CCHART_7" hidden="1">[12]PK!$B$63:$M$63</definedName>
    <definedName name="_311__123Graph_CCHART_73" localSheetId="2" hidden="1">'[8]Data SRL'!$AE$8:$AE$131</definedName>
    <definedName name="_311__123Graph_CCHART_73" hidden="1">'[9]Data SRL'!$AE$8:$AE$131</definedName>
    <definedName name="_312__123Graph_CCHART_75" localSheetId="2" hidden="1">'[8]Data SRL'!$AM$8:$AM$100</definedName>
    <definedName name="_312__123Graph_CCHART_75" hidden="1">'[9]Data SRL'!$AM$8:$AM$100</definedName>
    <definedName name="_313__123Graph_CCHART_77" localSheetId="2" hidden="1">'[8]Data SRL'!$AP$8:$AP$193</definedName>
    <definedName name="_313__123Graph_CCHART_77" hidden="1">'[9]Data SRL'!$AP$8:$AP$193</definedName>
    <definedName name="_314__123Graph_CCHART_78" localSheetId="2" hidden="1">'[8]Data SRL'!$AU$9:$AU$100</definedName>
    <definedName name="_314__123Graph_CCHART_78" hidden="1">'[9]Data SRL'!$AU$9:$AU$100</definedName>
    <definedName name="_315__123Graph_CCHART_79" localSheetId="2" hidden="1">'[8]Data SRL'!$BB$8:$BB$100</definedName>
    <definedName name="_315__123Graph_CCHART_79" hidden="1">'[9]Data SRL'!$BB$8:$BB$100</definedName>
    <definedName name="_316__123Graph_CCHART_8" localSheetId="2" hidden="1">'[10]PABRIK (2)'!$AF$9:$AF$287</definedName>
    <definedName name="_316__123Graph_CCHART_8" hidden="1">'[11]PABRIK (2)'!$AF$9:$AF$287</definedName>
    <definedName name="_317__123Graph_CCHART_81" localSheetId="2" hidden="1">'[8]Data SRL'!$AY$8:$AY$100</definedName>
    <definedName name="_317__123Graph_CCHART_81" hidden="1">'[9]Data SRL'!$AY$8:$AY$100</definedName>
    <definedName name="_318__123Graph_CCHART_85" localSheetId="2" hidden="1">'[8]Data Prod_Graf'!$B$5:$M$5</definedName>
    <definedName name="_318__123Graph_CCHART_85" hidden="1">'[9]Data Prod_Graf'!$B$5:$M$5</definedName>
    <definedName name="_319__123Graph_CCHART_86" localSheetId="2" hidden="1">'[8]Data Prod_Graf'!$B$13:$M$13</definedName>
    <definedName name="_319__123Graph_CCHART_86" hidden="1">'[9]Data Prod_Graf'!$B$13:$M$13</definedName>
    <definedName name="_32__123Graph_ACHART_148" localSheetId="2" hidden="1">'[4]TON  per Jam'!$C$22:$Z$22</definedName>
    <definedName name="_32__123Graph_ACHART_148" hidden="1">'[5]TON  per Jam'!$C$22:$Z$22</definedName>
    <definedName name="_320__123Graph_CCHART_87" localSheetId="2" hidden="1">'[8]Data Prod_Graf'!$B$22:$M$22</definedName>
    <definedName name="_320__123Graph_CCHART_87" hidden="1">'[9]Data Prod_Graf'!$B$22:$M$22</definedName>
    <definedName name="_321__123Graph_CCHART_88" localSheetId="2" hidden="1">'[8]Data Prod_Graf'!$B$30:$M$30</definedName>
    <definedName name="_321__123Graph_CCHART_88" hidden="1">'[9]Data Prod_Graf'!$B$30:$M$30</definedName>
    <definedName name="_322__123Graph_CCHART_9" localSheetId="2" hidden="1">'[10]PABRIK (2)'!$AF$9:$AF$287</definedName>
    <definedName name="_322__123Graph_CCHART_9" hidden="1">'[11]PABRIK (2)'!$AF$9:$AF$287</definedName>
    <definedName name="_323__123Graph_DCHART_1" localSheetId="2" hidden="1">'[8]Data SRL'!$BN$9:$BN$100</definedName>
    <definedName name="_323__123Graph_DCHART_1" hidden="1">'[9]Data SRL'!$BN$9:$BN$100</definedName>
    <definedName name="_324__123Graph_DCHART_15" localSheetId="2" hidden="1">[2]Data!$Q$50:$Q$61</definedName>
    <definedName name="_324__123Graph_DCHART_15" hidden="1">[3]Data!$Q$50:$Q$61</definedName>
    <definedName name="_325__123Graph_DCHART_2" localSheetId="2" hidden="1">'[8]Data SRL'!$J$8:$J$379</definedName>
    <definedName name="_325__123Graph_DCHART_2" hidden="1">'[9]Data SRL'!$J$8:$J$379</definedName>
    <definedName name="_328__123Graph_DCHART_4" localSheetId="2" hidden="1">[13]Karung!#REF!</definedName>
    <definedName name="_328__123Graph_DCHART_4" hidden="1">[14]Karung!#REF!</definedName>
    <definedName name="_329__123Graph_DCHART_5" localSheetId="2" hidden="1">'[8]Data SRL'!$BN$9:$BN$100</definedName>
    <definedName name="_329__123Graph_DCHART_5" hidden="1">'[9]Data SRL'!$BN$9:$BN$100</definedName>
    <definedName name="_33__123Graph_ACHART_149" localSheetId="2" hidden="1">'[4]TON  per Jam'!$C$24:$Z$24</definedName>
    <definedName name="_33__123Graph_ACHART_149" hidden="1">'[5]TON  per Jam'!$C$24:$Z$24</definedName>
    <definedName name="_330__123Graph_DCHART_6" localSheetId="2" hidden="1">'[8]Data SRL'!$CV$8:$CV$100</definedName>
    <definedName name="_330__123Graph_DCHART_6" hidden="1">'[9]Data SRL'!$CV$8:$CV$100</definedName>
    <definedName name="_331__123Graph_DCHART_7" hidden="1">[12]PK!$B$64:$M$64</definedName>
    <definedName name="_332__123Graph_DCHART_77" localSheetId="2" hidden="1">'[8]Data SRL'!$AQ$8:$AQ$193</definedName>
    <definedName name="_332__123Graph_DCHART_77" hidden="1">'[9]Data SRL'!$AQ$8:$AQ$193</definedName>
    <definedName name="_333__123Graph_DCHART_78" localSheetId="2" hidden="1">'[8]Data SRL'!$BJ$8:$BJ$100</definedName>
    <definedName name="_333__123Graph_DCHART_78" hidden="1">'[9]Data SRL'!$BJ$8:$BJ$100</definedName>
    <definedName name="_334__123Graph_DCHART_79" localSheetId="2" hidden="1">'[8]Data SRL'!$BC$8:$BC$100</definedName>
    <definedName name="_334__123Graph_DCHART_79" hidden="1">'[9]Data SRL'!$BC$8:$BC$100</definedName>
    <definedName name="_337__123Graph_DCHART_8" localSheetId="2" hidden="1">[13]Karung!#REF!</definedName>
    <definedName name="_337__123Graph_DCHART_8" hidden="1">[14]Karung!#REF!</definedName>
    <definedName name="_338__123Graph_DCHART_81" localSheetId="2" hidden="1">'[8]Data SRL'!$BH$8:$BH$100</definedName>
    <definedName name="_338__123Graph_DCHART_81" hidden="1">'[9]Data SRL'!$BH$8:$BH$100</definedName>
    <definedName name="_339__123Graph_DCHART_85" localSheetId="2" hidden="1">'[8]Data Prod_Graf'!$B$6:$M$6</definedName>
    <definedName name="_339__123Graph_DCHART_85" hidden="1">'[9]Data Prod_Graf'!$B$6:$M$6</definedName>
    <definedName name="_34__123Graph_ACHART_15" localSheetId="2" hidden="1">[2]Data!$B$50:$B$61</definedName>
    <definedName name="_34__123Graph_ACHART_15" hidden="1">[3]Data!$B$50:$B$61</definedName>
    <definedName name="_340__123Graph_DCHART_86" localSheetId="2" hidden="1">'[8]Data Prod_Graf'!$B$14:$M$14</definedName>
    <definedName name="_340__123Graph_DCHART_86" hidden="1">'[9]Data Prod_Graf'!$B$14:$M$14</definedName>
    <definedName name="_341__123Graph_DCHART_87" localSheetId="2" hidden="1">'[8]Data Prod_Graf'!$B$23:$M$23</definedName>
    <definedName name="_341__123Graph_DCHART_87" hidden="1">'[9]Data Prod_Graf'!$B$23:$M$23</definedName>
    <definedName name="_342__123Graph_DCHART_88" localSheetId="2" hidden="1">'[8]Data Prod_Graf'!$B$31:$M$31</definedName>
    <definedName name="_342__123Graph_DCHART_88" hidden="1">'[9]Data Prod_Graf'!$B$31:$M$31</definedName>
    <definedName name="_343__123Graph_ECHART_1" localSheetId="2" hidden="1">'[8]Data SRL'!$BO$9:$BO$100</definedName>
    <definedName name="_343__123Graph_ECHART_1" hidden="1">'[9]Data SRL'!$BO$9:$BO$100</definedName>
    <definedName name="_344__123Graph_ECHART_2" localSheetId="2" hidden="1">'[8]Data SRL'!$CS$8:$CS$379</definedName>
    <definedName name="_344__123Graph_ECHART_2" hidden="1">'[9]Data SRL'!$CS$8:$CS$379</definedName>
    <definedName name="_345__123Graph_ECHART_3" localSheetId="2" hidden="1">'[8]Data SRL'!$N$8:$N$100</definedName>
    <definedName name="_345__123Graph_ECHART_3" hidden="1">'[9]Data SRL'!$N$8:$N$100</definedName>
    <definedName name="_346__123Graph_ECHART_4" localSheetId="2" hidden="1">'[8]Data SRL'!$BO$9:$BO$100</definedName>
    <definedName name="_346__123Graph_ECHART_4" hidden="1">'[9]Data SRL'!$BO$9:$BO$100</definedName>
    <definedName name="_347__123Graph_ECHART_6" localSheetId="2" hidden="1">'[8]Data SRL'!$CW$8:$CW$100</definedName>
    <definedName name="_347__123Graph_ECHART_6" hidden="1">'[9]Data SRL'!$CW$8:$CW$100</definedName>
    <definedName name="_348__123Graph_ECHART_7" hidden="1">[12]PK!$B$65:$M$65</definedName>
    <definedName name="_349__123Graph_ECHART_85" localSheetId="2" hidden="1">'[8]Data Prod_Graf'!$B$7:$M$7</definedName>
    <definedName name="_349__123Graph_ECHART_85" hidden="1">'[9]Data Prod_Graf'!$B$7:$M$7</definedName>
    <definedName name="_35__123Graph_ACHART_150" localSheetId="2" hidden="1">'[4]TON  per Jam'!$C$25:$Z$25</definedName>
    <definedName name="_35__123Graph_ACHART_150" hidden="1">'[5]TON  per Jam'!$C$25:$Z$25</definedName>
    <definedName name="_350__123Graph_ECHART_86" localSheetId="2" hidden="1">'[8]Data Prod_Graf'!$B$15:$M$15</definedName>
    <definedName name="_350__123Graph_ECHART_86" hidden="1">'[9]Data Prod_Graf'!$B$15:$M$15</definedName>
    <definedName name="_351__123Graph_ECHART_87" localSheetId="2" hidden="1">'[8]Data Prod_Graf'!$B$24:$M$24</definedName>
    <definedName name="_351__123Graph_ECHART_87" hidden="1">'[9]Data Prod_Graf'!$B$24:$M$24</definedName>
    <definedName name="_352__123Graph_ECHART_88" localSheetId="2" hidden="1">'[8]Data Prod_Graf'!$B$32:$M$32</definedName>
    <definedName name="_352__123Graph_ECHART_88" hidden="1">'[9]Data Prod_Graf'!$B$32:$M$32</definedName>
    <definedName name="_353__123Graph_FCHART_1" localSheetId="2" hidden="1">'[8]Data SRL'!$BP$9:$BP$100</definedName>
    <definedName name="_353__123Graph_FCHART_1" hidden="1">'[9]Data SRL'!$BP$9:$BP$100</definedName>
    <definedName name="_354__123Graph_FCHART_5" localSheetId="2" hidden="1">'[8]Data SRL'!$BP$9:$BP$100</definedName>
    <definedName name="_354__123Graph_FCHART_5" hidden="1">'[9]Data SRL'!$BP$9:$BP$100</definedName>
    <definedName name="_355__123Graph_FCHART_6" hidden="1">[12]PK!$B$33:$M$33</definedName>
    <definedName name="_356__123Graph_FCHART_7" hidden="1">[12]PK!$B$66:$M$66</definedName>
    <definedName name="_357__123Graph_FCHART_78" localSheetId="2" hidden="1">'[8]Data SRL'!$AX$8:$AX$100</definedName>
    <definedName name="_357__123Graph_FCHART_78" hidden="1">'[9]Data SRL'!$AX$8:$AX$100</definedName>
    <definedName name="_358__123Graph_FCHART_86" localSheetId="2" hidden="1">'[8]Data Prod_Graf'!$B$16:$M$16</definedName>
    <definedName name="_358__123Graph_FCHART_86" hidden="1">'[9]Data Prod_Graf'!$B$16:$M$16</definedName>
    <definedName name="_359__123Graph_FCHART_87" localSheetId="2" hidden="1">'[8]Data Prod_Graf'!$B$25:$M$25</definedName>
    <definedName name="_359__123Graph_FCHART_87" hidden="1">'[9]Data Prod_Graf'!$B$25:$M$25</definedName>
    <definedName name="_36__123Graph_ACHART_151" localSheetId="2" hidden="1">'[4]TON  per Jam'!$C$26:$Z$26</definedName>
    <definedName name="_36__123Graph_ACHART_151" hidden="1">'[5]TON  per Jam'!$C$26:$Z$26</definedName>
    <definedName name="_360__123Graph_XCHART_1" localSheetId="2" hidden="1">[2]Data!$A$2:$A$73</definedName>
    <definedName name="_360__123Graph_XCHART_1" hidden="1">[3]Data!$A$2:$A$73</definedName>
    <definedName name="_361__123Graph_XCHART_10" localSheetId="2" hidden="1">'[10]PABRIK (2)'!$A$9:$A$380</definedName>
    <definedName name="_361__123Graph_XCHART_10" hidden="1">'[11]PABRIK (2)'!$A$9:$A$380</definedName>
    <definedName name="_362__123Graph_XCHART_11" localSheetId="2" hidden="1">'[10]PABRIK (2)'!$A$9:$A$380</definedName>
    <definedName name="_362__123Graph_XCHART_11" hidden="1">'[11]PABRIK (2)'!$A$9:$A$380</definedName>
    <definedName name="_365__123Graph_XCHART_113" localSheetId="2" hidden="1">'[4]TON  per Jam'!#REF!</definedName>
    <definedName name="_365__123Graph_XCHART_113" hidden="1">'[5]TON  per Jam'!#REF!</definedName>
    <definedName name="_368__123Graph_XCHART_114" localSheetId="2" hidden="1">'[4]TON  per Jam'!#REF!</definedName>
    <definedName name="_368__123Graph_XCHART_114" hidden="1">'[5]TON  per Jam'!#REF!</definedName>
    <definedName name="_37__123Graph_ACHART_152" localSheetId="2" hidden="1">'[4]TON  per Jam'!$C$27:$Z$27</definedName>
    <definedName name="_37__123Graph_ACHART_152" hidden="1">'[5]TON  per Jam'!$C$27:$Z$27</definedName>
    <definedName name="_371__123Graph_XCHART_115" localSheetId="2" hidden="1">'[4]TON  per Jam'!#REF!</definedName>
    <definedName name="_371__123Graph_XCHART_115" hidden="1">'[5]TON  per Jam'!#REF!</definedName>
    <definedName name="_374__123Graph_XCHART_116" localSheetId="2" hidden="1">'[4]TON  per Jam'!#REF!</definedName>
    <definedName name="_374__123Graph_XCHART_116" hidden="1">'[5]TON  per Jam'!#REF!</definedName>
    <definedName name="_377__123Graph_XCHART_117" localSheetId="2" hidden="1">'[4]TON  per Jam'!#REF!</definedName>
    <definedName name="_377__123Graph_XCHART_117" hidden="1">'[5]TON  per Jam'!#REF!</definedName>
    <definedName name="_38__123Graph_ACHART_153" localSheetId="2" hidden="1">'[4]TON  per Jam'!$C$28:$Z$28</definedName>
    <definedName name="_38__123Graph_ACHART_153" hidden="1">'[5]TON  per Jam'!$C$28:$Z$28</definedName>
    <definedName name="_380__123Graph_XCHART_118" localSheetId="2" hidden="1">'[4]TON  per Jam'!#REF!</definedName>
    <definedName name="_380__123Graph_XCHART_118" hidden="1">'[5]TON  per Jam'!#REF!</definedName>
    <definedName name="_383__123Graph_XCHART_119" localSheetId="2" hidden="1">'[4]TON  per Jam'!#REF!</definedName>
    <definedName name="_383__123Graph_XCHART_119" hidden="1">'[5]TON  per Jam'!#REF!</definedName>
    <definedName name="_384__123Graph_XCHART_12" localSheetId="2" hidden="1">'[10]PABRIK (2)'!$A$9:$A$380</definedName>
    <definedName name="_384__123Graph_XCHART_12" hidden="1">'[11]PABRIK (2)'!$A$9:$A$380</definedName>
    <definedName name="_387__123Graph_XCHART_120" localSheetId="2" hidden="1">'[4]TON  per Jam'!#REF!</definedName>
    <definedName name="_387__123Graph_XCHART_120" hidden="1">'[5]TON  per Jam'!#REF!</definedName>
    <definedName name="_388__123Graph_XCHART_13" localSheetId="2" hidden="1">[2]Data!$L$50:$L$61</definedName>
    <definedName name="_388__123Graph_XCHART_13" hidden="1">[3]Data!$L$50:$L$61</definedName>
    <definedName name="_389__123Graph_XCHART_135" localSheetId="2" hidden="1">'[4]TON  per Jam'!$C$7:$Z$7</definedName>
    <definedName name="_389__123Graph_XCHART_135" hidden="1">'[5]TON  per Jam'!$C$7:$Z$7</definedName>
    <definedName name="_39__123Graph_ACHART_154" localSheetId="2" hidden="1">'[4]TON  per Jam'!$C$29:$Z$29</definedName>
    <definedName name="_39__123Graph_ACHART_154" hidden="1">'[5]TON  per Jam'!$C$29:$Z$29</definedName>
    <definedName name="_390__123Graph_XCHART_136" localSheetId="2" hidden="1">'[4]TON  per Jam'!$C$7:$Z$7</definedName>
    <definedName name="_390__123Graph_XCHART_136" hidden="1">'[5]TON  per Jam'!$C$7:$Z$7</definedName>
    <definedName name="_391__123Graph_XCHART_137" localSheetId="2" hidden="1">'[4]TON  per Jam'!$C$7:$Z$7</definedName>
    <definedName name="_391__123Graph_XCHART_137" hidden="1">'[5]TON  per Jam'!$C$7:$Z$7</definedName>
    <definedName name="_392__123Graph_XCHART_138" localSheetId="2" hidden="1">'[4]TON  per Jam'!$C$7:$Z$7</definedName>
    <definedName name="_392__123Graph_XCHART_138" hidden="1">'[5]TON  per Jam'!$C$7:$Z$7</definedName>
    <definedName name="_393__123Graph_XCHART_139" localSheetId="2" hidden="1">'[4]TON  per Jam'!$C$7:$Z$7</definedName>
    <definedName name="_393__123Graph_XCHART_139" hidden="1">'[5]TON  per Jam'!$C$7:$Z$7</definedName>
    <definedName name="_394__123Graph_XCHART_14" localSheetId="2" hidden="1">[2]Data!$L$50:$L$61</definedName>
    <definedName name="_394__123Graph_XCHART_14" hidden="1">[3]Data!$L$50:$L$61</definedName>
    <definedName name="_395__123Graph_XCHART_140" localSheetId="2" hidden="1">'[4]TON  per Jam'!$C$7:$Z$7</definedName>
    <definedName name="_395__123Graph_XCHART_140" hidden="1">'[5]TON  per Jam'!$C$7:$Z$7</definedName>
    <definedName name="_396__123Graph_XCHART_141" localSheetId="2" hidden="1">'[4]TON  per Jam'!$C$7:$Z$7</definedName>
    <definedName name="_396__123Graph_XCHART_141" hidden="1">'[5]TON  per Jam'!$C$7:$Z$7</definedName>
    <definedName name="_397__123Graph_XCHART_142" localSheetId="2" hidden="1">'[4]TON  per Jam'!$C$7:$Z$7</definedName>
    <definedName name="_397__123Graph_XCHART_142" hidden="1">'[5]TON  per Jam'!$C$7:$Z$7</definedName>
    <definedName name="_398__123Graph_XCHART_143" localSheetId="2" hidden="1">'[4]TON  per Jam'!$C$7:$Z$7</definedName>
    <definedName name="_398__123Graph_XCHART_143" hidden="1">'[5]TON  per Jam'!$C$7:$Z$7</definedName>
    <definedName name="_399__123Graph_XCHART_144" localSheetId="2" hidden="1">'[4]TON  per Jam'!$C$7:$Z$7</definedName>
    <definedName name="_399__123Graph_XCHART_144" hidden="1">'[5]TON  per Jam'!$C$7:$Z$7</definedName>
    <definedName name="_4__123Graph_ACHART_10" localSheetId="2" hidden="1">'[10]PABRIK (2)'!#REF!</definedName>
    <definedName name="_4__123Graph_ACHART_10" hidden="1">'[11]PABRIK (2)'!#REF!</definedName>
    <definedName name="_40__123Graph_ACHART_155" localSheetId="2" hidden="1">'[4]TON  per Jam'!$C$31:$Z$31</definedName>
    <definedName name="_40__123Graph_ACHART_155" hidden="1">'[5]TON  per Jam'!$C$31:$Z$31</definedName>
    <definedName name="_400__123Graph_XCHART_145" localSheetId="2" hidden="1">'[4]TON  per Jam'!$C$7:$Z$7</definedName>
    <definedName name="_400__123Graph_XCHART_145" hidden="1">'[5]TON  per Jam'!$C$7:$Z$7</definedName>
    <definedName name="_401__123Graph_XCHART_146" localSheetId="2" hidden="1">'[4]TON  per Jam'!$C$7:$Z$7</definedName>
    <definedName name="_401__123Graph_XCHART_146" hidden="1">'[5]TON  per Jam'!$C$7:$Z$7</definedName>
    <definedName name="_404__123Graph_XCHART_147" localSheetId="2" hidden="1">'[4]TON  per Jam'!#REF!</definedName>
    <definedName name="_404__123Graph_XCHART_147" hidden="1">'[5]TON  per Jam'!#REF!</definedName>
    <definedName name="_405__123Graph_XCHART_148" localSheetId="2" hidden="1">'[4]TON  per Jam'!$C$7:$Z$7</definedName>
    <definedName name="_405__123Graph_XCHART_148" hidden="1">'[5]TON  per Jam'!$C$7:$Z$7</definedName>
    <definedName name="_406__123Graph_XCHART_149" localSheetId="2" hidden="1">'[4]TON  per Jam'!$C$7:$Z$7</definedName>
    <definedName name="_406__123Graph_XCHART_149" hidden="1">'[5]TON  per Jam'!$C$7:$Z$7</definedName>
    <definedName name="_407__123Graph_XCHART_15" localSheetId="2" hidden="1">[2]Data!$L$50:$L$61</definedName>
    <definedName name="_407__123Graph_XCHART_15" hidden="1">[3]Data!$L$50:$L$61</definedName>
    <definedName name="_408__123Graph_XCHART_150" localSheetId="2" hidden="1">'[4]TON  per Jam'!$C$7:$Z$7</definedName>
    <definedName name="_408__123Graph_XCHART_150" hidden="1">'[5]TON  per Jam'!$C$7:$Z$7</definedName>
    <definedName name="_409__123Graph_XCHART_151" localSheetId="2" hidden="1">'[4]TON  per Jam'!$C$7:$Z$7</definedName>
    <definedName name="_409__123Graph_XCHART_151" hidden="1">'[5]TON  per Jam'!$C$7:$Z$7</definedName>
    <definedName name="_41__123Graph_ACHART_156" localSheetId="2" hidden="1">'[4]TON  per Jam'!$C$32:$Z$32</definedName>
    <definedName name="_41__123Graph_ACHART_156" hidden="1">'[5]TON  per Jam'!$C$32:$Z$32</definedName>
    <definedName name="_410__123Graph_XCHART_152" localSheetId="2" hidden="1">'[4]TON  per Jam'!$C$7:$Z$7</definedName>
    <definedName name="_410__123Graph_XCHART_152" hidden="1">'[5]TON  per Jam'!$C$7:$Z$7</definedName>
    <definedName name="_411__123Graph_XCHART_153" localSheetId="2" hidden="1">'[4]TON  per Jam'!$C$7:$Z$7</definedName>
    <definedName name="_411__123Graph_XCHART_153" hidden="1">'[5]TON  per Jam'!$C$7:$Z$7</definedName>
    <definedName name="_412__123Graph_XCHART_154" localSheetId="2" hidden="1">'[4]TON  per Jam'!$C$7:$Z$7</definedName>
    <definedName name="_412__123Graph_XCHART_154" hidden="1">'[5]TON  per Jam'!$C$7:$Z$7</definedName>
    <definedName name="_413__123Graph_XCHART_155" localSheetId="2" hidden="1">'[4]TON  per Jam'!$C$7:$Z$7</definedName>
    <definedName name="_413__123Graph_XCHART_155" hidden="1">'[5]TON  per Jam'!$C$7:$Z$7</definedName>
    <definedName name="_414__123Graph_XCHART_156" localSheetId="2" hidden="1">'[4]TON  per Jam'!$C$7:$Z$7</definedName>
    <definedName name="_414__123Graph_XCHART_156" hidden="1">'[5]TON  per Jam'!$C$7:$Z$7</definedName>
    <definedName name="_415__123Graph_XCHART_157" localSheetId="2" hidden="1">'[4]TON  per Jam'!$C$7:$Z$7</definedName>
    <definedName name="_415__123Graph_XCHART_157" hidden="1">'[5]TON  per Jam'!$C$7:$Z$7</definedName>
    <definedName name="_416__123Graph_XCHART_158" localSheetId="2" hidden="1">'[4]TON  per Jam'!$C$7:$Z$7</definedName>
    <definedName name="_416__123Graph_XCHART_158" hidden="1">'[5]TON  per Jam'!$C$7:$Z$7</definedName>
    <definedName name="_417__123Graph_XCHART_159" localSheetId="2" hidden="1">'[4]TON  per Jam'!$C$7:$Z$7</definedName>
    <definedName name="_417__123Graph_XCHART_159" hidden="1">'[5]TON  per Jam'!$C$7:$Z$7</definedName>
    <definedName name="_418__123Graph_XCHART_16" localSheetId="2" hidden="1">[2]Data!$L$62:$L$73</definedName>
    <definedName name="_418__123Graph_XCHART_16" hidden="1">[3]Data!$L$62:$L$73</definedName>
    <definedName name="_419__123Graph_XCHART_160" localSheetId="2" hidden="1">'[4]TON  per Jam'!$C$7:$Z$7</definedName>
    <definedName name="_419__123Graph_XCHART_160" hidden="1">'[5]TON  per Jam'!$C$7:$Z$7</definedName>
    <definedName name="_42__123Graph_ACHART_157" localSheetId="2" hidden="1">'[4]TON  per Jam'!$C$33:$Z$33</definedName>
    <definedName name="_42__123Graph_ACHART_157" hidden="1">'[5]TON  per Jam'!$C$33:$Z$33</definedName>
    <definedName name="_420__123Graph_XCHART_17" localSheetId="2" hidden="1">[2]Data!$L$62:$L$73</definedName>
    <definedName name="_420__123Graph_XCHART_17" hidden="1">[3]Data!$L$62:$L$73</definedName>
    <definedName name="_421__123Graph_XCHART_18" localSheetId="2" hidden="1">'[10]PABRIK (2)'!$A$9:$A$380</definedName>
    <definedName name="_421__123Graph_XCHART_18" hidden="1">'[11]PABRIK (2)'!$A$9:$A$380</definedName>
    <definedName name="_424__123Graph_XCHART_183" localSheetId="2" hidden="1">'[4]TON  per Jam'!#REF!</definedName>
    <definedName name="_424__123Graph_XCHART_183" hidden="1">'[5]TON  per Jam'!#REF!</definedName>
    <definedName name="_425__123Graph_XCHART_19" localSheetId="2" hidden="1">'[10]PABRIK (2)'!$A$9:$A$380</definedName>
    <definedName name="_425__123Graph_XCHART_19" hidden="1">'[11]PABRIK (2)'!$A$9:$A$380</definedName>
    <definedName name="_426__123Graph_XCHART_2" localSheetId="2" hidden="1">[2]Data!$A$38:$A$73</definedName>
    <definedName name="_426__123Graph_XCHART_2" hidden="1">[3]Data!$A$38:$A$73</definedName>
    <definedName name="_427__123Graph_XCHART_20" localSheetId="2" hidden="1">'[10]PABRIK (2)'!$A$9:$A$380</definedName>
    <definedName name="_427__123Graph_XCHART_20" hidden="1">'[11]PABRIK (2)'!$A$9:$A$380</definedName>
    <definedName name="_428__123Graph_XCHART_21" localSheetId="2" hidden="1">'[10]PABRIK (2)'!$A$9:$A$380</definedName>
    <definedName name="_428__123Graph_XCHART_21" hidden="1">'[11]PABRIK (2)'!$A$9:$A$380</definedName>
    <definedName name="_43__123Graph_ACHART_158" localSheetId="2" hidden="1">'[4]TON  per Jam'!$C$34:$Z$34</definedName>
    <definedName name="_43__123Graph_ACHART_158" hidden="1">'[5]TON  per Jam'!$C$34:$Z$34</definedName>
    <definedName name="_431__123Graph_XCHART_214" localSheetId="2" hidden="1">'[4]TON  per Jam'!#REF!</definedName>
    <definedName name="_431__123Graph_XCHART_214" hidden="1">'[5]TON  per Jam'!#REF!</definedName>
    <definedName name="_434__123Graph_XCHART_215" localSheetId="2" hidden="1">'[4]TON  per Jam'!#REF!</definedName>
    <definedName name="_434__123Graph_XCHART_215" hidden="1">'[5]TON  per Jam'!#REF!</definedName>
    <definedName name="_437__123Graph_XCHART_216" localSheetId="2" hidden="1">'[4]TON  per Jam'!#REF!</definedName>
    <definedName name="_437__123Graph_XCHART_216" hidden="1">'[5]TON  per Jam'!#REF!</definedName>
    <definedName name="_44__123Graph_ACHART_159" localSheetId="2" hidden="1">'[4]TON  per Jam'!$C$35:$Z$35</definedName>
    <definedName name="_44__123Graph_ACHART_159" hidden="1">'[5]TON  per Jam'!$C$35:$Z$35</definedName>
    <definedName name="_440__123Graph_XCHART_217" localSheetId="2" hidden="1">'[4]TON  per Jam'!#REF!</definedName>
    <definedName name="_440__123Graph_XCHART_217" hidden="1">'[5]TON  per Jam'!#REF!</definedName>
    <definedName name="_443__123Graph_XCHART_218" localSheetId="2" hidden="1">'[4]TON  per Jam'!#REF!</definedName>
    <definedName name="_443__123Graph_XCHART_218" hidden="1">'[5]TON  per Jam'!#REF!</definedName>
    <definedName name="_446__123Graph_XCHART_219" localSheetId="2" hidden="1">'[4]TON  per Jam'!#REF!</definedName>
    <definedName name="_446__123Graph_XCHART_219" hidden="1">'[5]TON  per Jam'!#REF!</definedName>
    <definedName name="_447__123Graph_XCHART_22" localSheetId="2" hidden="1">'[10]PABRIK (2)'!$A$9:$A$380</definedName>
    <definedName name="_447__123Graph_XCHART_22" hidden="1">'[11]PABRIK (2)'!$A$9:$A$380</definedName>
    <definedName name="_45__123Graph_ACHART_16" localSheetId="2" hidden="1">[2]Data!$K$62:$K$73</definedName>
    <definedName name="_45__123Graph_ACHART_16" hidden="1">[3]Data!$K$62:$K$73</definedName>
    <definedName name="_450__123Graph_XCHART_220" localSheetId="2" hidden="1">'[4]TON  per Jam'!#REF!</definedName>
    <definedName name="_450__123Graph_XCHART_220" hidden="1">'[5]TON  per Jam'!#REF!</definedName>
    <definedName name="_453__123Graph_XCHART_221" localSheetId="2" hidden="1">'[4]TON  per Jam'!#REF!</definedName>
    <definedName name="_453__123Graph_XCHART_221" hidden="1">'[5]TON  per Jam'!#REF!</definedName>
    <definedName name="_456__123Graph_XCHART_222" localSheetId="2" hidden="1">'[4]TON  per Jam'!#REF!</definedName>
    <definedName name="_456__123Graph_XCHART_222" hidden="1">'[5]TON  per Jam'!#REF!</definedName>
    <definedName name="_459__123Graph_XCHART_223" localSheetId="2" hidden="1">'[4]TON  per Jam'!#REF!</definedName>
    <definedName name="_459__123Graph_XCHART_223" hidden="1">'[5]TON  per Jam'!#REF!</definedName>
    <definedName name="_46__123Graph_ACHART_160" localSheetId="2" hidden="1">'[4]TON  per Jam'!$C$36:$Z$36</definedName>
    <definedName name="_46__123Graph_ACHART_160" hidden="1">'[5]TON  per Jam'!$C$36:$Z$36</definedName>
    <definedName name="_462__123Graph_XCHART_224" localSheetId="2" hidden="1">'[4]TON  per Jam'!#REF!</definedName>
    <definedName name="_462__123Graph_XCHART_224" hidden="1">'[5]TON  per Jam'!#REF!</definedName>
    <definedName name="_465__123Graph_XCHART_225" localSheetId="2" hidden="1">'[4]TON  per Jam'!#REF!</definedName>
    <definedName name="_465__123Graph_XCHART_225" hidden="1">'[5]TON  per Jam'!#REF!</definedName>
    <definedName name="_468__123Graph_XCHART_226" localSheetId="2" hidden="1">'[4]TON  per Jam'!#REF!</definedName>
    <definedName name="_468__123Graph_XCHART_226" hidden="1">'[5]TON  per Jam'!#REF!</definedName>
    <definedName name="_47__123Graph_ACHART_17" localSheetId="2" hidden="1">[2]Data!$F$62:$F$73</definedName>
    <definedName name="_47__123Graph_ACHART_17" hidden="1">[3]Data!$F$62:$F$73</definedName>
    <definedName name="_471__123Graph_XCHART_227" localSheetId="2" hidden="1">'[4]TON  per Jam'!#REF!</definedName>
    <definedName name="_471__123Graph_XCHART_227" hidden="1">'[5]TON  per Jam'!#REF!</definedName>
    <definedName name="_474__123Graph_XCHART_228" localSheetId="2" hidden="1">'[4]TON  per Jam'!#REF!</definedName>
    <definedName name="_474__123Graph_XCHART_228" hidden="1">'[5]TON  per Jam'!#REF!</definedName>
    <definedName name="_475__123Graph_XCHART_23" localSheetId="2" hidden="1">'[10]PABRIK (2)'!$A$9:$A$380</definedName>
    <definedName name="_475__123Graph_XCHART_23" hidden="1">'[11]PABRIK (2)'!$A$9:$A$380</definedName>
    <definedName name="_476__123Graph_XCHART_24" localSheetId="2" hidden="1">'[10]PABRIK (2)'!$A$9:$A$380</definedName>
    <definedName name="_476__123Graph_XCHART_24" hidden="1">'[11]PABRIK (2)'!$A$9:$A$380</definedName>
    <definedName name="_479__123Graph_XCHART_241" localSheetId="2" hidden="1">'[4]TON  per Jam'!#REF!</definedName>
    <definedName name="_479__123Graph_XCHART_241" hidden="1">'[5]TON  per Jam'!#REF!</definedName>
    <definedName name="_48__123Graph_ACHART_171" localSheetId="2" hidden="1">'[4]TON  per Jam'!$C$49:$Z$49</definedName>
    <definedName name="_48__123Graph_ACHART_171" hidden="1">'[5]TON  per Jam'!$C$49:$Z$49</definedName>
    <definedName name="_482__123Graph_XCHART_242" localSheetId="2" hidden="1">'[4]TON  per Jam'!#REF!</definedName>
    <definedName name="_482__123Graph_XCHART_242" hidden="1">'[5]TON  per Jam'!#REF!</definedName>
    <definedName name="_485__123Graph_XCHART_243" localSheetId="2" hidden="1">'[4]TON  per Jam'!#REF!</definedName>
    <definedName name="_485__123Graph_XCHART_243" hidden="1">'[5]TON  per Jam'!#REF!</definedName>
    <definedName name="_488__123Graph_XCHART_244" localSheetId="2" hidden="1">'[4]TON  per Jam'!#REF!</definedName>
    <definedName name="_488__123Graph_XCHART_244" hidden="1">'[5]TON  per Jam'!#REF!</definedName>
    <definedName name="_489__123Graph_XCHART_25" localSheetId="2" hidden="1">'[10]PABRIK (2)'!$A$9:$A$380</definedName>
    <definedName name="_489__123Graph_XCHART_25" hidden="1">'[11]PABRIK (2)'!$A$9:$A$380</definedName>
    <definedName name="_492__123Graph_XCHART_254" localSheetId="2" hidden="1">'[4]TON  per Jam'!#REF!</definedName>
    <definedName name="_492__123Graph_XCHART_254" hidden="1">'[5]TON  per Jam'!#REF!</definedName>
    <definedName name="_493__123Graph_XCHART_26" localSheetId="2" hidden="1">'[10]PABRIK (2)'!$A$9:$A$380</definedName>
    <definedName name="_493__123Graph_XCHART_26" hidden="1">'[11]PABRIK (2)'!$A$9:$A$380</definedName>
    <definedName name="_494__123Graph_XCHART_27" localSheetId="2" hidden="1">'[10]PABRIK (2)'!$A$9:$A$380</definedName>
    <definedName name="_494__123Graph_XCHART_27" hidden="1">'[11]PABRIK (2)'!$A$9:$A$380</definedName>
    <definedName name="_495__123Graph_XCHART_28" localSheetId="2" hidden="1">'[10]PABRIK (2)'!$A$9:$A$380</definedName>
    <definedName name="_495__123Graph_XCHART_28" hidden="1">'[11]PABRIK (2)'!$A$9:$A$380</definedName>
    <definedName name="_496__123Graph_XCHART_29" localSheetId="2" hidden="1">'[10]PABRIK (2)'!$A$9:$A$380</definedName>
    <definedName name="_496__123Graph_XCHART_29" hidden="1">'[11]PABRIK (2)'!$A$9:$A$380</definedName>
    <definedName name="_497__123Graph_XCHART_3" localSheetId="2" hidden="1">[2]Data!$A$38:$A$73</definedName>
    <definedName name="_497__123Graph_XCHART_3" hidden="1">[3]Data!$A$38:$A$73</definedName>
    <definedName name="_498__123Graph_XCHART_30" localSheetId="2" hidden="1">'[6]DATA LTW'!$E$4:$AC$4</definedName>
    <definedName name="_498__123Graph_XCHART_30" hidden="1">'[7]DATA LTW'!$E$4:$AC$4</definedName>
    <definedName name="_499__123Graph_XCHART_31" localSheetId="2" hidden="1">'[6]DATA LTW'!$E$4:$AC$4</definedName>
    <definedName name="_499__123Graph_XCHART_31" hidden="1">'[7]DATA LTW'!$E$4:$AC$4</definedName>
    <definedName name="_500__123Graph_XCHART_32" localSheetId="2" hidden="1">'[6]DATA LTW'!$E$4:$AC$4</definedName>
    <definedName name="_500__123Graph_XCHART_32" hidden="1">'[7]DATA LTW'!$E$4:$AC$4</definedName>
    <definedName name="_501__123Graph_XCHART_33" localSheetId="2" hidden="1">'[6]DATA LTW'!$E$4:$AC$4</definedName>
    <definedName name="_501__123Graph_XCHART_33" hidden="1">'[7]DATA LTW'!$E$4:$AC$4</definedName>
    <definedName name="_502__123Graph_XCHART_34" localSheetId="2" hidden="1">'[6]DATA LTW'!$E$4:$AC$4</definedName>
    <definedName name="_502__123Graph_XCHART_34" hidden="1">'[7]DATA LTW'!$E$4:$AC$4</definedName>
    <definedName name="_503__123Graph_XCHART_35" localSheetId="2" hidden="1">'[6]DATA LTW'!$E$4:$AC$4</definedName>
    <definedName name="_503__123Graph_XCHART_35" hidden="1">'[7]DATA LTW'!$E$4:$AC$4</definedName>
    <definedName name="_504__123Graph_XCHART_36" localSheetId="2" hidden="1">'[6]DATA LTW'!$E$4:$AC$4</definedName>
    <definedName name="_504__123Graph_XCHART_36" hidden="1">'[7]DATA LTW'!$E$4:$AC$4</definedName>
    <definedName name="_505__123Graph_XCHART_37" localSheetId="2" hidden="1">'[6]DATA LTW'!$E$4:$AC$4</definedName>
    <definedName name="_505__123Graph_XCHART_37" hidden="1">'[7]DATA LTW'!$E$4:$AC$4</definedName>
    <definedName name="_506__123Graph_XCHART_38" localSheetId="2" hidden="1">'[6]DATA LTW'!$E$4:$AC$4</definedName>
    <definedName name="_506__123Graph_XCHART_38" hidden="1">'[7]DATA LTW'!$E$4:$AC$4</definedName>
    <definedName name="_507__123Graph_XCHART_39" localSheetId="2" hidden="1">'[6]DATA LTW'!$E$4:$AC$4</definedName>
    <definedName name="_507__123Graph_XCHART_39" hidden="1">'[7]DATA LTW'!$E$4:$AC$4</definedName>
    <definedName name="_508__123Graph_XCHART_4" localSheetId="2" hidden="1">[2]Data!$A$38:$A$73</definedName>
    <definedName name="_508__123Graph_XCHART_4" hidden="1">[3]Data!$A$38:$A$73</definedName>
    <definedName name="_509__123Graph_XCHART_40" localSheetId="2" hidden="1">'[6]DATA LTW'!$E$4:$AC$4</definedName>
    <definedName name="_509__123Graph_XCHART_40" hidden="1">'[7]DATA LTW'!$E$4:$AC$4</definedName>
    <definedName name="_51__123Graph_ACHART_18" localSheetId="2" hidden="1">'[10]PABRIK (2)'!#REF!</definedName>
    <definedName name="_51__123Graph_ACHART_18" hidden="1">'[11]PABRIK (2)'!#REF!</definedName>
    <definedName name="_510__123Graph_XCHART_41" localSheetId="2" hidden="1">'[6]DATA LTW'!$E$4:$AC$4</definedName>
    <definedName name="_510__123Graph_XCHART_41" hidden="1">'[7]DATA LTW'!$E$4:$AC$4</definedName>
    <definedName name="_511__123Graph_XCHART_42" localSheetId="2" hidden="1">'[6]DATA LTW'!$E$4:$AC$4</definedName>
    <definedName name="_511__123Graph_XCHART_42" hidden="1">'[7]DATA LTW'!$E$4:$AC$4</definedName>
    <definedName name="_512__123Graph_XCHART_43" localSheetId="2" hidden="1">'[6]DATA LTW'!$E$4:$AC$4</definedName>
    <definedName name="_512__123Graph_XCHART_43" hidden="1">'[7]DATA LTW'!$E$4:$AC$4</definedName>
    <definedName name="_513__123Graph_XCHART_44" localSheetId="2" hidden="1">'[6]DATA LTW'!$E$4:$AC$4</definedName>
    <definedName name="_513__123Graph_XCHART_44" hidden="1">'[7]DATA LTW'!$E$4:$AC$4</definedName>
    <definedName name="_514__123Graph_XCHART_45" localSheetId="2" hidden="1">'[6]DATA LTW'!$E$4:$AC$4</definedName>
    <definedName name="_514__123Graph_XCHART_45" hidden="1">'[7]DATA LTW'!$E$4:$AC$4</definedName>
    <definedName name="_515__123Graph_XCHART_46" localSheetId="2" hidden="1">'[6]DATA LTW'!$E$4:$AC$4</definedName>
    <definedName name="_515__123Graph_XCHART_46" hidden="1">'[7]DATA LTW'!$E$4:$AC$4</definedName>
    <definedName name="_516__123Graph_XCHART_47" localSheetId="2" hidden="1">'[6]DATA LTW'!$E$4:$AC$4</definedName>
    <definedName name="_516__123Graph_XCHART_47" hidden="1">'[7]DATA LTW'!$E$4:$AC$4</definedName>
    <definedName name="_517__123Graph_XCHART_48" localSheetId="2" hidden="1">'[6]DATA LTW'!$E$4:$AC$4</definedName>
    <definedName name="_517__123Graph_XCHART_48" hidden="1">'[7]DATA LTW'!$E$4:$AC$4</definedName>
    <definedName name="_518__123Graph_XCHART_49" localSheetId="2" hidden="1">'[6]DATA LTW'!$E$4:$AC$4</definedName>
    <definedName name="_518__123Graph_XCHART_49" hidden="1">'[7]DATA LTW'!$E$4:$AC$4</definedName>
    <definedName name="_519__123Graph_XCHART_5" localSheetId="2" hidden="1">[2]Data!$A$2:$A$73</definedName>
    <definedName name="_519__123Graph_XCHART_5" hidden="1">[3]Data!$A$2:$A$73</definedName>
    <definedName name="_52__123Graph_ACHART_183" localSheetId="2" hidden="1">'[4]TON  per Jam'!$C$50:$Z$50</definedName>
    <definedName name="_52__123Graph_ACHART_183" hidden="1">'[5]TON  per Jam'!$C$50:$Z$50</definedName>
    <definedName name="_520__123Graph_XCHART_50" localSheetId="2" hidden="1">'[6]DATA LTW'!$E$4:$AC$4</definedName>
    <definedName name="_520__123Graph_XCHART_50" hidden="1">'[7]DATA LTW'!$E$4:$AC$4</definedName>
    <definedName name="_521__123Graph_XCHART_51" localSheetId="2" hidden="1">'[6]DATA LTW'!$E$4:$AC$4</definedName>
    <definedName name="_521__123Graph_XCHART_51" hidden="1">'[7]DATA LTW'!$E$4:$AC$4</definedName>
    <definedName name="_522__123Graph_XCHART_52" localSheetId="2" hidden="1">'[6]DATA LTW'!$E$4:$AC$4</definedName>
    <definedName name="_522__123Graph_XCHART_52" hidden="1">'[7]DATA LTW'!$E$4:$AC$4</definedName>
    <definedName name="_523__123Graph_XCHART_53" localSheetId="2" hidden="1">'[6]DATA LTW'!$E$4:$AC$4</definedName>
    <definedName name="_523__123Graph_XCHART_53" hidden="1">'[7]DATA LTW'!$E$4:$AC$4</definedName>
    <definedName name="_524__123Graph_XCHART_54" localSheetId="2" hidden="1">'[6]DATA LTW'!$E$4:$AC$4</definedName>
    <definedName name="_524__123Graph_XCHART_54" hidden="1">'[7]DATA LTW'!$E$4:$AC$4</definedName>
    <definedName name="_525__123Graph_XCHART_55" localSheetId="2" hidden="1">'[6]DATA LTW'!$E$4:$AC$4</definedName>
    <definedName name="_525__123Graph_XCHART_55" hidden="1">'[7]DATA LTW'!$E$4:$AC$4</definedName>
    <definedName name="_526__123Graph_XCHART_56" localSheetId="2" hidden="1">'[6]DATA LTW'!$E$4:$AC$4</definedName>
    <definedName name="_526__123Graph_XCHART_56" hidden="1">'[7]DATA LTW'!$E$4:$AC$4</definedName>
    <definedName name="_527__123Graph_XCHART_57" localSheetId="2" hidden="1">'[6]DATA LTW'!$E$4:$AC$4</definedName>
    <definedName name="_527__123Graph_XCHART_57" hidden="1">'[7]DATA LTW'!$E$4:$AC$4</definedName>
    <definedName name="_528__123Graph_XCHART_58" localSheetId="2" hidden="1">'[6]DATA LTW'!$E$4:$AC$4</definedName>
    <definedName name="_528__123Graph_XCHART_58" hidden="1">'[7]DATA LTW'!$E$4:$AC$4</definedName>
    <definedName name="_529__123Graph_XCHART_59" localSheetId="2" hidden="1">'[6]DATA LTW'!$E$4:$AC$4</definedName>
    <definedName name="_529__123Graph_XCHART_59" hidden="1">'[7]DATA LTW'!$E$4:$AC$4</definedName>
    <definedName name="_530__123Graph_XCHART_6" localSheetId="2" hidden="1">[2]Data!$A$2:$A$73</definedName>
    <definedName name="_530__123Graph_XCHART_6" hidden="1">[3]Data!$A$2:$A$73</definedName>
    <definedName name="_531__123Graph_XCHART_60" localSheetId="2" hidden="1">'[6]DATA LTW'!$E$4:$AC$4</definedName>
    <definedName name="_531__123Graph_XCHART_60" hidden="1">'[7]DATA LTW'!$E$4:$AC$4</definedName>
    <definedName name="_532__123Graph_XCHART_61" localSheetId="2" hidden="1">'[6]DATA LTW'!$E$4:$AC$4</definedName>
    <definedName name="_532__123Graph_XCHART_61" hidden="1">'[7]DATA LTW'!$E$4:$AC$4</definedName>
    <definedName name="_533__123Graph_XCHART_62" localSheetId="2" hidden="1">'[8]Data SRL'!$B$8:$B$131</definedName>
    <definedName name="_533__123Graph_XCHART_62" hidden="1">'[9]Data SRL'!$B$8:$B$131</definedName>
    <definedName name="_534__123Graph_XCHART_63" localSheetId="2" hidden="1">'[6]DATA LTW'!$E$4:$AC$4</definedName>
    <definedName name="_534__123Graph_XCHART_63" hidden="1">'[7]DATA LTW'!$E$4:$AC$4</definedName>
    <definedName name="_535__123Graph_XCHART_64" localSheetId="2" hidden="1">'[8]Data SRL'!$B$8:$B$379</definedName>
    <definedName name="_535__123Graph_XCHART_64" hidden="1">'[9]Data SRL'!$B$8:$B$379</definedName>
    <definedName name="_536__123Graph_XCHART_65" localSheetId="2" hidden="1">'[8]Data SRL'!$B$8:$B$379</definedName>
    <definedName name="_536__123Graph_XCHART_65" hidden="1">'[9]Data SRL'!$B$8:$B$379</definedName>
    <definedName name="_537__123Graph_XCHART_68" localSheetId="2" hidden="1">'[8]Data SRL'!$B$8:$B$100</definedName>
    <definedName name="_537__123Graph_XCHART_68" hidden="1">'[9]Data SRL'!$B$8:$B$100</definedName>
    <definedName name="_538__123Graph_XCHART_69" localSheetId="2" hidden="1">'[8]Data SRL'!$B$8:$B$379</definedName>
    <definedName name="_538__123Graph_XCHART_69" hidden="1">'[9]Data SRL'!$B$8:$B$379</definedName>
    <definedName name="_539__123Graph_XCHART_7" localSheetId="2" hidden="1">[2]Data!$A$38:$A$73</definedName>
    <definedName name="_539__123Graph_XCHART_7" hidden="1">[3]Data!$A$38:$A$73</definedName>
    <definedName name="_540__123Graph_XCHART_70" localSheetId="2" hidden="1">'[8]Data SRL'!$B$8:$B$379</definedName>
    <definedName name="_540__123Graph_XCHART_70" hidden="1">'[9]Data SRL'!$B$8:$B$379</definedName>
    <definedName name="_541__123Graph_XCHART_71" localSheetId="2" hidden="1">'[8]Data SRL'!$B$8:$B$379</definedName>
    <definedName name="_541__123Graph_XCHART_71" hidden="1">'[9]Data SRL'!$B$8:$B$379</definedName>
    <definedName name="_542__123Graph_XCHART_72" localSheetId="2" hidden="1">'[8]Data SRL'!$B$8:$B$379</definedName>
    <definedName name="_542__123Graph_XCHART_72" hidden="1">'[9]Data SRL'!$B$8:$B$379</definedName>
    <definedName name="_543__123Graph_XCHART_73" localSheetId="2" hidden="1">'[8]Data SRL'!$B$8:$B$131</definedName>
    <definedName name="_543__123Graph_XCHART_73" hidden="1">'[9]Data SRL'!$B$8:$B$131</definedName>
    <definedName name="_544__123Graph_XCHART_74" localSheetId="2" hidden="1">'[8]Data SRL'!$B$8:$B$100</definedName>
    <definedName name="_544__123Graph_XCHART_74" hidden="1">'[9]Data SRL'!$B$8:$B$100</definedName>
    <definedName name="_545__123Graph_XCHART_75" localSheetId="2" hidden="1">'[8]Data SRL'!$B$8:$B$100</definedName>
    <definedName name="_545__123Graph_XCHART_75" hidden="1">'[9]Data SRL'!$B$8:$B$100</definedName>
    <definedName name="_546__123Graph_XCHART_77" localSheetId="2" hidden="1">'[8]Data SRL'!$B$8:$B$193</definedName>
    <definedName name="_546__123Graph_XCHART_77" hidden="1">'[9]Data SRL'!$B$8:$B$193</definedName>
    <definedName name="_547__123Graph_XCHART_78" localSheetId="2" hidden="1">'[8]Data SRL'!$B$8:$B$100</definedName>
    <definedName name="_547__123Graph_XCHART_78" hidden="1">'[9]Data SRL'!$B$8:$B$100</definedName>
    <definedName name="_548__123Graph_XCHART_79" localSheetId="2" hidden="1">'[8]Data SRL'!$B$8:$B$100</definedName>
    <definedName name="_548__123Graph_XCHART_79" hidden="1">'[9]Data SRL'!$B$8:$B$100</definedName>
    <definedName name="_549__123Graph_XCHART_8" localSheetId="2" hidden="1">[2]Data!$A$2:$A$73</definedName>
    <definedName name="_549__123Graph_XCHART_8" hidden="1">[3]Data!$A$2:$A$73</definedName>
    <definedName name="_55__123Graph_ACHART_19" localSheetId="2" hidden="1">'[10]PABRIK (2)'!#REF!</definedName>
    <definedName name="_55__123Graph_ACHART_19" hidden="1">'[11]PABRIK (2)'!#REF!</definedName>
    <definedName name="_550__123Graph_XCHART_81" localSheetId="2" hidden="1">'[8]Data SRL'!$B$8:$B$100</definedName>
    <definedName name="_550__123Graph_XCHART_81" hidden="1">'[9]Data SRL'!$B$8:$B$100</definedName>
    <definedName name="_551__123Graph_XCHART_86" localSheetId="2" hidden="1">'[8]Data Prod_Graf'!$B$11:$M$11</definedName>
    <definedName name="_551__123Graph_XCHART_86" hidden="1">'[9]Data Prod_Graf'!$B$11:$M$11</definedName>
    <definedName name="_552__123Graph_XCHART_87" localSheetId="2" hidden="1">'[8]Data Prod_Graf'!$B$20:$M$20</definedName>
    <definedName name="_552__123Graph_XCHART_87" hidden="1">'[9]Data Prod_Graf'!$B$20:$M$20</definedName>
    <definedName name="_553__123Graph_XCHART_88" localSheetId="2" hidden="1">'[8]Data Prod_Graf'!$B$28:$M$28</definedName>
    <definedName name="_553__123Graph_XCHART_88" hidden="1">'[9]Data Prod_Graf'!$B$28:$M$28</definedName>
    <definedName name="_554__123Graph_XCHART_9" localSheetId="2" hidden="1">[2]Data!$A$38:$A$73</definedName>
    <definedName name="_554__123Graph_XCHART_9" hidden="1">[3]Data!$A$38:$A$73</definedName>
    <definedName name="_56__123Graph_ACHART_2" localSheetId="2" hidden="1">[2]Data!$F$38:$F$73</definedName>
    <definedName name="_56__123Graph_ACHART_2" hidden="1">[3]Data!$F$38:$F$73</definedName>
    <definedName name="_59__123Graph_ACHART_20" localSheetId="2" hidden="1">'[10]PABRIK (2)'!#REF!</definedName>
    <definedName name="_59__123Graph_ACHART_20" hidden="1">'[11]PABRIK (2)'!#REF!</definedName>
    <definedName name="_60__123Graph_ACHART_21" localSheetId="2" hidden="1">'[10]PABRIK (2)'!$B$9:$B$287</definedName>
    <definedName name="_60__123Graph_ACHART_21" hidden="1">'[11]PABRIK (2)'!$B$9:$B$287</definedName>
    <definedName name="_61__123Graph_ACHART_213" localSheetId="2" hidden="1">'[4]TON  per Jam'!$C$51:$Z$51</definedName>
    <definedName name="_61__123Graph_ACHART_213" hidden="1">'[5]TON  per Jam'!$C$51:$Z$51</definedName>
    <definedName name="_62__123Graph_ACHART_214" localSheetId="2" hidden="1">'[4]TON  per Jam'!$C$53:$Z$53</definedName>
    <definedName name="_62__123Graph_ACHART_214" hidden="1">'[5]TON  per Jam'!$C$53:$Z$53</definedName>
    <definedName name="_63__123Graph_ACHART_215" localSheetId="2" hidden="1">'[4]TON  per Jam'!$C$54:$Z$54</definedName>
    <definedName name="_63__123Graph_ACHART_215" hidden="1">'[5]TON  per Jam'!$C$54:$Z$54</definedName>
    <definedName name="_64__123Graph_ACHART_216" localSheetId="2" hidden="1">'[4]TON  per Jam'!$C$55:$Z$55</definedName>
    <definedName name="_64__123Graph_ACHART_216" hidden="1">'[5]TON  per Jam'!$C$55:$Z$55</definedName>
    <definedName name="_65__123Graph_ACHART_217" localSheetId="2" hidden="1">'[4]TON  per Jam'!$C$56:$Z$56</definedName>
    <definedName name="_65__123Graph_ACHART_217" hidden="1">'[5]TON  per Jam'!$C$56:$Z$56</definedName>
    <definedName name="_66__123Graph_ACHART_218" localSheetId="2" hidden="1">'[4]TON  per Jam'!$C$57:$Z$57</definedName>
    <definedName name="_66__123Graph_ACHART_218" hidden="1">'[5]TON  per Jam'!$C$57:$Z$57</definedName>
    <definedName name="_67__123Graph_ACHART_219" localSheetId="2" hidden="1">'[4]TON  per Jam'!$C$58:$Z$58</definedName>
    <definedName name="_67__123Graph_ACHART_219" hidden="1">'[5]TON  per Jam'!$C$58:$Z$58</definedName>
    <definedName name="_68__123Graph_ACHART_22" localSheetId="2" hidden="1">'[10]PABRIK (2)'!$E$9:$E$287</definedName>
    <definedName name="_68__123Graph_ACHART_22" hidden="1">'[11]PABRIK (2)'!$E$9:$E$287</definedName>
    <definedName name="_69__123Graph_ACHART_220" localSheetId="2" hidden="1">'[4]TON  per Jam'!$C$60:$Z$60</definedName>
    <definedName name="_69__123Graph_ACHART_220" hidden="1">'[5]TON  per Jam'!$C$60:$Z$60</definedName>
    <definedName name="_7__123Graph_ACHART_11" localSheetId="2" hidden="1">'[10]PABRIK (2)'!#REF!</definedName>
    <definedName name="_7__123Graph_ACHART_11" hidden="1">'[11]PABRIK (2)'!#REF!</definedName>
    <definedName name="_70__123Graph_ACHART_221" localSheetId="2" hidden="1">'[4]TON  per Jam'!$C$61:$Z$61</definedName>
    <definedName name="_70__123Graph_ACHART_221" hidden="1">'[5]TON  per Jam'!$C$61:$Z$61</definedName>
    <definedName name="_71__123Graph_ACHART_222" localSheetId="2" hidden="1">'[4]TON  per Jam'!$C$62:$Z$62</definedName>
    <definedName name="_71__123Graph_ACHART_222" hidden="1">'[5]TON  per Jam'!$C$62:$Z$62</definedName>
    <definedName name="_72__123Graph_ACHART_223" localSheetId="2" hidden="1">'[4]TON  per Jam'!$C$63:$Z$63</definedName>
    <definedName name="_72__123Graph_ACHART_223" hidden="1">'[5]TON  per Jam'!$C$63:$Z$63</definedName>
    <definedName name="_73__123Graph_ACHART_224" localSheetId="2" hidden="1">'[4]TON  per Jam'!$C$64:$Z$64</definedName>
    <definedName name="_73__123Graph_ACHART_224" hidden="1">'[5]TON  per Jam'!$C$64:$Z$64</definedName>
    <definedName name="_74__123Graph_ACHART_225" localSheetId="2" hidden="1">'[4]TON  per Jam'!$C$65:$Z$65</definedName>
    <definedName name="_74__123Graph_ACHART_225" hidden="1">'[5]TON  per Jam'!$C$65:$Z$65</definedName>
    <definedName name="_75__123Graph_ACHART_226" localSheetId="2" hidden="1">'[4]TON  per Jam'!$C$67:$Z$67</definedName>
    <definedName name="_75__123Graph_ACHART_226" hidden="1">'[5]TON  per Jam'!$C$67:$Z$67</definedName>
    <definedName name="_76__123Graph_ACHART_227" localSheetId="2" hidden="1">'[4]TON  per Jam'!$C$68:$Z$68</definedName>
    <definedName name="_76__123Graph_ACHART_227" hidden="1">'[5]TON  per Jam'!$C$68:$Z$68</definedName>
    <definedName name="_77__123Graph_ACHART_228" localSheetId="2" hidden="1">'[4]TON  per Jam'!$C$69:$Z$69</definedName>
    <definedName name="_77__123Graph_ACHART_228" hidden="1">'[5]TON  per Jam'!$C$69:$Z$69</definedName>
    <definedName name="_78__123Graph_ACHART_23" localSheetId="2" hidden="1">'[10]PABRIK (2)'!$K$9:$K$287</definedName>
    <definedName name="_78__123Graph_ACHART_23" hidden="1">'[11]PABRIK (2)'!$K$9:$K$287</definedName>
    <definedName name="_79__123Graph_ACHART_24" localSheetId="2" hidden="1">'[10]PABRIK (2)'!$N$9:$N$287</definedName>
    <definedName name="_79__123Graph_ACHART_24" hidden="1">'[11]PABRIK (2)'!$N$9:$N$287</definedName>
    <definedName name="_8__123Graph_ACHART_113" localSheetId="2" hidden="1">'[4]TON  per Jam'!$C$39:$Z$39</definedName>
    <definedName name="_8__123Graph_ACHART_113" hidden="1">'[5]TON  per Jam'!$C$39:$Z$39</definedName>
    <definedName name="_80__123Graph_ACHART_241" localSheetId="2" hidden="1">'[4]TON  per Jam'!$C$164:$R$164</definedName>
    <definedName name="_80__123Graph_ACHART_241" hidden="1">'[5]TON  per Jam'!$C$164:$R$164</definedName>
    <definedName name="_81__123Graph_ACHART_242" localSheetId="2" hidden="1">'[4]TON  per Jam'!$C$166:$S$166</definedName>
    <definedName name="_81__123Graph_ACHART_242" hidden="1">'[5]TON  per Jam'!$C$166:$S$166</definedName>
    <definedName name="_82__123Graph_ACHART_243" localSheetId="2" hidden="1">'[4]TON  per Jam'!$C$167:$T$167</definedName>
    <definedName name="_82__123Graph_ACHART_243" hidden="1">'[5]TON  per Jam'!$C$167:$T$167</definedName>
    <definedName name="_83__123Graph_ACHART_244" localSheetId="2" hidden="1">'[4]TON  per Jam'!$C$168:$S$168</definedName>
    <definedName name="_83__123Graph_ACHART_244" hidden="1">'[5]TON  per Jam'!$C$168:$S$168</definedName>
    <definedName name="_84__123Graph_ACHART_25" localSheetId="2" hidden="1">'[10]PABRIK (2)'!$H$9:$H$287</definedName>
    <definedName name="_84__123Graph_ACHART_25" hidden="1">'[11]PABRIK (2)'!$H$9:$H$287</definedName>
    <definedName name="_85__123Graph_ACHART_254" localSheetId="2" hidden="1">'[4]TON  per Jam'!$C$70:$Z$70</definedName>
    <definedName name="_85__123Graph_ACHART_254" hidden="1">'[5]TON  per Jam'!$C$70:$Z$70</definedName>
    <definedName name="_86__123Graph_ACHART_26" localSheetId="2" hidden="1">'[10]PABRIK (2)'!$Q$9:$Q$287</definedName>
    <definedName name="_86__123Graph_ACHART_26" hidden="1">'[11]PABRIK (2)'!$Q$9:$Q$287</definedName>
    <definedName name="_87__123Graph_ACHART_27" localSheetId="2" hidden="1">'[10]PABRIK (2)'!$T$9:$T$287</definedName>
    <definedName name="_87__123Graph_ACHART_27" hidden="1">'[11]PABRIK (2)'!$T$9:$T$287</definedName>
    <definedName name="_88__123Graph_ACHART_28" localSheetId="2" hidden="1">'[10]PABRIK (2)'!$W$9:$W$287</definedName>
    <definedName name="_88__123Graph_ACHART_28" hidden="1">'[11]PABRIK (2)'!$W$9:$W$287</definedName>
    <definedName name="_89__123Graph_ACHART_29" localSheetId="2" hidden="1">'[10]PABRIK (2)'!$AC$9:$AC$287</definedName>
    <definedName name="_89__123Graph_ACHART_29" hidden="1">'[11]PABRIK (2)'!$AC$9:$AC$287</definedName>
    <definedName name="_9__123Graph_ACHART_114" localSheetId="2" hidden="1">'[4]TON  per Jam'!$C$40:$Z$40</definedName>
    <definedName name="_9__123Graph_ACHART_114" hidden="1">'[5]TON  per Jam'!$C$40:$Z$40</definedName>
    <definedName name="_90__123Graph_ACHART_3" localSheetId="2" hidden="1">[2]Data!$G$38:$G$73</definedName>
    <definedName name="_90__123Graph_ACHART_3" hidden="1">[3]Data!$G$38:$G$73</definedName>
    <definedName name="_91__123Graph_ACHART_30" localSheetId="2" hidden="1">'[6]DATA LTW'!$E$68:$P$68</definedName>
    <definedName name="_91__123Graph_ACHART_30" hidden="1">'[7]DATA LTW'!$E$68:$P$68</definedName>
    <definedName name="_92__123Graph_ACHART_31" localSheetId="2" hidden="1">'[6]DATA LTW'!$R$40:$AC$40</definedName>
    <definedName name="_92__123Graph_ACHART_31" hidden="1">'[7]DATA LTW'!$R$40:$AC$40</definedName>
    <definedName name="_93__123Graph_ACHART_32" localSheetId="2" hidden="1">'[6]DATA LTW'!$R$68:$AC$68</definedName>
    <definedName name="_93__123Graph_ACHART_32" hidden="1">'[7]DATA LTW'!$R$68:$AC$68</definedName>
    <definedName name="_94__123Graph_ACHART_33" localSheetId="2" hidden="1">'[6]DATA LTW'!$E$41:$P$41</definedName>
    <definedName name="_94__123Graph_ACHART_33" hidden="1">'[7]DATA LTW'!$E$41:$P$41</definedName>
    <definedName name="_95__123Graph_ACHART_34" localSheetId="2" hidden="1">'[6]DATA LTW'!$E$69:$P$69</definedName>
    <definedName name="_95__123Graph_ACHART_34" hidden="1">'[7]DATA LTW'!$E$69:$P$69</definedName>
    <definedName name="_96__123Graph_ACHART_35" localSheetId="2" hidden="1">'[6]DATA LTW'!$R$41:$AC$41</definedName>
    <definedName name="_96__123Graph_ACHART_35" hidden="1">'[7]DATA LTW'!$R$41:$AC$41</definedName>
    <definedName name="_97__123Graph_ACHART_36" localSheetId="2" hidden="1">'[6]DATA LTW'!$R$69:$AC$69</definedName>
    <definedName name="_97__123Graph_ACHART_36" hidden="1">'[7]DATA LTW'!$R$69:$AC$69</definedName>
    <definedName name="_98__123Graph_ACHART_37" localSheetId="2" hidden="1">'[6]DATA LTW'!$E$43:$P$43</definedName>
    <definedName name="_98__123Graph_ACHART_37" hidden="1">'[7]DATA LTW'!$E$43:$P$43</definedName>
    <definedName name="_99__123Graph_ACHART_38" localSheetId="2" hidden="1">'[6]DATA LTW'!$E$71:$P$71</definedName>
    <definedName name="_99__123Graph_ACHART_38" hidden="1">'[7]DATA LTW'!$E$71:$P$71</definedName>
    <definedName name="_cc1" localSheetId="2" hidden="1">{"Valuation",#N/A,TRUE,"Valuation Summary";"Financial Statements",#N/A,TRUE,"Results";"Results",#N/A,TRUE,"Results";"Ratios",#N/A,TRUE,"Results";"P2 Summary",#N/A,TRUE,"Results"}</definedName>
    <definedName name="_cc1" hidden="1">{"Valuation",#N/A,TRUE,"Valuation Summary";"Financial Statements",#N/A,TRUE,"Results";"Results",#N/A,TRUE,"Results";"Ratios",#N/A,TRUE,"Results";"P2 Summary",#N/A,TRUE,"Results"}</definedName>
    <definedName name="_DENGAN_PERBAND">[15]NERACA!#REF!</definedName>
    <definedName name="_Fill" localSheetId="2" hidden="1">#REF!</definedName>
    <definedName name="_Fill" hidden="1">#REF!</definedName>
    <definedName name="_Key1" localSheetId="2" hidden="1">#REF!</definedName>
    <definedName name="_Key1" hidden="1">#REF!</definedName>
    <definedName name="_Key2" localSheetId="2" hidden="1">#REF!</definedName>
    <definedName name="_Key2" hidden="1">#REF!</definedName>
    <definedName name="_Order1" localSheetId="2" hidden="1">0</definedName>
    <definedName name="_Order1" hidden="1">255</definedName>
    <definedName name="_Order2" hidden="1">255</definedName>
    <definedName name="_Regression_Out" localSheetId="2" hidden="1">'[16]Market Positioning'!#REF!</definedName>
    <definedName name="_Regression_Out" hidden="1">'[16]Market Positioning'!#REF!</definedName>
    <definedName name="_Regression_X" localSheetId="2" hidden="1">[17]Gmd3!#REF!</definedName>
    <definedName name="_Regression_X" hidden="1">[17]Gmd3!#REF!</definedName>
    <definedName name="_Regression_Y" localSheetId="2" hidden="1">#REF!</definedName>
    <definedName name="_Regression_Y" hidden="1">#REF!</definedName>
    <definedName name="_RP_">#REF!</definedName>
    <definedName name="_Sort" localSheetId="2" hidden="1">#REF!</definedName>
    <definedName name="_Sort" hidden="1">#REF!</definedName>
    <definedName name="a" localSheetId="2" hidden="1">#REF!</definedName>
    <definedName name="a" hidden="1">#REF!</definedName>
    <definedName name="AKTIVA">[15]NERACA!#REF!</definedName>
    <definedName name="AKTIVA_LAIN_LAI">[15]NERACA!#REF!</definedName>
    <definedName name="AKTIVA_LANCAR">[15]NERACA!#REF!</definedName>
    <definedName name="AKTIVA_TETAP">[15]NERACA!#REF!</definedName>
    <definedName name="AKUMULASI_PENYU">[15]NERACA!#REF!</definedName>
    <definedName name="Alamat">#REF!</definedName>
    <definedName name="AMORTISASI">[15]NERACA!#REF!</definedName>
    <definedName name="ARUS_KAS">#REF!</definedName>
    <definedName name="AS2DocOpenMode" hidden="1">"AS2DocumentEdit"</definedName>
    <definedName name="BAHAN">#REF!</definedName>
    <definedName name="bangunan">'[18]FORM X COST'!#REF!</definedName>
    <definedName name="bangunan_1">#REF!</definedName>
    <definedName name="Bangunan_2">#REF!</definedName>
    <definedName name="Bangunan_3">#REF!</definedName>
    <definedName name="Bangunan_4">#REF!</definedName>
    <definedName name="bangunan_5">#REF!</definedName>
    <definedName name="Bangunan_6">#REF!</definedName>
    <definedName name="bangunan_7">#REF!</definedName>
    <definedName name="bangunan1">[19]List!$B$22:$B$27</definedName>
    <definedName name="BCT">#REF!</definedName>
    <definedName name="Beg_Bal">#REF!</definedName>
    <definedName name="bentuk">[20]List!$B$11:$B$15</definedName>
    <definedName name="bentuk1">[19]List!$B$12:$B$15</definedName>
    <definedName name="BEP">#REF!</definedName>
    <definedName name="Biaya">#REF!</definedName>
    <definedName name="BIAYA_ASURANSI_">[15]NERACA!#REF!</definedName>
    <definedName name="BIAYA_DIBAYAR_D">[15]NERACA!#REF!</definedName>
    <definedName name="cc" localSheetId="2" hidden="1">{"Valuation",#N/A,TRUE,"Valuation Summary";"Financial Statements",#N/A,TRUE,"Results";"Results",#N/A,TRUE,"Results";"Ratios",#N/A,TRUE,"Results";"P2 Summary",#N/A,TRUE,"Results"}</definedName>
    <definedName name="cc" hidden="1">{"Valuation",#N/A,TRUE,"Valuation Summary";"Financial Statements",#N/A,TRUE,"Results";"Results",#N/A,TRUE,"Results";"Ratios",#N/A,TRUE,"Results";"P2 Summary",#N/A,TRUE,"Results"}</definedName>
    <definedName name="Chart" localSheetId="2" hidden="1">#REF!</definedName>
    <definedName name="Chart" hidden="1">#REF!</definedName>
    <definedName name="chart10" localSheetId="2" hidden="1">#REF!</definedName>
    <definedName name="chart10" hidden="1">#REF!</definedName>
    <definedName name="chart11" localSheetId="2" hidden="1">#REF!</definedName>
    <definedName name="chart11" hidden="1">#REF!</definedName>
    <definedName name="chart12" localSheetId="2" hidden="1">#REF!</definedName>
    <definedName name="chart12" hidden="1">#REF!</definedName>
    <definedName name="chart13" localSheetId="2" hidden="1">#REF!</definedName>
    <definedName name="chart13" hidden="1">#REF!</definedName>
    <definedName name="chart14" localSheetId="2" hidden="1">#REF!</definedName>
    <definedName name="chart14" hidden="1">#REF!</definedName>
    <definedName name="chart19" localSheetId="2" hidden="1">#REF!</definedName>
    <definedName name="chart19" hidden="1">#REF!</definedName>
    <definedName name="chart2" localSheetId="2" hidden="1">#REF!</definedName>
    <definedName name="chart2" hidden="1">#REF!</definedName>
    <definedName name="chart3" localSheetId="2" hidden="1">#REF!</definedName>
    <definedName name="chart3" hidden="1">#REF!</definedName>
    <definedName name="chart4" localSheetId="2" hidden="1">#REF!</definedName>
    <definedName name="chart4" hidden="1">#REF!</definedName>
    <definedName name="chart5" localSheetId="2" hidden="1">#REF!</definedName>
    <definedName name="chart5" hidden="1">#REF!</definedName>
    <definedName name="chart6" localSheetId="2" hidden="1">#REF!</definedName>
    <definedName name="chart6" hidden="1">#REF!</definedName>
    <definedName name="chart7" localSheetId="2" hidden="1">#REF!</definedName>
    <definedName name="chart7" hidden="1">#REF!</definedName>
    <definedName name="chart8" localSheetId="2" hidden="1">#REF!</definedName>
    <definedName name="chart8" hidden="1">#REF!</definedName>
    <definedName name="chart9" localSheetId="2" hidden="1">#REF!</definedName>
    <definedName name="chart9" hidden="1">#REF!</definedName>
    <definedName name="chat19" localSheetId="2" hidden="1">#REF!</definedName>
    <definedName name="chat19" hidden="1">#REF!</definedName>
    <definedName name="copy">#REF!</definedName>
    <definedName name="COST123" localSheetId="2" hidden="1">'[8]PK RM'!$B$30:$M$30</definedName>
    <definedName name="COST123" hidden="1">'[9]PK RM'!$B$30:$M$30</definedName>
    <definedName name="CS" localSheetId="2" hidden="1">'[2]% Lbr vs GP'!$B$32:$M$32</definedName>
    <definedName name="CS" hidden="1">'[3]% Lbr vs GP'!$B$32:$M$32</definedName>
    <definedName name="Data">#REF!</definedName>
    <definedName name="Divisi">#REF!</definedName>
    <definedName name="DR" localSheetId="2" hidden="1">{"Valuation",#N/A,TRUE,"Valuation Summary";"Financial Statements",#N/A,TRUE,"Results";"Results",#N/A,TRUE,"Results";"Ratios",#N/A,TRUE,"Results";"P2 Summary",#N/A,TRUE,"Results"}</definedName>
    <definedName name="DR" hidden="1">{"Valuation",#N/A,TRUE,"Valuation Summary";"Financial Statements",#N/A,TRUE,"Results";"Results",#N/A,TRUE,"Results";"Ratios",#N/A,TRUE,"Results";"P2 Summary",#N/A,TRUE,"Results"}</definedName>
    <definedName name="DSC">#REF!</definedName>
    <definedName name="End_Bal">#REF!</definedName>
    <definedName name="Extra_Pay">#REF!</definedName>
    <definedName name="FORM_NONPERUMAHAN">#REF!</definedName>
    <definedName name="FORM_PERUMAHAN">#REF!</definedName>
    <definedName name="Foto" localSheetId="2" hidden="1">[17]Gmd3!#REF!</definedName>
    <definedName name="Foto" hidden="1">[17]Gmd3!#REF!</definedName>
    <definedName name="Full_Print">#REF!</definedName>
    <definedName name="HARGA_BAHAN">#N/A</definedName>
    <definedName name="HARGA_PEROLEHAN">[15]NERACA!#REF!</definedName>
    <definedName name="Hari1">#REF!</definedName>
    <definedName name="Hari2">#REF!</definedName>
    <definedName name="Harta">[15]NERACA!#REF!</definedName>
    <definedName name="Header_Row">ROW(#REF!)</definedName>
    <definedName name="HTML1_1" hidden="1">"[FCFF3]Sheet1!$A$1:$L$34"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Count" hidden="1">1</definedName>
    <definedName name="Hutang">[15]NERACA!#REF!</definedName>
    <definedName name="HUTANG_KPD_PEM.">#REF!</definedName>
    <definedName name="HUTANG_L_C">#REF!</definedName>
    <definedName name="Iktisar">DATE(YEAR([0]!Loan_Start),MONTH([0]!Loan_Start)+Payment_Number,DAY([0]!Loan_Start))</definedName>
    <definedName name="Int">#REF!</definedName>
    <definedName name="Interest_Rate">#REF!</definedName>
    <definedName name="IS" localSheetId="2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IS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jenis">[20]List!$B$1:$B$9</definedName>
    <definedName name="jenis1">[19]List!$B$1:$B$10</definedName>
    <definedName name="JUMLAH">#REF!</definedName>
    <definedName name="JUMLAH__AKTIVA_">[15]NERACA!#REF!</definedName>
    <definedName name="JUMLAH_AKTIVA_L">[15]NERACA!#REF!</definedName>
    <definedName name="KAS_DAN_SETARA_">[15]NERACA!#REF!</definedName>
    <definedName name="kayu">'[21]Fktr Bang A'!$C$15:$D$18</definedName>
    <definedName name="KEUANGAN">#REF!</definedName>
    <definedName name="Kode">#REF!</definedName>
    <definedName name="Kode_k">#REF!</definedName>
    <definedName name="kondisi">'[21]Fktr Bang A'!$C$28:$D$30</definedName>
    <definedName name="konstruksi">'[21]Fktr Bang A'!$C$10:$D$13</definedName>
    <definedName name="Kontraktor">#REF!</definedName>
    <definedName name="KREDIT_BANK">#REF!</definedName>
    <definedName name="Kriteria1">#REF!</definedName>
    <definedName name="Kriteria2">#REF!</definedName>
    <definedName name="kualitas">'[21]Faktor Tan'!$D$23:$E$26</definedName>
    <definedName name="LABA_RUGI">#REF!</definedName>
    <definedName name="lantai">'[21]Fktr Bang A'!$C$20:$D$22</definedName>
    <definedName name="Last_Row">#N/A</definedName>
    <definedName name="LEMBANG" hidden="1">[17]Gmd3!#REF!</definedName>
    <definedName name="LIHAT_CATATAN_A">[15]NERACA!#REF!</definedName>
    <definedName name="List_Kelas" localSheetId="2">OFFSET('[22] list'!$A$1,1,0,COUNTA('[22] list'!$A:$A)-1,1)</definedName>
    <definedName name="List_Kelas">OFFSET('[23] list'!$A$1,1,0,COUNTA('[23] list'!$A:$A)-1,1)</definedName>
    <definedName name="list_ruang">OFFSET('[24] ruang'!$D$1,1,0,COUNTA('[24] ruang'!$D:$D)-1,1)</definedName>
    <definedName name="Loan_Amount">#REF!</definedName>
    <definedName name="Loan_Start">#REF!</definedName>
    <definedName name="Loan_Years">#REF!</definedName>
    <definedName name="lokasi">'[21]Faktor Tan'!$D$18:$E$21</definedName>
    <definedName name="MODAL_KERJA">#REF!</definedName>
    <definedName name="ms" localSheetId="2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ms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N0.1_Pemilik">[25]PEMILIK!$A$4:$G$503</definedName>
    <definedName name="N0.2.1_NoUrutYuridis">[25]YURIDIS!$E$9:$W$2653</definedName>
    <definedName name="N0.2_Yuridis">[25]YURIDIS!$B$9:$W$2653</definedName>
    <definedName name="N1.1_NilaiTanah">'[25]1-TANAH'!$A$4:$L$503</definedName>
    <definedName name="N2.1_NilaiBangunan">'[25]2-BANGUNAN'!$E$6:$AI$3561</definedName>
    <definedName name="N2.2_NilaiBangunan">'[25]2-BANGUNAN'!$B$6:$AI$3561</definedName>
    <definedName name="N2.3_elemen_bangunan">[25]N2!$C$6:$Q$269</definedName>
    <definedName name="N2.4_kategori_bangunan">[25]N2!$C$6:$C$269</definedName>
    <definedName name="N2.5_nilai_kategori_bangunan">[25]N2!$C$6:$Q$269</definedName>
    <definedName name="N2.6_CetakNoFoto">'[25]2-BANGUNAN'!$L$6:$L$2013</definedName>
    <definedName name="N3.1_NilaiTanaman">'[25]3-TANAMAN'!$E$10:$T$3004</definedName>
    <definedName name="N3.2_NilaiTanaman">'[25]3-TANAMAN'!$B$10:$T$3004</definedName>
    <definedName name="N3.3_NamaTanaman">[25]N3!$C$11:$C$606</definedName>
    <definedName name="N3.5_DaftarTanaman">[25]N3!$B$11:$J$606</definedName>
    <definedName name="N3.6_UkuranTanaman">'[25]3-TANAMAN'!$U$5:$U$9</definedName>
    <definedName name="N4.1_NilaiPotensiPendapatan">'[25]4-POTENSI'!$A$4:$J$503</definedName>
    <definedName name="N4.2_NilaiPotensiPendapatan">[25]N4!$C$4:$D$20</definedName>
    <definedName name="N4.3_rincian_potensi">[25]N4!$C$4:$C$20</definedName>
    <definedName name="N5_NilaiPremium">'[25]5-PREMIUM'!$A$9:$X$508</definedName>
    <definedName name="N6_NilaiTransaksi">'[25]6-TRANSAKSI'!$A$9:$W$508</definedName>
    <definedName name="N7_NilaiMasaTunggu">'[25]7-TUNGGU'!$A$9:$T$508</definedName>
    <definedName name="N8_SisaTanah">'[25]8-SISA'!$A$5:$J$600</definedName>
    <definedName name="NAMES">#REF!</definedName>
    <definedName name="NERACA">#N/A</definedName>
    <definedName name="ni" localSheetId="2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ni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Nilai">#REF!</definedName>
    <definedName name="NILAI_BUKU_AKTI">[15]NERACA!#REF!</definedName>
    <definedName name="no" localSheetId="2">#REF!</definedName>
    <definedName name="no">[25]No2!$A$3:$A$502</definedName>
    <definedName name="no_01">[25]No2!$N$3:$N$502</definedName>
    <definedName name="no_01b">[25]No1!$N$3:$N$502</definedName>
    <definedName name="no_02">[25]No2!$O$3:$O$502</definedName>
    <definedName name="no_02b">[25]No1!$O$3:$O$502</definedName>
    <definedName name="no_03">[25]No2!$P$3:$P$502</definedName>
    <definedName name="no_03b">[25]No1!$P$3:$P$502</definedName>
    <definedName name="no_04">[25]No2!$Q$3:$Q$502</definedName>
    <definedName name="no_04b">[25]No1!$Q$3:$Q$502</definedName>
    <definedName name="no_05">[25]No2!$R$3:$R$502</definedName>
    <definedName name="no_05b">[25]No1!$R$3:$R$502</definedName>
    <definedName name="no_06">[25]No2!$S$3:$S$502</definedName>
    <definedName name="no_06b">[25]No1!$S$3:$S$502</definedName>
    <definedName name="no_07">[25]No2!$T$3:$T$502</definedName>
    <definedName name="no_07b">[25]No1!$T$3:$T$502</definedName>
    <definedName name="no_08">[25]No2!$U$3:$U$502</definedName>
    <definedName name="no_08b">[25]No1!$U$3:$U$502</definedName>
    <definedName name="no_09">[25]No2!$V$3:$V$502</definedName>
    <definedName name="no_09b">[25]No1!$V$3:$V$502</definedName>
    <definedName name="no_10">[25]No2!$W$3:$W$502</definedName>
    <definedName name="no_10b">[25]No1!$W$3:$W$502</definedName>
    <definedName name="no_11">[25]No2!$X$3:$X$502</definedName>
    <definedName name="no_11b">[25]No1!$X$3:$X$502</definedName>
    <definedName name="no_12">[25]No2!$Y$3:$Y$502</definedName>
    <definedName name="no_12b">[25]No1!$Y$3:$Y$502</definedName>
    <definedName name="no_13">[25]No2!$Z$3:$Z$502</definedName>
    <definedName name="no_13b">[25]No1!$Z$3:$Z$502</definedName>
    <definedName name="no_14">[25]No2!$AA$3:$AA$502</definedName>
    <definedName name="no_14b">[25]No1!$AA$3:$AA$502</definedName>
    <definedName name="no_15">[25]No2!$AB$3:$AB$502</definedName>
    <definedName name="no_15b">[25]No1!$AB$3:$AB$502</definedName>
    <definedName name="no_16">[25]No2!$AC$3:$AC$502</definedName>
    <definedName name="no_16b">[25]No1!$AC$3:$AC$502</definedName>
    <definedName name="no_17">[25]No2!$AD$3:$AD$502</definedName>
    <definedName name="no_17b">[25]No1!$AD$3:$AD$502</definedName>
    <definedName name="no_18">[25]No2!$AE$3:$AE$502</definedName>
    <definedName name="no_18b">[25]No1!$AE$3:$AE$502</definedName>
    <definedName name="no_19">[25]No2!$AF$3:$AF$502</definedName>
    <definedName name="no_19b">[25]No1!$AF$3:$AF$502</definedName>
    <definedName name="no_20">[25]No2!$AG$3:$AG$502</definedName>
    <definedName name="no_20b">[25]No1!$AG$3:$AG$502</definedName>
    <definedName name="no_21">[25]No2!$AH$3:$AH$502</definedName>
    <definedName name="no_21b">[25]No1!$AH$3:$AH$502</definedName>
    <definedName name="no_22">[25]No2!$AI$3:$AI$502</definedName>
    <definedName name="no_22b">[25]No1!$AI$3:$AI$502</definedName>
    <definedName name="no_23">[25]No2!$AJ$3:$AJ$502</definedName>
    <definedName name="no_23b">[25]No1!$AJ$3:$AJ$502</definedName>
    <definedName name="no_24">[25]No2!$AK$3:$AK$502</definedName>
    <definedName name="no_24b">[25]No1!$AK$3:$AK$502</definedName>
    <definedName name="no_25">[25]No2!$AL$3:$AL$502</definedName>
    <definedName name="no_25b">[25]No1!$AL$3:$AL$502</definedName>
    <definedName name="no_26">[25]No2!$AM$3:$AM$502</definedName>
    <definedName name="no_26b">[25]No1!$AM$3:$AM$502</definedName>
    <definedName name="no_27">[25]No2!$AN$3:$AN$502</definedName>
    <definedName name="no_27b">[25]No1!$AN$3:$AN$502</definedName>
    <definedName name="no_28">[25]No2!$AO$3:$AO$502</definedName>
    <definedName name="no_28b">[25]No1!$AO$3:$AO$502</definedName>
    <definedName name="no_29">[25]No2!$AP$3:$AP$502</definedName>
    <definedName name="no_29b">[25]No1!$AP$3:$AP$502</definedName>
    <definedName name="no_30">[25]No2!$AQ$3:$AQ$502</definedName>
    <definedName name="no_30b">[25]No1!$AQ$3:$AQ$502</definedName>
    <definedName name="no_31">[25]No2!$AR$3:$AR$502</definedName>
    <definedName name="no_31b">[25]No1!$AR$3:$AR$502</definedName>
    <definedName name="no_32">[25]No2!$AS$3:$AS$502</definedName>
    <definedName name="no_32b">[25]No1!$AS$3:$AS$502</definedName>
    <definedName name="no_33">[25]No2!$AT$3:$AT$502</definedName>
    <definedName name="no_33b">[25]No1!$AT$3:$AT$502</definedName>
    <definedName name="no_34">[25]No2!$AU$3:$AU$502</definedName>
    <definedName name="no_34b">[25]No1!$AU$3:$AU$502</definedName>
    <definedName name="no_35">[25]No2!$AV$3:$AV$502</definedName>
    <definedName name="no_35b">[25]No1!$AV$3:$AV$502</definedName>
    <definedName name="no_36">[25]No2!$AW$3:$AW$502</definedName>
    <definedName name="no_36b">[25]No1!$AW$3:$AW$502</definedName>
    <definedName name="no_37">[25]No2!$AX$3:$AX$502</definedName>
    <definedName name="no_37b">[25]No1!$AX$3:$AX$502</definedName>
    <definedName name="no_38">[25]No2!$AY$3:$AY$502</definedName>
    <definedName name="no_38b">[25]No1!$AY$3:$AY$502</definedName>
    <definedName name="no_39">[25]No2!$AZ$3:$AZ$502</definedName>
    <definedName name="no_39b">[25]No1!$AZ$3:$AZ$502</definedName>
    <definedName name="no_40">[25]No2!$BA$3:$BA$502</definedName>
    <definedName name="no_40b">[25]No1!$BA$3:$BA$502</definedName>
    <definedName name="No_41">[25]No2!$BB$3:$BB$502</definedName>
    <definedName name="No_41b">[25]No1!$BB$3:$BB$502</definedName>
    <definedName name="no_42">[25]No2!$BC$3:$BC$502</definedName>
    <definedName name="no_42b">[25]No1!$BC$3:$BC$502</definedName>
    <definedName name="no_43">[25]No2!$BD$3:$BD$502</definedName>
    <definedName name="no_43b">[25]No1!$BD$3:$BD$502</definedName>
    <definedName name="no_44">[25]No2!$BE$3:$BE$502</definedName>
    <definedName name="no_44b">[25]No1!$BE$3:$BE$502</definedName>
    <definedName name="no_45">[25]No2!$BF$3:$BF$502</definedName>
    <definedName name="no_45b">[25]No1!$BF$3:$BF$502</definedName>
    <definedName name="no_46">[25]No2!$BG$3:$BG$502</definedName>
    <definedName name="no_46b">[25]No1!$BG$3:$BG$502</definedName>
    <definedName name="no_47">[25]No2!$BH$3:$BH$502</definedName>
    <definedName name="no_47b">[25]No1!$BH$3:$BH$502</definedName>
    <definedName name="no_48">[25]No2!$BI$3:$BI$502</definedName>
    <definedName name="no_48b">[25]No1!$BI$3:$BI$502</definedName>
    <definedName name="no_49">[25]No2!$BJ$3:$BJ$502</definedName>
    <definedName name="no_49b">[25]No1!$BJ$3:$BJ$502</definedName>
    <definedName name="no_50">[25]No2!$BK$3:$BK$502</definedName>
    <definedName name="no_50b">[25]No1!$BK$3:$BK$502</definedName>
    <definedName name="no_51">[25]No2!$BL$3:$BL$502</definedName>
    <definedName name="no_51b">[25]No1!$BL$3:$BL$502</definedName>
    <definedName name="no_52">[25]No2!$BM$3:$BM$502</definedName>
    <definedName name="no_52b">[25]No1!$BM$3:$BM$502</definedName>
    <definedName name="no_53">[25]No2!$BN$3:$BN$502</definedName>
    <definedName name="no_53b">[25]No1!$BN$3:$BN$502</definedName>
    <definedName name="no_54">[25]No2!$BO$3:$BO$502</definedName>
    <definedName name="no_54b">[25]No1!$BO$3:$BO$502</definedName>
    <definedName name="no_55">[25]No2!$BP$3:$BP$502</definedName>
    <definedName name="no_55b">[25]No1!$BP$3:$BP$502</definedName>
    <definedName name="no_56">[25]No2!$BQ$3:$BQ$502</definedName>
    <definedName name="no_56b">[25]No1!$BQ$3:$BQ$502</definedName>
    <definedName name="no_57">[25]No2!$BR$3:$BR$502</definedName>
    <definedName name="no_57b">[25]No1!$BR$3:$BR$502</definedName>
    <definedName name="no_58">[25]No2!$BS$3:$BS$502</definedName>
    <definedName name="no_58b">[25]No1!$BS$3:$BS$502</definedName>
    <definedName name="no_59">[25]No2!$BT$3:$BT$502</definedName>
    <definedName name="no_59b">[25]No1!$BT$3:$BT$502</definedName>
    <definedName name="no_60">[25]No2!$BU$3:$BU$502</definedName>
    <definedName name="no_60b">[25]No1!$BU$3:$BU$502</definedName>
    <definedName name="nomor_bangunan">[26]COPY!$A$4:$I$2551</definedName>
    <definedName name="Num_Pmt_Per_Year">#REF!</definedName>
    <definedName name="Number_of_Payments" localSheetId="2">MATCH(0.01,[0]!End_Bal,-1)+1</definedName>
    <definedName name="Number_of_Payments">MATCH(0.01,End_Bal,-1)+1</definedName>
    <definedName name="Open_Year">YEAR([27]Inputs!$F$86)</definedName>
    <definedName name="Pajak">#REF!</definedName>
    <definedName name="Pajak1">#REF!</definedName>
    <definedName name="PAY_BACK">#REF!</definedName>
    <definedName name="Pay_Date">#REF!</definedName>
    <definedName name="Pay_Num">#REF!</definedName>
    <definedName name="Payment_Date">DATE(YEAR(Loan_Start),MONTH(Loan_Start)+Payment_Number,DAY(Loan_Start))</definedName>
    <definedName name="PEMBIAYAAN">#REF!</definedName>
    <definedName name="penawaran">[20]List!$B$51:$B$53</definedName>
    <definedName name="penawaran1">[19]List!$B$51:$B$53</definedName>
    <definedName name="Pendidikan">#REF!</definedName>
    <definedName name="PENJUALAN">#N/A</definedName>
    <definedName name="PENYUSUTAN">#N/A</definedName>
    <definedName name="PER_31_DESEMBER">[15]NERACA!#REF!</definedName>
    <definedName name="PERSEDIAAN">[15]NERACA!#REF!</definedName>
    <definedName name="Piutang">[15]NERACA!#REF!</definedName>
    <definedName name="PIUTANG_LAIN_LA">[15]NERACA!#REF!</definedName>
    <definedName name="PIUTANG_USAHA">[15]NERACA!#REF!</definedName>
    <definedName name="Pos_Jaga">#REF!</definedName>
    <definedName name="Princ">#REF!</definedName>
    <definedName name="_xlnm.Print_Area" localSheetId="2">'(1)'!$D$512:$T$539</definedName>
    <definedName name="_xlnm.Print_Area" localSheetId="0">'DNP PAJANG '!$B$1:$AF$492</definedName>
    <definedName name="_xlnm.Print_Area">#REF!</definedName>
    <definedName name="Print_Area_Reset" localSheetId="2">OFFSET([0]!Full_Print,0,0,[0]!Last_Row)</definedName>
    <definedName name="Print_Area_Reset">OFFSET(Full_Print,0,0,Last_Row)</definedName>
    <definedName name="_xlnm.Print_Titles" localSheetId="0">'DNP PAJANG '!$1:$9</definedName>
    <definedName name="Produk">#REF!</definedName>
    <definedName name="propinsi">[28]List!$A$61:$A$87</definedName>
    <definedName name="PT_LIMAS_LESTAR">[15]NERACA!#REF!</definedName>
    <definedName name="q" localSheetId="2" hidden="1">#REF!</definedName>
    <definedName name="q" hidden="1">#REF!</definedName>
    <definedName name="rangking">[20]List!$B$39:$B$49</definedName>
    <definedName name="rangking1">[19]List!$B$39:$B$49</definedName>
    <definedName name="RATE_OF_RETURN">#REF!</definedName>
    <definedName name="resume">#REF!</definedName>
    <definedName name="Resume_NP">#REF!</definedName>
    <definedName name="Rsm_PERUMAHAN">#REF!</definedName>
    <definedName name="Saldo">#REF!</definedName>
    <definedName name="Sched_Pay">#REF!</definedName>
    <definedName name="Scheduled_Extra_Payments">#REF!</definedName>
    <definedName name="Scheduled_Interest_Rate">#REF!</definedName>
    <definedName name="Scheduled_Monthly_Payment">#REF!</definedName>
    <definedName name="sdfsffs" localSheetId="2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sdfsffs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Sertipikat">[20]List!$B$29:$B$37</definedName>
    <definedName name="sertipikat1">[19]List!$B$29:$B$37</definedName>
    <definedName name="Sub">#REF!</definedName>
    <definedName name="syhare" localSheetId="2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syhare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Tanah">#REF!</definedName>
    <definedName name="Tanah_">#REF!</definedName>
    <definedName name="tanah1">[20]List!$B$17:$B$19</definedName>
    <definedName name="tanah2">[20]List!$C$17:$C$20</definedName>
    <definedName name="tanaha">[19]List!$B$17:$B$19</definedName>
    <definedName name="tanahb">[19]List!$C$17:$C$20</definedName>
    <definedName name="TaxTV">10%</definedName>
    <definedName name="TaxXL">5%</definedName>
    <definedName name="Tempo">#REF!</definedName>
    <definedName name="Total_Interest">#REF!</definedName>
    <definedName name="Total_Pay">#REF!</definedName>
    <definedName name="Total_Payment">Scheduled_Payment+Extra_Payment</definedName>
    <definedName name="TV">#REF!</definedName>
    <definedName name="UANG_MUKA_PEMBE">[15]NERACA!#REF!</definedName>
    <definedName name="Umur">'[21]Fktr Bang A'!$C$24:$D$26</definedName>
    <definedName name="uu" localSheetId="2" hidden="1">{"Valuation",#N/A,TRUE,"Valuation Summary";"Financial Statements",#N/A,TRUE,"Results";"Results",#N/A,TRUE,"Results";"Ratios",#N/A,TRUE,"Results";"P2 Summary",#N/A,TRUE,"Results"}</definedName>
    <definedName name="uu" hidden="1">{"Valuation",#N/A,TRUE,"Valuation Summary";"Financial Statements",#N/A,TRUE,"Results";"Results",#N/A,TRUE,"Results";"Ratios",#N/A,TRUE,"Results";"P2 Summary",#N/A,TRUE,"Results"}</definedName>
    <definedName name="validasi_no" localSheetId="2">'(1)'!$P$2:$P$501</definedName>
    <definedName name="validasi_no">'[29]CETAK PER NO URUT'!$P$2:$P$501</definedName>
    <definedName name="Values_Entered" localSheetId="2">IF([0]!Loan_Amount*[0]!Interest_Rate*[0]!Loan_Years*[0]!Loan_Start&gt;0,1,0)</definedName>
    <definedName name="Values_Entered">IF(Loan_Amount*Interest_Rate*Loan_Years*Loan_Start&gt;0,1,0)</definedName>
    <definedName name="Volume">#REF!</definedName>
    <definedName name="wer" localSheetId="2" hidden="1">{"Valuation",#N/A,TRUE,"Valuation Summary";"Financial Statements",#N/A,TRUE,"Results";"Results",#N/A,TRUE,"Results";"Ratios",#N/A,TRUE,"Results";"P2 Summary",#N/A,TRUE,"Results"}</definedName>
    <definedName name="wer" hidden="1">{"Valuation",#N/A,TRUE,"Valuation Summary";"Financial Statements",#N/A,TRUE,"Results";"Results",#N/A,TRUE,"Results";"Ratios",#N/A,TRUE,"Results";"P2 Summary",#N/A,TRUE,"Results"}</definedName>
    <definedName name="wilayah">'[21]Faktor Tan'!$D$13:$E$16</definedName>
    <definedName name="wrn.Print._.All._.A4." localSheetId="2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Letter." localSheetId="2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Results._.A4." localSheetId="2" hidden="1">{"Valuation",#N/A,TRUE,"Valuation Summary";"Financial Statements",#N/A,TRUE,"Results";"Results",#N/A,TRUE,"Results";"Ratios",#N/A,TRUE,"Results";"P2 Summary",#N/A,TRUE,"Results"}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localSheetId="2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Valuation._.LB." localSheetId="2" hidden="1">{"Assumptions",#N/A,FALSE,"ASSUMPTION";"Cash Minimum",#N/A,FALSE,"ASSUMPTION"}</definedName>
    <definedName name="wrn.Valuation._.LB." hidden="1">{"Assumptions",#N/A,FALSE,"ASSUMPTION";"Cash Minimum",#N/A,FALSE,"ASSUMPTION"}</definedName>
    <definedName name="XXX" localSheetId="2" hidden="1">{"Valuation",#N/A,TRUE,"Valuation Summary";"Financial Statements",#N/A,TRUE,"Results";"Results",#N/A,TRUE,"Results";"Ratios",#N/A,TRUE,"Results";"P2 Summary",#N/A,TRUE,"Results"}</definedName>
    <definedName name="XXX" hidden="1">{"Valuation",#N/A,TRUE,"Valuation Summary";"Financial Statements",#N/A,TRUE,"Results";"Results",#N/A,TRUE,"Results";"Ratios",#N/A,TRUE,"Results";"P2 Summary",#N/A,TRUE,"Results"}</definedName>
    <definedName name="z">[30]N2!$C$6:$C$265</definedName>
    <definedName name="zoning">[20]List!$B$55:$B$59</definedName>
    <definedName name="zoning1">[19]List!$B$55:$B$59</definedName>
  </definedNames>
  <calcPr calcId="162913"/>
</workbook>
</file>

<file path=xl/calcChain.xml><?xml version="1.0" encoding="utf-8"?>
<calcChain xmlns="http://schemas.openxmlformats.org/spreadsheetml/2006/main">
  <c r="I523" i="8" l="1"/>
  <c r="I522" i="8"/>
  <c r="I521" i="8"/>
  <c r="I520" i="8"/>
  <c r="R531" i="8"/>
  <c r="I526" i="8"/>
  <c r="I525" i="8"/>
  <c r="I524" i="8"/>
  <c r="E516" i="8"/>
  <c r="E515" i="8"/>
  <c r="E4" i="8"/>
  <c r="E5" i="8" s="1"/>
  <c r="O3" i="8"/>
  <c r="O4" i="8" s="1"/>
  <c r="P2" i="8"/>
  <c r="E6" i="8" l="1"/>
  <c r="O5" i="8"/>
  <c r="P4" i="8"/>
  <c r="P3" i="8"/>
  <c r="E7" i="8" l="1"/>
  <c r="O6" i="8"/>
  <c r="P5" i="8"/>
  <c r="E8" i="8" l="1"/>
  <c r="O7" i="8"/>
  <c r="P6" i="8"/>
  <c r="E9" i="8" l="1"/>
  <c r="O8" i="8"/>
  <c r="P7" i="8"/>
  <c r="O9" i="8" l="1"/>
  <c r="P8" i="8"/>
  <c r="E10" i="8"/>
  <c r="E11" i="8" l="1"/>
  <c r="O10" i="8"/>
  <c r="P9" i="8"/>
  <c r="E12" i="8" l="1"/>
  <c r="O11" i="8"/>
  <c r="P10" i="8"/>
  <c r="E13" i="8" l="1"/>
  <c r="O12" i="8"/>
  <c r="P11" i="8"/>
  <c r="E14" i="8" l="1"/>
  <c r="O13" i="8"/>
  <c r="P12" i="8"/>
  <c r="O14" i="8" l="1"/>
  <c r="P13" i="8"/>
  <c r="E15" i="8"/>
  <c r="O15" i="8" l="1"/>
  <c r="P14" i="8"/>
  <c r="O16" i="8" l="1"/>
  <c r="P15" i="8"/>
  <c r="P16" i="8" l="1"/>
  <c r="O17" i="8"/>
  <c r="P17" i="8" l="1"/>
  <c r="O18" i="8"/>
  <c r="P18" i="8" l="1"/>
  <c r="O19" i="8"/>
  <c r="P19" i="8" l="1"/>
  <c r="O20" i="8"/>
  <c r="P20" i="8" l="1"/>
  <c r="O21" i="8"/>
  <c r="P21" i="8" l="1"/>
  <c r="O22" i="8"/>
  <c r="P22" i="8" l="1"/>
  <c r="O23" i="8"/>
  <c r="P23" i="8" l="1"/>
  <c r="O24" i="8"/>
  <c r="P24" i="8" l="1"/>
  <c r="O25" i="8"/>
  <c r="P25" i="8" l="1"/>
  <c r="O26" i="8"/>
  <c r="P26" i="8" l="1"/>
  <c r="O27" i="8"/>
  <c r="P27" i="8" l="1"/>
  <c r="O28" i="8"/>
  <c r="P28" i="8" l="1"/>
  <c r="O29" i="8"/>
  <c r="P29" i="8" l="1"/>
  <c r="O30" i="8"/>
  <c r="P30" i="8" l="1"/>
  <c r="O31" i="8"/>
  <c r="P31" i="8" l="1"/>
  <c r="O32" i="8"/>
  <c r="P32" i="8" l="1"/>
  <c r="O33" i="8"/>
  <c r="P33" i="8" l="1"/>
  <c r="O34" i="8"/>
  <c r="P34" i="8" l="1"/>
  <c r="O35" i="8"/>
  <c r="P35" i="8" l="1"/>
  <c r="O36" i="8"/>
  <c r="P36" i="8" l="1"/>
  <c r="O37" i="8"/>
  <c r="P37" i="8" l="1"/>
  <c r="O38" i="8"/>
  <c r="P38" i="8" l="1"/>
  <c r="O39" i="8"/>
  <c r="P39" i="8" l="1"/>
  <c r="O40" i="8"/>
  <c r="P40" i="8" l="1"/>
  <c r="O41" i="8"/>
  <c r="P41" i="8" l="1"/>
  <c r="O42" i="8"/>
  <c r="P42" i="8" l="1"/>
  <c r="O43" i="8"/>
  <c r="P43" i="8" l="1"/>
  <c r="O44" i="8"/>
  <c r="P44" i="8" l="1"/>
  <c r="O45" i="8"/>
  <c r="P45" i="8" l="1"/>
  <c r="O46" i="8"/>
  <c r="P46" i="8" l="1"/>
  <c r="O47" i="8"/>
  <c r="P47" i="8" l="1"/>
  <c r="O48" i="8"/>
  <c r="P48" i="8" l="1"/>
  <c r="O49" i="8"/>
  <c r="P49" i="8" l="1"/>
  <c r="O50" i="8"/>
  <c r="P50" i="8" l="1"/>
  <c r="O51" i="8"/>
  <c r="P51" i="8" l="1"/>
  <c r="O52" i="8"/>
  <c r="P52" i="8" l="1"/>
  <c r="O53" i="8"/>
  <c r="P53" i="8" l="1"/>
  <c r="O54" i="8"/>
  <c r="P54" i="8" l="1"/>
  <c r="O55" i="8"/>
  <c r="P55" i="8" l="1"/>
  <c r="O56" i="8"/>
  <c r="P56" i="8" l="1"/>
  <c r="O57" i="8"/>
  <c r="P57" i="8" l="1"/>
  <c r="O58" i="8"/>
  <c r="P58" i="8" l="1"/>
  <c r="O59" i="8"/>
  <c r="P59" i="8" l="1"/>
  <c r="O60" i="8"/>
  <c r="P60" i="8" l="1"/>
  <c r="O61" i="8"/>
  <c r="P61" i="8" l="1"/>
  <c r="O62" i="8"/>
  <c r="P62" i="8" l="1"/>
  <c r="O63" i="8"/>
  <c r="P63" i="8" l="1"/>
  <c r="O64" i="8"/>
  <c r="P64" i="8" l="1"/>
  <c r="O65" i="8"/>
  <c r="P65" i="8" l="1"/>
  <c r="O66" i="8"/>
  <c r="P66" i="8" l="1"/>
  <c r="O67" i="8"/>
  <c r="P67" i="8" l="1"/>
  <c r="O68" i="8"/>
  <c r="P68" i="8" l="1"/>
  <c r="O69" i="8"/>
  <c r="P69" i="8" l="1"/>
  <c r="O70" i="8"/>
  <c r="P70" i="8" l="1"/>
  <c r="O71" i="8"/>
  <c r="P71" i="8" l="1"/>
  <c r="O72" i="8"/>
  <c r="P72" i="8" l="1"/>
  <c r="O73" i="8"/>
  <c r="P73" i="8" l="1"/>
  <c r="O74" i="8"/>
  <c r="P74" i="8" l="1"/>
  <c r="O75" i="8"/>
  <c r="P75" i="8" l="1"/>
  <c r="O76" i="8"/>
  <c r="P76" i="8" l="1"/>
  <c r="O77" i="8"/>
  <c r="P77" i="8" l="1"/>
  <c r="O78" i="8"/>
  <c r="P78" i="8" l="1"/>
  <c r="O79" i="8"/>
  <c r="P79" i="8" l="1"/>
  <c r="O80" i="8"/>
  <c r="P80" i="8" l="1"/>
  <c r="O81" i="8"/>
  <c r="P81" i="8" l="1"/>
  <c r="O82" i="8"/>
  <c r="P82" i="8" l="1"/>
  <c r="O83" i="8"/>
  <c r="P83" i="8" l="1"/>
  <c r="O84" i="8"/>
  <c r="P84" i="8" l="1"/>
  <c r="O85" i="8"/>
  <c r="P85" i="8" l="1"/>
  <c r="O86" i="8"/>
  <c r="P86" i="8" l="1"/>
  <c r="O87" i="8"/>
  <c r="P87" i="8" l="1"/>
  <c r="O88" i="8"/>
  <c r="P88" i="8" l="1"/>
  <c r="O89" i="8"/>
  <c r="P89" i="8" l="1"/>
  <c r="O90" i="8"/>
  <c r="P90" i="8" l="1"/>
  <c r="O91" i="8"/>
  <c r="P91" i="8" l="1"/>
  <c r="O92" i="8"/>
  <c r="P92" i="8" l="1"/>
  <c r="O93" i="8"/>
  <c r="P93" i="8" l="1"/>
  <c r="O94" i="8"/>
  <c r="P94" i="8" l="1"/>
  <c r="O95" i="8"/>
  <c r="P95" i="8" l="1"/>
  <c r="O96" i="8"/>
  <c r="P96" i="8" l="1"/>
  <c r="O97" i="8"/>
  <c r="P97" i="8" l="1"/>
  <c r="O98" i="8"/>
  <c r="P98" i="8" l="1"/>
  <c r="O99" i="8"/>
  <c r="P99" i="8" l="1"/>
  <c r="O100" i="8"/>
  <c r="P100" i="8" l="1"/>
  <c r="O101" i="8"/>
  <c r="P101" i="8" l="1"/>
  <c r="O102" i="8"/>
  <c r="P102" i="8" l="1"/>
  <c r="O103" i="8"/>
  <c r="P103" i="8" l="1"/>
  <c r="O104" i="8"/>
  <c r="P104" i="8" l="1"/>
  <c r="O105" i="8"/>
  <c r="P105" i="8" l="1"/>
  <c r="O106" i="8"/>
  <c r="P106" i="8" l="1"/>
  <c r="O107" i="8"/>
  <c r="P107" i="8" l="1"/>
  <c r="O108" i="8"/>
  <c r="P108" i="8" l="1"/>
  <c r="O109" i="8"/>
  <c r="P109" i="8" l="1"/>
  <c r="O110" i="8"/>
  <c r="P110" i="8" l="1"/>
  <c r="O111" i="8"/>
  <c r="P111" i="8" l="1"/>
  <c r="O112" i="8"/>
  <c r="P112" i="8" l="1"/>
  <c r="O113" i="8"/>
  <c r="P113" i="8" l="1"/>
  <c r="O114" i="8"/>
  <c r="P114" i="8" l="1"/>
  <c r="O115" i="8"/>
  <c r="P115" i="8" l="1"/>
  <c r="O116" i="8"/>
  <c r="P116" i="8" l="1"/>
  <c r="O117" i="8"/>
  <c r="P117" i="8" l="1"/>
  <c r="O118" i="8"/>
  <c r="P118" i="8" l="1"/>
  <c r="O119" i="8"/>
  <c r="P119" i="8" l="1"/>
  <c r="O120" i="8"/>
  <c r="P120" i="8" l="1"/>
  <c r="O121" i="8"/>
  <c r="P121" i="8" l="1"/>
  <c r="O122" i="8"/>
  <c r="P122" i="8" l="1"/>
  <c r="O123" i="8"/>
  <c r="P123" i="8" l="1"/>
  <c r="O124" i="8"/>
  <c r="P124" i="8" l="1"/>
  <c r="O125" i="8"/>
  <c r="P125" i="8" l="1"/>
  <c r="O126" i="8"/>
  <c r="P126" i="8" l="1"/>
  <c r="O127" i="8"/>
  <c r="P127" i="8" l="1"/>
  <c r="O128" i="8"/>
  <c r="P128" i="8" l="1"/>
  <c r="O129" i="8"/>
  <c r="P129" i="8" l="1"/>
  <c r="O130" i="8"/>
  <c r="P130" i="8" l="1"/>
  <c r="O131" i="8"/>
  <c r="P131" i="8" l="1"/>
  <c r="O132" i="8"/>
  <c r="P132" i="8" l="1"/>
  <c r="O133" i="8"/>
  <c r="P133" i="8" l="1"/>
  <c r="O134" i="8"/>
  <c r="P134" i="8" l="1"/>
  <c r="O135" i="8"/>
  <c r="P135" i="8" l="1"/>
  <c r="O136" i="8"/>
  <c r="P136" i="8" l="1"/>
  <c r="O137" i="8"/>
  <c r="P137" i="8" l="1"/>
  <c r="O138" i="8"/>
  <c r="P138" i="8" l="1"/>
  <c r="O139" i="8"/>
  <c r="P139" i="8" l="1"/>
  <c r="O140" i="8"/>
  <c r="P140" i="8" l="1"/>
  <c r="O141" i="8"/>
  <c r="P141" i="8" l="1"/>
  <c r="O142" i="8"/>
  <c r="P142" i="8" l="1"/>
  <c r="O143" i="8"/>
  <c r="P143" i="8" l="1"/>
  <c r="O144" i="8"/>
  <c r="P144" i="8" l="1"/>
  <c r="O145" i="8"/>
  <c r="P145" i="8" l="1"/>
  <c r="O146" i="8"/>
  <c r="P146" i="8" l="1"/>
  <c r="O147" i="8"/>
  <c r="P147" i="8" l="1"/>
  <c r="O148" i="8"/>
  <c r="P148" i="8" l="1"/>
  <c r="O149" i="8"/>
  <c r="P149" i="8" l="1"/>
  <c r="O150" i="8"/>
  <c r="P150" i="8" l="1"/>
  <c r="O151" i="8"/>
  <c r="P151" i="8" l="1"/>
  <c r="O152" i="8"/>
  <c r="P152" i="8" l="1"/>
  <c r="O153" i="8"/>
  <c r="P153" i="8" l="1"/>
  <c r="O154" i="8"/>
  <c r="P154" i="8" l="1"/>
  <c r="O155" i="8"/>
  <c r="P155" i="8" l="1"/>
  <c r="O156" i="8"/>
  <c r="P156" i="8" l="1"/>
  <c r="O157" i="8"/>
  <c r="P157" i="8" l="1"/>
  <c r="O158" i="8"/>
  <c r="P158" i="8" l="1"/>
  <c r="O159" i="8"/>
  <c r="P159" i="8" l="1"/>
  <c r="O160" i="8"/>
  <c r="P160" i="8" l="1"/>
  <c r="O161" i="8"/>
  <c r="P161" i="8" l="1"/>
  <c r="O162" i="8"/>
  <c r="P162" i="8" l="1"/>
  <c r="O163" i="8"/>
  <c r="P163" i="8" l="1"/>
  <c r="O164" i="8"/>
  <c r="P164" i="8" l="1"/>
  <c r="O165" i="8"/>
  <c r="P165" i="8" l="1"/>
  <c r="O166" i="8"/>
  <c r="P166" i="8" l="1"/>
  <c r="O167" i="8"/>
  <c r="P167" i="8" l="1"/>
  <c r="O168" i="8"/>
  <c r="P168" i="8" l="1"/>
  <c r="O169" i="8"/>
  <c r="P169" i="8" l="1"/>
  <c r="O170" i="8"/>
  <c r="P170" i="8" l="1"/>
  <c r="O171" i="8"/>
  <c r="P171" i="8" l="1"/>
  <c r="O172" i="8"/>
  <c r="P172" i="8" l="1"/>
  <c r="O173" i="8"/>
  <c r="P173" i="8" l="1"/>
  <c r="O174" i="8"/>
  <c r="P174" i="8" l="1"/>
  <c r="O175" i="8"/>
  <c r="P175" i="8" l="1"/>
  <c r="O176" i="8"/>
  <c r="P176" i="8" l="1"/>
  <c r="O177" i="8"/>
  <c r="P177" i="8" l="1"/>
  <c r="O178" i="8"/>
  <c r="P178" i="8" l="1"/>
  <c r="O179" i="8"/>
  <c r="P179" i="8" l="1"/>
  <c r="O180" i="8"/>
  <c r="P180" i="8" l="1"/>
  <c r="O181" i="8"/>
  <c r="P181" i="8" l="1"/>
  <c r="O182" i="8"/>
  <c r="P182" i="8" l="1"/>
  <c r="O183" i="8"/>
  <c r="P183" i="8" l="1"/>
  <c r="O184" i="8"/>
  <c r="P184" i="8" l="1"/>
  <c r="O185" i="8"/>
  <c r="P185" i="8" l="1"/>
  <c r="O186" i="8"/>
  <c r="P186" i="8" l="1"/>
  <c r="O187" i="8"/>
  <c r="P187" i="8" l="1"/>
  <c r="O188" i="8"/>
  <c r="P188" i="8" l="1"/>
  <c r="O189" i="8"/>
  <c r="P189" i="8" l="1"/>
  <c r="O190" i="8"/>
  <c r="P190" i="8" l="1"/>
  <c r="O191" i="8"/>
  <c r="P191" i="8" l="1"/>
  <c r="O192" i="8"/>
  <c r="P192" i="8" l="1"/>
  <c r="O193" i="8"/>
  <c r="P193" i="8" l="1"/>
  <c r="O194" i="8"/>
  <c r="P194" i="8" l="1"/>
  <c r="O195" i="8"/>
  <c r="P195" i="8" l="1"/>
  <c r="O196" i="8"/>
  <c r="P196" i="8" l="1"/>
  <c r="O197" i="8"/>
  <c r="P197" i="8" l="1"/>
  <c r="O198" i="8"/>
  <c r="P198" i="8" l="1"/>
  <c r="O199" i="8"/>
  <c r="P199" i="8" l="1"/>
  <c r="O200" i="8"/>
  <c r="P200" i="8" l="1"/>
  <c r="O201" i="8"/>
  <c r="P201" i="8" l="1"/>
  <c r="O202" i="8"/>
  <c r="P202" i="8" l="1"/>
  <c r="O203" i="8"/>
  <c r="P203" i="8" l="1"/>
  <c r="O204" i="8"/>
  <c r="P204" i="8" l="1"/>
  <c r="O205" i="8"/>
  <c r="P205" i="8" l="1"/>
  <c r="O206" i="8"/>
  <c r="P206" i="8" l="1"/>
  <c r="O207" i="8"/>
  <c r="P207" i="8" l="1"/>
  <c r="O208" i="8"/>
  <c r="P208" i="8" l="1"/>
  <c r="O209" i="8"/>
  <c r="P209" i="8" l="1"/>
  <c r="O210" i="8"/>
  <c r="P210" i="8" l="1"/>
  <c r="O211" i="8"/>
  <c r="P211" i="8" l="1"/>
  <c r="O212" i="8"/>
  <c r="P212" i="8" l="1"/>
  <c r="O213" i="8"/>
  <c r="P213" i="8" l="1"/>
  <c r="O214" i="8"/>
  <c r="P214" i="8" l="1"/>
  <c r="O215" i="8"/>
  <c r="P215" i="8" l="1"/>
  <c r="O216" i="8"/>
  <c r="P216" i="8" l="1"/>
  <c r="O217" i="8"/>
  <c r="P217" i="8" l="1"/>
  <c r="O218" i="8"/>
  <c r="P218" i="8" l="1"/>
  <c r="O219" i="8"/>
  <c r="P219" i="8" l="1"/>
  <c r="O220" i="8"/>
  <c r="P220" i="8" l="1"/>
  <c r="O221" i="8"/>
  <c r="P221" i="8" l="1"/>
  <c r="O222" i="8"/>
  <c r="P222" i="8" l="1"/>
  <c r="O223" i="8"/>
  <c r="P223" i="8" l="1"/>
  <c r="O224" i="8"/>
  <c r="P224" i="8" l="1"/>
  <c r="O225" i="8"/>
  <c r="P225" i="8" l="1"/>
  <c r="O226" i="8"/>
  <c r="P226" i="8" l="1"/>
  <c r="O227" i="8"/>
  <c r="P227" i="8" l="1"/>
  <c r="O228" i="8"/>
  <c r="P228" i="8" l="1"/>
  <c r="O229" i="8"/>
  <c r="P229" i="8" l="1"/>
  <c r="O230" i="8"/>
  <c r="P230" i="8" l="1"/>
  <c r="O231" i="8"/>
  <c r="P231" i="8" l="1"/>
  <c r="O232" i="8"/>
  <c r="P232" i="8" l="1"/>
  <c r="O233" i="8"/>
  <c r="P233" i="8" l="1"/>
  <c r="O234" i="8"/>
  <c r="P234" i="8" l="1"/>
  <c r="O235" i="8"/>
  <c r="P235" i="8" l="1"/>
  <c r="O236" i="8"/>
  <c r="P236" i="8" l="1"/>
  <c r="O237" i="8"/>
  <c r="P237" i="8" l="1"/>
  <c r="O238" i="8"/>
  <c r="P238" i="8" l="1"/>
  <c r="O239" i="8"/>
  <c r="P239" i="8" l="1"/>
  <c r="O240" i="8"/>
  <c r="P240" i="8" l="1"/>
  <c r="O241" i="8"/>
  <c r="P241" i="8" l="1"/>
  <c r="O242" i="8"/>
  <c r="P242" i="8" l="1"/>
  <c r="O243" i="8"/>
  <c r="P243" i="8" l="1"/>
  <c r="O244" i="8"/>
  <c r="P244" i="8" l="1"/>
  <c r="O245" i="8"/>
  <c r="P245" i="8" l="1"/>
  <c r="O246" i="8"/>
  <c r="P246" i="8" l="1"/>
  <c r="O247" i="8"/>
  <c r="O248" i="8" l="1"/>
  <c r="P247" i="8"/>
  <c r="O249" i="8" l="1"/>
  <c r="P248" i="8"/>
  <c r="O250" i="8" l="1"/>
  <c r="P249" i="8"/>
  <c r="O251" i="8" l="1"/>
  <c r="P250" i="8"/>
  <c r="O252" i="8" l="1"/>
  <c r="P251" i="8"/>
  <c r="O253" i="8" l="1"/>
  <c r="P252" i="8"/>
  <c r="O254" i="8" l="1"/>
  <c r="P253" i="8"/>
  <c r="O255" i="8" l="1"/>
  <c r="P254" i="8"/>
  <c r="O256" i="8" l="1"/>
  <c r="P255" i="8"/>
  <c r="O257" i="8" l="1"/>
  <c r="P256" i="8"/>
  <c r="O258" i="8" l="1"/>
  <c r="P257" i="8"/>
  <c r="O259" i="8" l="1"/>
  <c r="P258" i="8"/>
  <c r="O260" i="8" l="1"/>
  <c r="P259" i="8"/>
  <c r="O261" i="8" l="1"/>
  <c r="P260" i="8"/>
  <c r="O262" i="8" l="1"/>
  <c r="P261" i="8"/>
  <c r="O263" i="8" l="1"/>
  <c r="P262" i="8"/>
  <c r="O264" i="8" l="1"/>
  <c r="P263" i="8"/>
  <c r="O265" i="8" l="1"/>
  <c r="P264" i="8"/>
  <c r="O266" i="8" l="1"/>
  <c r="P265" i="8"/>
  <c r="O267" i="8" l="1"/>
  <c r="P266" i="8"/>
  <c r="O268" i="8" l="1"/>
  <c r="P267" i="8"/>
  <c r="O269" i="8" l="1"/>
  <c r="P268" i="8"/>
  <c r="O270" i="8" l="1"/>
  <c r="P269" i="8"/>
  <c r="O271" i="8" l="1"/>
  <c r="P270" i="8"/>
  <c r="O272" i="8" l="1"/>
  <c r="P271" i="8"/>
  <c r="O273" i="8" l="1"/>
  <c r="P272" i="8"/>
  <c r="O274" i="8" l="1"/>
  <c r="P273" i="8"/>
  <c r="O275" i="8" l="1"/>
  <c r="P274" i="8"/>
  <c r="O276" i="8" l="1"/>
  <c r="P275" i="8"/>
  <c r="O277" i="8" l="1"/>
  <c r="P276" i="8"/>
  <c r="O278" i="8" l="1"/>
  <c r="P277" i="8"/>
  <c r="O279" i="8" l="1"/>
  <c r="P278" i="8"/>
  <c r="O280" i="8" l="1"/>
  <c r="P279" i="8"/>
  <c r="O281" i="8" l="1"/>
  <c r="P280" i="8"/>
  <c r="O282" i="8" l="1"/>
  <c r="P281" i="8"/>
  <c r="O283" i="8" l="1"/>
  <c r="P282" i="8"/>
  <c r="O284" i="8" l="1"/>
  <c r="P283" i="8"/>
  <c r="O285" i="8" l="1"/>
  <c r="P284" i="8"/>
  <c r="O286" i="8" l="1"/>
  <c r="P285" i="8"/>
  <c r="O287" i="8" l="1"/>
  <c r="P286" i="8"/>
  <c r="O288" i="8" l="1"/>
  <c r="P287" i="8"/>
  <c r="O289" i="8" l="1"/>
  <c r="P288" i="8"/>
  <c r="O290" i="8" l="1"/>
  <c r="P289" i="8"/>
  <c r="O291" i="8" l="1"/>
  <c r="P290" i="8"/>
  <c r="O292" i="8" l="1"/>
  <c r="P291" i="8"/>
  <c r="O293" i="8" l="1"/>
  <c r="P292" i="8"/>
  <c r="O294" i="8" l="1"/>
  <c r="P293" i="8"/>
  <c r="O295" i="8" l="1"/>
  <c r="P294" i="8"/>
  <c r="O296" i="8" l="1"/>
  <c r="P295" i="8"/>
  <c r="O297" i="8" l="1"/>
  <c r="P296" i="8"/>
  <c r="O298" i="8" l="1"/>
  <c r="P297" i="8"/>
  <c r="O299" i="8" l="1"/>
  <c r="P298" i="8"/>
  <c r="O300" i="8" l="1"/>
  <c r="P299" i="8"/>
  <c r="O301" i="8" l="1"/>
  <c r="P300" i="8"/>
  <c r="O302" i="8" l="1"/>
  <c r="P301" i="8"/>
  <c r="O303" i="8" l="1"/>
  <c r="P302" i="8"/>
  <c r="O304" i="8" l="1"/>
  <c r="P303" i="8"/>
  <c r="O305" i="8" l="1"/>
  <c r="P304" i="8"/>
  <c r="O306" i="8" l="1"/>
  <c r="P305" i="8"/>
  <c r="O307" i="8" l="1"/>
  <c r="P306" i="8"/>
  <c r="O308" i="8" l="1"/>
  <c r="P307" i="8"/>
  <c r="O309" i="8" l="1"/>
  <c r="P308" i="8"/>
  <c r="O310" i="8" l="1"/>
  <c r="P309" i="8"/>
  <c r="O311" i="8" l="1"/>
  <c r="P310" i="8"/>
  <c r="O312" i="8" l="1"/>
  <c r="P311" i="8"/>
  <c r="O313" i="8" l="1"/>
  <c r="P312" i="8"/>
  <c r="O314" i="8" l="1"/>
  <c r="P313" i="8"/>
  <c r="O315" i="8" l="1"/>
  <c r="P314" i="8"/>
  <c r="O316" i="8" l="1"/>
  <c r="P315" i="8"/>
  <c r="O317" i="8" l="1"/>
  <c r="P316" i="8"/>
  <c r="O318" i="8" l="1"/>
  <c r="P317" i="8"/>
  <c r="O319" i="8" l="1"/>
  <c r="P318" i="8"/>
  <c r="O320" i="8" l="1"/>
  <c r="P319" i="8"/>
  <c r="O321" i="8" l="1"/>
  <c r="P320" i="8"/>
  <c r="O322" i="8" l="1"/>
  <c r="P321" i="8"/>
  <c r="O323" i="8" l="1"/>
  <c r="P322" i="8"/>
  <c r="O324" i="8" l="1"/>
  <c r="P323" i="8"/>
  <c r="O325" i="8" l="1"/>
  <c r="P324" i="8"/>
  <c r="O326" i="8" l="1"/>
  <c r="P325" i="8"/>
  <c r="O327" i="8" l="1"/>
  <c r="P326" i="8"/>
  <c r="O328" i="8" l="1"/>
  <c r="P327" i="8"/>
  <c r="O329" i="8" l="1"/>
  <c r="P328" i="8"/>
  <c r="O330" i="8" l="1"/>
  <c r="P329" i="8"/>
  <c r="O331" i="8" l="1"/>
  <c r="P330" i="8"/>
  <c r="O332" i="8" l="1"/>
  <c r="P331" i="8"/>
  <c r="O333" i="8" l="1"/>
  <c r="P332" i="8"/>
  <c r="O334" i="8" l="1"/>
  <c r="P333" i="8"/>
  <c r="O335" i="8" l="1"/>
  <c r="P334" i="8"/>
  <c r="O336" i="8" l="1"/>
  <c r="P335" i="8"/>
  <c r="O337" i="8" l="1"/>
  <c r="P336" i="8"/>
  <c r="O338" i="8" l="1"/>
  <c r="P337" i="8"/>
  <c r="O339" i="8" l="1"/>
  <c r="P338" i="8"/>
  <c r="O340" i="8" l="1"/>
  <c r="P339" i="8"/>
  <c r="O341" i="8" l="1"/>
  <c r="P340" i="8"/>
  <c r="O342" i="8" l="1"/>
  <c r="P341" i="8"/>
  <c r="O343" i="8" l="1"/>
  <c r="P342" i="8"/>
  <c r="O344" i="8" l="1"/>
  <c r="P343" i="8"/>
  <c r="O345" i="8" l="1"/>
  <c r="P344" i="8"/>
  <c r="O346" i="8" l="1"/>
  <c r="P345" i="8"/>
  <c r="O347" i="8" l="1"/>
  <c r="P346" i="8"/>
  <c r="O348" i="8" l="1"/>
  <c r="P347" i="8"/>
  <c r="O349" i="8" l="1"/>
  <c r="P348" i="8"/>
  <c r="O350" i="8" l="1"/>
  <c r="P349" i="8"/>
  <c r="O351" i="8" l="1"/>
  <c r="P350" i="8"/>
  <c r="O352" i="8" l="1"/>
  <c r="P351" i="8"/>
  <c r="O353" i="8" l="1"/>
  <c r="P352" i="8"/>
  <c r="O354" i="8" l="1"/>
  <c r="P353" i="8"/>
  <c r="O355" i="8" l="1"/>
  <c r="P354" i="8"/>
  <c r="O356" i="8" l="1"/>
  <c r="P355" i="8"/>
  <c r="O357" i="8" l="1"/>
  <c r="P356" i="8"/>
  <c r="O358" i="8" l="1"/>
  <c r="P357" i="8"/>
  <c r="O359" i="8" l="1"/>
  <c r="P358" i="8"/>
  <c r="O360" i="8" l="1"/>
  <c r="P359" i="8"/>
  <c r="O361" i="8" l="1"/>
  <c r="P360" i="8"/>
  <c r="O362" i="8" l="1"/>
  <c r="P361" i="8"/>
  <c r="O363" i="8" l="1"/>
  <c r="P362" i="8"/>
  <c r="O364" i="8" l="1"/>
  <c r="P363" i="8"/>
  <c r="O365" i="8" l="1"/>
  <c r="P364" i="8"/>
  <c r="O366" i="8" l="1"/>
  <c r="P365" i="8"/>
  <c r="O367" i="8" l="1"/>
  <c r="P366" i="8"/>
  <c r="O368" i="8" l="1"/>
  <c r="P367" i="8"/>
  <c r="O369" i="8" l="1"/>
  <c r="P368" i="8"/>
  <c r="O370" i="8" l="1"/>
  <c r="P369" i="8"/>
  <c r="O371" i="8" l="1"/>
  <c r="P370" i="8"/>
  <c r="O372" i="8" l="1"/>
  <c r="P371" i="8"/>
  <c r="O373" i="8" l="1"/>
  <c r="P372" i="8"/>
  <c r="O374" i="8" l="1"/>
  <c r="P373" i="8"/>
  <c r="O375" i="8" l="1"/>
  <c r="P374" i="8"/>
  <c r="O376" i="8" l="1"/>
  <c r="P375" i="8"/>
  <c r="O377" i="8" l="1"/>
  <c r="P376" i="8"/>
  <c r="O378" i="8" l="1"/>
  <c r="P377" i="8"/>
  <c r="O379" i="8" l="1"/>
  <c r="P378" i="8"/>
  <c r="O380" i="8" l="1"/>
  <c r="P379" i="8"/>
  <c r="O381" i="8" l="1"/>
  <c r="P380" i="8"/>
  <c r="O382" i="8" l="1"/>
  <c r="P381" i="8"/>
  <c r="O383" i="8" l="1"/>
  <c r="P382" i="8"/>
  <c r="O384" i="8" l="1"/>
  <c r="P383" i="8"/>
  <c r="O385" i="8" l="1"/>
  <c r="P384" i="8"/>
  <c r="O386" i="8" l="1"/>
  <c r="P385" i="8"/>
  <c r="O387" i="8" l="1"/>
  <c r="P386" i="8"/>
  <c r="O388" i="8" l="1"/>
  <c r="P387" i="8"/>
  <c r="O389" i="8" l="1"/>
  <c r="P388" i="8"/>
  <c r="O390" i="8" l="1"/>
  <c r="P389" i="8"/>
  <c r="O391" i="8" l="1"/>
  <c r="P390" i="8"/>
  <c r="O392" i="8" l="1"/>
  <c r="P391" i="8"/>
  <c r="O393" i="8" l="1"/>
  <c r="P392" i="8"/>
  <c r="O394" i="8" l="1"/>
  <c r="P393" i="8"/>
  <c r="O395" i="8" l="1"/>
  <c r="P394" i="8"/>
  <c r="O396" i="8" l="1"/>
  <c r="P395" i="8"/>
  <c r="O397" i="8" l="1"/>
  <c r="P396" i="8"/>
  <c r="O398" i="8" l="1"/>
  <c r="P397" i="8"/>
  <c r="O399" i="8" l="1"/>
  <c r="P398" i="8"/>
  <c r="O400" i="8" l="1"/>
  <c r="P399" i="8"/>
  <c r="O401" i="8" l="1"/>
  <c r="P400" i="8"/>
  <c r="O402" i="8" l="1"/>
  <c r="P401" i="8"/>
  <c r="O403" i="8" l="1"/>
  <c r="P402" i="8"/>
  <c r="O404" i="8" l="1"/>
  <c r="P403" i="8"/>
  <c r="O405" i="8" l="1"/>
  <c r="P404" i="8"/>
  <c r="O406" i="8" l="1"/>
  <c r="P405" i="8"/>
  <c r="O407" i="8" l="1"/>
  <c r="P406" i="8"/>
  <c r="O408" i="8" l="1"/>
  <c r="P407" i="8"/>
  <c r="O409" i="8" l="1"/>
  <c r="P408" i="8"/>
  <c r="O410" i="8" l="1"/>
  <c r="P409" i="8"/>
  <c r="O411" i="8" l="1"/>
  <c r="P410" i="8"/>
  <c r="O412" i="8" l="1"/>
  <c r="P411" i="8"/>
  <c r="O413" i="8" l="1"/>
  <c r="P412" i="8"/>
  <c r="O414" i="8" l="1"/>
  <c r="P413" i="8"/>
  <c r="O415" i="8" l="1"/>
  <c r="P414" i="8"/>
  <c r="O416" i="8" l="1"/>
  <c r="P415" i="8"/>
  <c r="O417" i="8" l="1"/>
  <c r="P416" i="8"/>
  <c r="O418" i="8" l="1"/>
  <c r="P417" i="8"/>
  <c r="O419" i="8" l="1"/>
  <c r="P418" i="8"/>
  <c r="O420" i="8" l="1"/>
  <c r="P419" i="8"/>
  <c r="O421" i="8" l="1"/>
  <c r="P420" i="8"/>
  <c r="O422" i="8" l="1"/>
  <c r="P421" i="8"/>
  <c r="O423" i="8" l="1"/>
  <c r="P422" i="8"/>
  <c r="O424" i="8" l="1"/>
  <c r="P423" i="8"/>
  <c r="O425" i="8" l="1"/>
  <c r="P424" i="8"/>
  <c r="O426" i="8" l="1"/>
  <c r="P425" i="8"/>
  <c r="O427" i="8" l="1"/>
  <c r="P426" i="8"/>
  <c r="O428" i="8" l="1"/>
  <c r="P427" i="8"/>
  <c r="O429" i="8" l="1"/>
  <c r="P428" i="8"/>
  <c r="O430" i="8" l="1"/>
  <c r="P429" i="8"/>
  <c r="O431" i="8" l="1"/>
  <c r="P430" i="8"/>
  <c r="O432" i="8" l="1"/>
  <c r="P431" i="8"/>
  <c r="O433" i="8" l="1"/>
  <c r="P432" i="8"/>
  <c r="O434" i="8" l="1"/>
  <c r="P433" i="8"/>
  <c r="O435" i="8" l="1"/>
  <c r="P434" i="8"/>
  <c r="O436" i="8" l="1"/>
  <c r="P435" i="8"/>
  <c r="O437" i="8" l="1"/>
  <c r="P436" i="8"/>
  <c r="O438" i="8" l="1"/>
  <c r="P437" i="8"/>
  <c r="O439" i="8" l="1"/>
  <c r="P438" i="8"/>
  <c r="O440" i="8" l="1"/>
  <c r="P439" i="8"/>
  <c r="O441" i="8" l="1"/>
  <c r="P440" i="8"/>
  <c r="O442" i="8" l="1"/>
  <c r="P441" i="8"/>
  <c r="O443" i="8" l="1"/>
  <c r="P442" i="8"/>
  <c r="O444" i="8" l="1"/>
  <c r="P443" i="8"/>
  <c r="O445" i="8" l="1"/>
  <c r="P444" i="8"/>
  <c r="O446" i="8" l="1"/>
  <c r="P445" i="8"/>
  <c r="O447" i="8" l="1"/>
  <c r="P446" i="8"/>
  <c r="O448" i="8" l="1"/>
  <c r="P447" i="8"/>
  <c r="O449" i="8" l="1"/>
  <c r="P448" i="8"/>
  <c r="O450" i="8" l="1"/>
  <c r="P449" i="8"/>
  <c r="O451" i="8" l="1"/>
  <c r="P450" i="8"/>
  <c r="O452" i="8" l="1"/>
  <c r="P451" i="8"/>
  <c r="O453" i="8" l="1"/>
  <c r="P452" i="8"/>
  <c r="O454" i="8" l="1"/>
  <c r="P453" i="8"/>
  <c r="O455" i="8" l="1"/>
  <c r="P454" i="8"/>
  <c r="O456" i="8" l="1"/>
  <c r="P455" i="8"/>
  <c r="O457" i="8" l="1"/>
  <c r="P456" i="8"/>
  <c r="O458" i="8" l="1"/>
  <c r="P457" i="8"/>
  <c r="O459" i="8" l="1"/>
  <c r="P458" i="8"/>
  <c r="O460" i="8" l="1"/>
  <c r="P459" i="8"/>
  <c r="O461" i="8" l="1"/>
  <c r="P460" i="8"/>
  <c r="O462" i="8" l="1"/>
  <c r="P461" i="8"/>
  <c r="O463" i="8" l="1"/>
  <c r="P462" i="8"/>
  <c r="O464" i="8" l="1"/>
  <c r="P463" i="8"/>
  <c r="O465" i="8" l="1"/>
  <c r="P464" i="8"/>
  <c r="O466" i="8" l="1"/>
  <c r="P465" i="8"/>
  <c r="O467" i="8" l="1"/>
  <c r="P466" i="8"/>
  <c r="O468" i="8" l="1"/>
  <c r="P467" i="8"/>
  <c r="O469" i="8" l="1"/>
  <c r="P468" i="8"/>
  <c r="O470" i="8" l="1"/>
  <c r="P469" i="8"/>
  <c r="O471" i="8" l="1"/>
  <c r="P470" i="8"/>
  <c r="O472" i="8" l="1"/>
  <c r="P471" i="8"/>
  <c r="O473" i="8" l="1"/>
  <c r="P472" i="8"/>
  <c r="O474" i="8" l="1"/>
  <c r="P473" i="8"/>
  <c r="O475" i="8" l="1"/>
  <c r="P474" i="8"/>
  <c r="O476" i="8" l="1"/>
  <c r="P475" i="8"/>
  <c r="O477" i="8" l="1"/>
  <c r="P476" i="8"/>
  <c r="O478" i="8" l="1"/>
  <c r="P477" i="8"/>
  <c r="O479" i="8" l="1"/>
  <c r="P478" i="8"/>
  <c r="O480" i="8" l="1"/>
  <c r="P479" i="8"/>
  <c r="O481" i="8" l="1"/>
  <c r="P480" i="8"/>
  <c r="O482" i="8" l="1"/>
  <c r="P481" i="8"/>
  <c r="O483" i="8" l="1"/>
  <c r="P482" i="8"/>
  <c r="O484" i="8" l="1"/>
  <c r="P483" i="8"/>
  <c r="O485" i="8" l="1"/>
  <c r="P484" i="8"/>
  <c r="O486" i="8" l="1"/>
  <c r="P485" i="8"/>
  <c r="O487" i="8" l="1"/>
  <c r="P486" i="8"/>
  <c r="O488" i="8" l="1"/>
  <c r="P487" i="8"/>
  <c r="O489" i="8" l="1"/>
  <c r="P488" i="8"/>
  <c r="O490" i="8" l="1"/>
  <c r="P489" i="8"/>
  <c r="O491" i="8" l="1"/>
  <c r="P490" i="8"/>
  <c r="O492" i="8" l="1"/>
  <c r="P491" i="8"/>
  <c r="O493" i="8" l="1"/>
  <c r="P492" i="8"/>
  <c r="O494" i="8" l="1"/>
  <c r="P493" i="8"/>
  <c r="O495" i="8" l="1"/>
  <c r="P494" i="8"/>
  <c r="O496" i="8" l="1"/>
  <c r="P495" i="8"/>
  <c r="O497" i="8" l="1"/>
  <c r="P496" i="8"/>
  <c r="O498" i="8" l="1"/>
  <c r="P497" i="8"/>
  <c r="O499" i="8" l="1"/>
  <c r="P498" i="8"/>
  <c r="O500" i="8" l="1"/>
  <c r="P499" i="8"/>
  <c r="O501" i="8" l="1"/>
  <c r="P501" i="8" s="1"/>
  <c r="P500" i="8"/>
  <c r="A490" i="6" l="1"/>
  <c r="A489" i="6"/>
  <c r="A488" i="6"/>
  <c r="A487" i="6"/>
  <c r="A486" i="6"/>
  <c r="A485" i="6"/>
  <c r="A484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T336" i="6"/>
  <c r="T335" i="6"/>
  <c r="A491" i="6" l="1"/>
  <c r="F491" i="6" s="1"/>
  <c r="P467" i="6"/>
  <c r="P460" i="6"/>
  <c r="P451" i="6"/>
  <c r="P442" i="6"/>
  <c r="P420" i="6"/>
  <c r="P429" i="6"/>
  <c r="P419" i="6"/>
  <c r="P409" i="6"/>
  <c r="P408" i="6"/>
  <c r="P401" i="6"/>
  <c r="P399" i="6"/>
  <c r="P389" i="6"/>
  <c r="P388" i="6"/>
  <c r="P380" i="6"/>
  <c r="P379" i="6"/>
  <c r="P306" i="6"/>
  <c r="P298" i="6"/>
  <c r="P268" i="6"/>
  <c r="P251" i="6"/>
  <c r="P242" i="6"/>
  <c r="T285" i="6"/>
  <c r="T284" i="6"/>
  <c r="T283" i="6"/>
  <c r="T282" i="6"/>
  <c r="T281" i="6"/>
  <c r="P281" i="6"/>
  <c r="P225" i="6"/>
  <c r="P198" i="6"/>
  <c r="P186" i="6"/>
  <c r="P179" i="6"/>
  <c r="P87" i="6"/>
  <c r="P69" i="6"/>
  <c r="P59" i="6"/>
  <c r="P32" i="6"/>
  <c r="P11" i="6"/>
  <c r="P125" i="6" l="1"/>
  <c r="P134" i="6"/>
  <c r="P143" i="6"/>
  <c r="P161" i="6"/>
  <c r="P152" i="6"/>
  <c r="P103" i="6"/>
  <c r="P96" i="6"/>
  <c r="P79" i="6"/>
  <c r="T443" i="6"/>
  <c r="T442" i="6"/>
  <c r="T402" i="6"/>
  <c r="T400" i="6"/>
  <c r="T399" i="6"/>
  <c r="T401" i="6"/>
  <c r="Y281" i="6"/>
  <c r="W268" i="6"/>
  <c r="T179" i="6"/>
  <c r="T164" i="6"/>
  <c r="T163" i="6"/>
  <c r="T162" i="6"/>
  <c r="T161" i="6"/>
  <c r="T153" i="6"/>
  <c r="T152" i="6"/>
  <c r="T145" i="6"/>
  <c r="T144" i="6"/>
  <c r="T143" i="6"/>
  <c r="T136" i="6"/>
  <c r="T135" i="6"/>
  <c r="T134" i="6"/>
  <c r="T88" i="6"/>
  <c r="T87" i="6"/>
  <c r="T70" i="6"/>
  <c r="T69" i="6"/>
  <c r="U32" i="6"/>
  <c r="L9" i="7" l="1"/>
  <c r="Q355" i="6" s="1"/>
  <c r="D9" i="7"/>
  <c r="L8" i="7"/>
  <c r="D8" i="7"/>
  <c r="B8" i="7"/>
  <c r="L7" i="7"/>
  <c r="D7" i="7"/>
  <c r="B7" i="7"/>
  <c r="L6" i="7"/>
  <c r="Q372" i="6" s="1"/>
  <c r="D6" i="7"/>
  <c r="B6" i="7"/>
  <c r="L5" i="7"/>
  <c r="Q485" i="6" s="1"/>
  <c r="S485" i="6" s="1"/>
  <c r="D5" i="7"/>
  <c r="B5" i="7"/>
  <c r="L4" i="7"/>
  <c r="D4" i="7"/>
  <c r="B4" i="7"/>
  <c r="F531" i="8" l="1"/>
  <c r="AB485" i="6"/>
  <c r="O531" i="8" s="1"/>
  <c r="X485" i="6"/>
  <c r="F535" i="8" s="1"/>
  <c r="Q343" i="6"/>
  <c r="Q477" i="6"/>
  <c r="S477" i="6" s="1"/>
  <c r="Q216" i="6"/>
  <c r="Q298" i="6"/>
  <c r="R298" i="6" s="1"/>
  <c r="Q327" i="6"/>
  <c r="Q363" i="6"/>
  <c r="Q186" i="6"/>
  <c r="Q268" i="6"/>
  <c r="R268" i="6" s="1"/>
  <c r="Q313" i="6"/>
  <c r="S313" i="6" s="1"/>
  <c r="Q87" i="6"/>
  <c r="R87" i="6" s="1"/>
  <c r="Q32" i="6"/>
  <c r="Q471" i="6"/>
  <c r="Q11" i="6"/>
  <c r="S11" i="6" s="1"/>
  <c r="Q50" i="6"/>
  <c r="Q69" i="6"/>
  <c r="R69" i="6" s="1"/>
  <c r="Q96" i="6"/>
  <c r="R96" i="6" s="1"/>
  <c r="Q125" i="6"/>
  <c r="R125" i="6" s="1"/>
  <c r="Q170" i="6"/>
  <c r="Q234" i="6"/>
  <c r="Q251" i="6"/>
  <c r="R251" i="6" s="1"/>
  <c r="Q379" i="6"/>
  <c r="R379" i="6" s="1"/>
  <c r="Q408" i="6"/>
  <c r="R408" i="6" s="1"/>
  <c r="Q433" i="6"/>
  <c r="S433" i="6" s="1"/>
  <c r="Q451" i="6"/>
  <c r="R451" i="6" s="1"/>
  <c r="Q25" i="6"/>
  <c r="Q59" i="6"/>
  <c r="R59" i="6" s="1"/>
  <c r="Q79" i="6"/>
  <c r="R79" i="6" s="1"/>
  <c r="Q103" i="6"/>
  <c r="R103" i="6" s="1"/>
  <c r="Q134" i="6"/>
  <c r="R152" i="6" s="1"/>
  <c r="Q179" i="6"/>
  <c r="Q198" i="6"/>
  <c r="R198" i="6" s="1"/>
  <c r="Q225" i="6"/>
  <c r="R225" i="6" s="1"/>
  <c r="Q242" i="6"/>
  <c r="R242" i="6" s="1"/>
  <c r="Q261" i="6"/>
  <c r="Q281" i="6"/>
  <c r="R281" i="6" s="1"/>
  <c r="Q306" i="6"/>
  <c r="R306" i="6" s="1"/>
  <c r="Q320" i="6"/>
  <c r="S320" i="6" s="1"/>
  <c r="Q335" i="6"/>
  <c r="Q399" i="6"/>
  <c r="R399" i="6" s="1"/>
  <c r="Q419" i="6"/>
  <c r="Q442" i="6"/>
  <c r="R442" i="6" s="1"/>
  <c r="AB313" i="6"/>
  <c r="X313" i="6"/>
  <c r="S419" i="6"/>
  <c r="R419" i="6"/>
  <c r="R143" i="6"/>
  <c r="AE352" i="6"/>
  <c r="AE161" i="6"/>
  <c r="AE152" i="6"/>
  <c r="AE143" i="6"/>
  <c r="AE18" i="6"/>
  <c r="AF18" i="6" s="1"/>
  <c r="S471" i="6"/>
  <c r="U468" i="6"/>
  <c r="U467" i="6"/>
  <c r="U465" i="6"/>
  <c r="U464" i="6"/>
  <c r="U463" i="6"/>
  <c r="U462" i="6"/>
  <c r="U461" i="6"/>
  <c r="U460" i="6"/>
  <c r="U458" i="6"/>
  <c r="U457" i="6"/>
  <c r="U456" i="6"/>
  <c r="U455" i="6"/>
  <c r="U454" i="6"/>
  <c r="U453" i="6"/>
  <c r="U452" i="6"/>
  <c r="U451" i="6"/>
  <c r="S451" i="6"/>
  <c r="U448" i="6"/>
  <c r="U447" i="6"/>
  <c r="U446" i="6"/>
  <c r="U445" i="6"/>
  <c r="U444" i="6"/>
  <c r="U443" i="6"/>
  <c r="U442" i="6"/>
  <c r="S442" i="6"/>
  <c r="W438" i="6"/>
  <c r="W437" i="6"/>
  <c r="W436" i="6"/>
  <c r="W435" i="6"/>
  <c r="W434" i="6"/>
  <c r="W433" i="6"/>
  <c r="W428" i="6"/>
  <c r="W427" i="6"/>
  <c r="W426" i="6"/>
  <c r="W425" i="6"/>
  <c r="W424" i="6"/>
  <c r="W423" i="6"/>
  <c r="W422" i="6"/>
  <c r="W421" i="6"/>
  <c r="W420" i="6"/>
  <c r="W419" i="6"/>
  <c r="U430" i="6"/>
  <c r="U429" i="6"/>
  <c r="U425" i="6"/>
  <c r="U424" i="6"/>
  <c r="U423" i="6"/>
  <c r="U422" i="6"/>
  <c r="U421" i="6"/>
  <c r="U420" i="6"/>
  <c r="U419" i="6"/>
  <c r="W414" i="6"/>
  <c r="W413" i="6"/>
  <c r="W412" i="6"/>
  <c r="W411" i="6"/>
  <c r="W410" i="6"/>
  <c r="W409" i="6"/>
  <c r="W408" i="6"/>
  <c r="U416" i="6"/>
  <c r="U415" i="6"/>
  <c r="U414" i="6"/>
  <c r="U413" i="6"/>
  <c r="U412" i="6"/>
  <c r="U411" i="6"/>
  <c r="U410" i="6"/>
  <c r="U409" i="6"/>
  <c r="U408" i="6"/>
  <c r="S408" i="6"/>
  <c r="W401" i="6"/>
  <c r="W400" i="6"/>
  <c r="W399" i="6"/>
  <c r="U404" i="6"/>
  <c r="U403" i="6"/>
  <c r="U402" i="6"/>
  <c r="U401" i="6"/>
  <c r="U400" i="6"/>
  <c r="U399" i="6"/>
  <c r="Z399" i="6" s="1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S372" i="6"/>
  <c r="W369" i="6"/>
  <c r="W368" i="6"/>
  <c r="W367" i="6"/>
  <c r="W366" i="6"/>
  <c r="W365" i="6"/>
  <c r="W364" i="6"/>
  <c r="W363" i="6"/>
  <c r="S363" i="6"/>
  <c r="S355" i="6"/>
  <c r="S352" i="6"/>
  <c r="X352" i="6" s="1"/>
  <c r="S343" i="6"/>
  <c r="X343" i="6" s="1"/>
  <c r="U336" i="6"/>
  <c r="U335" i="6"/>
  <c r="S335" i="6"/>
  <c r="W329" i="6"/>
  <c r="W328" i="6"/>
  <c r="W327" i="6"/>
  <c r="U332" i="6"/>
  <c r="U331" i="6"/>
  <c r="U330" i="6"/>
  <c r="U329" i="6"/>
  <c r="U328" i="6"/>
  <c r="U327" i="6"/>
  <c r="S327" i="6"/>
  <c r="AC313" i="6"/>
  <c r="AE313" i="6" s="1"/>
  <c r="U310" i="6"/>
  <c r="U309" i="6"/>
  <c r="U308" i="6"/>
  <c r="U307" i="6"/>
  <c r="U306" i="6"/>
  <c r="S306" i="6"/>
  <c r="W303" i="6"/>
  <c r="W302" i="6"/>
  <c r="W301" i="6"/>
  <c r="W300" i="6"/>
  <c r="W299" i="6"/>
  <c r="W298" i="6"/>
  <c r="U302" i="6"/>
  <c r="U301" i="6"/>
  <c r="U300" i="6"/>
  <c r="U299" i="6"/>
  <c r="U298" i="6"/>
  <c r="S298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S281" i="6"/>
  <c r="W278" i="6"/>
  <c r="W277" i="6"/>
  <c r="W276" i="6"/>
  <c r="W275" i="6"/>
  <c r="W274" i="6"/>
  <c r="W273" i="6"/>
  <c r="W272" i="6"/>
  <c r="W271" i="6"/>
  <c r="W270" i="6"/>
  <c r="W269" i="6"/>
  <c r="U276" i="6"/>
  <c r="U275" i="6"/>
  <c r="U274" i="6"/>
  <c r="U273" i="6"/>
  <c r="U272" i="6"/>
  <c r="U271" i="6"/>
  <c r="U270" i="6"/>
  <c r="U269" i="6"/>
  <c r="U268" i="6"/>
  <c r="S268" i="6"/>
  <c r="S261" i="6"/>
  <c r="W256" i="6"/>
  <c r="W255" i="6"/>
  <c r="W254" i="6"/>
  <c r="W253" i="6"/>
  <c r="W252" i="6"/>
  <c r="W251" i="6"/>
  <c r="U258" i="6"/>
  <c r="U257" i="6"/>
  <c r="U256" i="6"/>
  <c r="U255" i="6"/>
  <c r="U254" i="6"/>
  <c r="U253" i="6"/>
  <c r="U252" i="6"/>
  <c r="U251" i="6"/>
  <c r="S251" i="6"/>
  <c r="U247" i="6"/>
  <c r="U246" i="6"/>
  <c r="U245" i="6"/>
  <c r="U244" i="6"/>
  <c r="U243" i="6"/>
  <c r="U242" i="6"/>
  <c r="U239" i="6"/>
  <c r="U238" i="6"/>
  <c r="U237" i="6"/>
  <c r="U236" i="6"/>
  <c r="U235" i="6"/>
  <c r="U234" i="6"/>
  <c r="S234" i="6"/>
  <c r="W228" i="6"/>
  <c r="W227" i="6"/>
  <c r="W226" i="6"/>
  <c r="W225" i="6"/>
  <c r="U229" i="6"/>
  <c r="U228" i="6"/>
  <c r="U227" i="6"/>
  <c r="U226" i="6"/>
  <c r="U225" i="6"/>
  <c r="S225" i="6"/>
  <c r="S216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U198" i="6"/>
  <c r="U209" i="6"/>
  <c r="U208" i="6"/>
  <c r="U207" i="6"/>
  <c r="U206" i="6"/>
  <c r="U205" i="6"/>
  <c r="U204" i="6"/>
  <c r="U203" i="6"/>
  <c r="U202" i="6"/>
  <c r="U201" i="6"/>
  <c r="U200" i="6"/>
  <c r="U199" i="6"/>
  <c r="S198" i="6"/>
  <c r="W190" i="6"/>
  <c r="W189" i="6"/>
  <c r="W188" i="6"/>
  <c r="W187" i="6"/>
  <c r="W186" i="6"/>
  <c r="U195" i="6"/>
  <c r="U194" i="6"/>
  <c r="U193" i="6"/>
  <c r="U192" i="6"/>
  <c r="U191" i="6"/>
  <c r="U190" i="6"/>
  <c r="U189" i="6"/>
  <c r="U188" i="6"/>
  <c r="U187" i="6"/>
  <c r="U186" i="6"/>
  <c r="S186" i="6"/>
  <c r="U180" i="6"/>
  <c r="U179" i="6"/>
  <c r="S179" i="6"/>
  <c r="S170" i="6"/>
  <c r="X170" i="6" s="1"/>
  <c r="U168" i="6"/>
  <c r="U167" i="6"/>
  <c r="U166" i="6"/>
  <c r="U165" i="6"/>
  <c r="U164" i="6"/>
  <c r="U163" i="6"/>
  <c r="U162" i="6"/>
  <c r="U161" i="6"/>
  <c r="U158" i="6"/>
  <c r="U157" i="6"/>
  <c r="U156" i="6"/>
  <c r="U155" i="6"/>
  <c r="U154" i="6"/>
  <c r="U153" i="6"/>
  <c r="U152" i="6"/>
  <c r="U150" i="6"/>
  <c r="U149" i="6"/>
  <c r="U148" i="6"/>
  <c r="U147" i="6"/>
  <c r="U146" i="6"/>
  <c r="U145" i="6"/>
  <c r="U144" i="6"/>
  <c r="U143" i="6"/>
  <c r="U141" i="6"/>
  <c r="U140" i="6"/>
  <c r="U139" i="6"/>
  <c r="U138" i="6"/>
  <c r="U137" i="6"/>
  <c r="U136" i="6"/>
  <c r="U135" i="6"/>
  <c r="U134" i="6"/>
  <c r="S134" i="6"/>
  <c r="U129" i="6"/>
  <c r="U128" i="6"/>
  <c r="U127" i="6"/>
  <c r="U126" i="6"/>
  <c r="U125" i="6"/>
  <c r="S125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U108" i="6"/>
  <c r="U107" i="6"/>
  <c r="U106" i="6"/>
  <c r="U105" i="6"/>
  <c r="U104" i="6"/>
  <c r="U103" i="6"/>
  <c r="S103" i="6"/>
  <c r="W96" i="6"/>
  <c r="U100" i="6"/>
  <c r="U99" i="6"/>
  <c r="U98" i="6"/>
  <c r="U97" i="6"/>
  <c r="U96" i="6"/>
  <c r="S96" i="6"/>
  <c r="U90" i="6"/>
  <c r="U89" i="6"/>
  <c r="U88" i="6"/>
  <c r="U87" i="6"/>
  <c r="W82" i="6"/>
  <c r="W81" i="6"/>
  <c r="W80" i="6"/>
  <c r="W79" i="6"/>
  <c r="U84" i="6"/>
  <c r="U83" i="6"/>
  <c r="U82" i="6"/>
  <c r="U81" i="6"/>
  <c r="U80" i="6"/>
  <c r="U79" i="6"/>
  <c r="S79" i="6"/>
  <c r="W76" i="6"/>
  <c r="W75" i="6"/>
  <c r="W74" i="6"/>
  <c r="W73" i="6"/>
  <c r="W72" i="6"/>
  <c r="W71" i="6"/>
  <c r="W70" i="6"/>
  <c r="W69" i="6"/>
  <c r="U74" i="6"/>
  <c r="U73" i="6"/>
  <c r="U72" i="6"/>
  <c r="U71" i="6"/>
  <c r="U70" i="6"/>
  <c r="U69" i="6"/>
  <c r="S59" i="6"/>
  <c r="W59" i="6"/>
  <c r="U66" i="6"/>
  <c r="U65" i="6"/>
  <c r="U64" i="6"/>
  <c r="U63" i="6"/>
  <c r="U62" i="6"/>
  <c r="U61" i="6"/>
  <c r="U60" i="6"/>
  <c r="U59" i="6"/>
  <c r="S50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U41" i="6"/>
  <c r="U40" i="6"/>
  <c r="U39" i="6"/>
  <c r="U38" i="6"/>
  <c r="U37" i="6"/>
  <c r="U36" i="6"/>
  <c r="U35" i="6"/>
  <c r="U34" i="6"/>
  <c r="U33" i="6"/>
  <c r="S25" i="6"/>
  <c r="X25" i="6" s="1"/>
  <c r="Z103" i="6" l="1"/>
  <c r="R134" i="6"/>
  <c r="AB477" i="6"/>
  <c r="X477" i="6"/>
  <c r="AC477" i="6" s="1"/>
  <c r="X306" i="6"/>
  <c r="R32" i="6"/>
  <c r="S32" i="6"/>
  <c r="Z32" i="6" s="1"/>
  <c r="S69" i="6"/>
  <c r="X69" i="6" s="1"/>
  <c r="Z79" i="6"/>
  <c r="S87" i="6"/>
  <c r="X87" i="6" s="1"/>
  <c r="AF143" i="6"/>
  <c r="X179" i="6"/>
  <c r="Z225" i="6"/>
  <c r="S242" i="6"/>
  <c r="Z251" i="6"/>
  <c r="Z268" i="6"/>
  <c r="S379" i="6"/>
  <c r="X379" i="6" s="1"/>
  <c r="S399" i="6"/>
  <c r="Z442" i="6"/>
  <c r="Z451" i="6"/>
  <c r="R161" i="6"/>
  <c r="Z96" i="6"/>
  <c r="Z198" i="6"/>
  <c r="X234" i="6"/>
  <c r="Z408" i="6"/>
  <c r="X242" i="6"/>
  <c r="X399" i="6"/>
  <c r="AC399" i="6" s="1"/>
  <c r="X433" i="6"/>
  <c r="AB32" i="6"/>
  <c r="Z419" i="6"/>
  <c r="X32" i="6"/>
  <c r="AB50" i="6"/>
  <c r="X50" i="6"/>
  <c r="AC50" i="6" s="1"/>
  <c r="AE50" i="6" s="1"/>
  <c r="AF50" i="6" s="1"/>
  <c r="AB59" i="6"/>
  <c r="X59" i="6"/>
  <c r="AB79" i="6"/>
  <c r="X79" i="6"/>
  <c r="AC79" i="6" s="1"/>
  <c r="AB96" i="6"/>
  <c r="X96" i="6"/>
  <c r="X125" i="6"/>
  <c r="Z125" i="6"/>
  <c r="AA134" i="6"/>
  <c r="AB134" i="6"/>
  <c r="Z134" i="6"/>
  <c r="X134" i="6"/>
  <c r="AC134" i="6" s="1"/>
  <c r="AB186" i="6"/>
  <c r="Z186" i="6"/>
  <c r="AA186" i="6"/>
  <c r="X186" i="6"/>
  <c r="AC186" i="6" s="1"/>
  <c r="AB198" i="6"/>
  <c r="AA198" i="6"/>
  <c r="X198" i="6"/>
  <c r="AB225" i="6"/>
  <c r="X225" i="6"/>
  <c r="AA251" i="6"/>
  <c r="AB251" i="6"/>
  <c r="X251" i="6"/>
  <c r="AB268" i="6"/>
  <c r="AA268" i="6"/>
  <c r="X268" i="6"/>
  <c r="AA281" i="6"/>
  <c r="Z281" i="6"/>
  <c r="AB281" i="6"/>
  <c r="X281" i="6"/>
  <c r="Z298" i="6"/>
  <c r="AB298" i="6"/>
  <c r="AA298" i="6"/>
  <c r="X298" i="6"/>
  <c r="AA327" i="6"/>
  <c r="AB327" i="6"/>
  <c r="X327" i="6"/>
  <c r="AA335" i="6"/>
  <c r="AB335" i="6"/>
  <c r="AB363" i="6"/>
  <c r="X363" i="6"/>
  <c r="AB372" i="6"/>
  <c r="X372" i="6"/>
  <c r="AC372" i="6" s="1"/>
  <c r="AA442" i="6"/>
  <c r="AB442" i="6"/>
  <c r="X442" i="6"/>
  <c r="AB451" i="6"/>
  <c r="X451" i="6"/>
  <c r="AB103" i="6"/>
  <c r="X103" i="6"/>
  <c r="AB216" i="6"/>
  <c r="X216" i="6"/>
  <c r="AB261" i="6"/>
  <c r="X261" i="6"/>
  <c r="AB320" i="6"/>
  <c r="X320" i="6"/>
  <c r="AB355" i="6"/>
  <c r="X355" i="6"/>
  <c r="AA379" i="6"/>
  <c r="AB379" i="6"/>
  <c r="AB408" i="6"/>
  <c r="X408" i="6"/>
  <c r="AB471" i="6"/>
  <c r="X471" i="6"/>
  <c r="AB419" i="6"/>
  <c r="X419" i="6"/>
  <c r="AC419" i="6" s="1"/>
  <c r="X335" i="6"/>
  <c r="AC335" i="6" s="1"/>
  <c r="AA32" i="6"/>
  <c r="AC32" i="6"/>
  <c r="AA419" i="6"/>
  <c r="AF352" i="6"/>
  <c r="AA59" i="6"/>
  <c r="AC59" i="6"/>
  <c r="Z59" i="6"/>
  <c r="AA79" i="6"/>
  <c r="AA96" i="6"/>
  <c r="AC96" i="6"/>
  <c r="AB125" i="6"/>
  <c r="AA125" i="6"/>
  <c r="AB170" i="6"/>
  <c r="AC198" i="6"/>
  <c r="AE198" i="6" s="1"/>
  <c r="AF198" i="6" s="1"/>
  <c r="AA225" i="6"/>
  <c r="AC234" i="6"/>
  <c r="AB234" i="6"/>
  <c r="AC251" i="6"/>
  <c r="AC268" i="6"/>
  <c r="AC281" i="6"/>
  <c r="AC298" i="6"/>
  <c r="AA306" i="6"/>
  <c r="AC306" i="6"/>
  <c r="AB306" i="6"/>
  <c r="Z306" i="6"/>
  <c r="AC433" i="6"/>
  <c r="AB433" i="6"/>
  <c r="AC471" i="6"/>
  <c r="AC327" i="6"/>
  <c r="AB25" i="6"/>
  <c r="AA69" i="6"/>
  <c r="Z69" i="6"/>
  <c r="AB69" i="6"/>
  <c r="AA87" i="6"/>
  <c r="AB87" i="6"/>
  <c r="Z87" i="6"/>
  <c r="AC103" i="6"/>
  <c r="AA103" i="6"/>
  <c r="AB179" i="6"/>
  <c r="Z179" i="6"/>
  <c r="AA179" i="6"/>
  <c r="AC216" i="6"/>
  <c r="AC242" i="6"/>
  <c r="Z242" i="6"/>
  <c r="AB242" i="6"/>
  <c r="AA242" i="6"/>
  <c r="AC320" i="6"/>
  <c r="AC343" i="6"/>
  <c r="AB343" i="6"/>
  <c r="AC355" i="6"/>
  <c r="AA399" i="6"/>
  <c r="AB399" i="6"/>
  <c r="AC408" i="6"/>
  <c r="AA408" i="6"/>
  <c r="AC442" i="6"/>
  <c r="AA451" i="6"/>
  <c r="AC485" i="6"/>
  <c r="P531" i="8" s="1"/>
  <c r="AF313" i="6"/>
  <c r="AF161" i="6"/>
  <c r="AF152" i="6"/>
  <c r="AC125" i="6"/>
  <c r="AC87" i="6"/>
  <c r="AC69" i="6"/>
  <c r="W12" i="6"/>
  <c r="W13" i="6"/>
  <c r="W11" i="6"/>
  <c r="U12" i="6"/>
  <c r="U11" i="6"/>
  <c r="B50" i="6"/>
  <c r="B59" i="6" s="1"/>
  <c r="B69" i="6" s="1"/>
  <c r="B79" i="6" s="1"/>
  <c r="B87" i="6" s="1"/>
  <c r="B96" i="6" s="1"/>
  <c r="B103" i="6" s="1"/>
  <c r="B125" i="6" s="1"/>
  <c r="B134" i="6" s="1"/>
  <c r="B170" i="6" s="1"/>
  <c r="B179" i="6" s="1"/>
  <c r="B186" i="6" s="1"/>
  <c r="B198" i="6" s="1"/>
  <c r="B216" i="6" s="1"/>
  <c r="B225" i="6" s="1"/>
  <c r="B234" i="6" s="1"/>
  <c r="B242" i="6" s="1"/>
  <c r="B251" i="6" s="1"/>
  <c r="B261" i="6" s="1"/>
  <c r="B268" i="6" s="1"/>
  <c r="B281" i="6" s="1"/>
  <c r="B298" i="6" s="1"/>
  <c r="B306" i="6" s="1"/>
  <c r="B313" i="6" s="1"/>
  <c r="B320" i="6" s="1"/>
  <c r="B327" i="6" s="1"/>
  <c r="B335" i="6" s="1"/>
  <c r="B343" i="6" s="1"/>
  <c r="B352" i="6" s="1"/>
  <c r="B355" i="6" s="1"/>
  <c r="B363" i="6" s="1"/>
  <c r="B372" i="6" s="1"/>
  <c r="B379" i="6" s="1"/>
  <c r="B399" i="6" s="1"/>
  <c r="B408" i="6" s="1"/>
  <c r="B419" i="6" s="1"/>
  <c r="B433" i="6" s="1"/>
  <c r="B442" i="6" s="1"/>
  <c r="B451" i="6" s="1"/>
  <c r="B471" i="6" s="1"/>
  <c r="AE477" i="6" l="1"/>
  <c r="AF477" i="6" s="1"/>
  <c r="AC363" i="6"/>
  <c r="AC379" i="6"/>
  <c r="AE298" i="6"/>
  <c r="AF298" i="6" s="1"/>
  <c r="Z379" i="6"/>
  <c r="AE379" i="6" s="1"/>
  <c r="AF379" i="6" s="1"/>
  <c r="AB11" i="6"/>
  <c r="AE419" i="6"/>
  <c r="AF419" i="6" s="1"/>
  <c r="X11" i="6"/>
  <c r="AE281" i="6"/>
  <c r="AF281" i="6" s="1"/>
  <c r="AE485" i="6"/>
  <c r="AE355" i="6"/>
  <c r="AF355" i="6" s="1"/>
  <c r="AE343" i="6"/>
  <c r="AF343" i="6" s="1"/>
  <c r="AE320" i="6"/>
  <c r="AF320" i="6" s="1"/>
  <c r="AA11" i="6"/>
  <c r="AC11" i="6"/>
  <c r="AE96" i="6"/>
  <c r="AF96" i="6" s="1"/>
  <c r="AE59" i="6"/>
  <c r="AF59" i="6" s="1"/>
  <c r="AE32" i="6"/>
  <c r="AF32" i="6" s="1"/>
  <c r="AE186" i="6"/>
  <c r="AF186" i="6" s="1"/>
  <c r="AE216" i="6"/>
  <c r="AF216" i="6" s="1"/>
  <c r="AC451" i="6"/>
  <c r="AC261" i="6"/>
  <c r="AE451" i="6"/>
  <c r="AF451" i="6" s="1"/>
  <c r="AE69" i="6"/>
  <c r="AF69" i="6" s="1"/>
  <c r="AE11" i="6"/>
  <c r="AF11" i="6" s="1"/>
  <c r="AE471" i="6"/>
  <c r="AF471" i="6" s="1"/>
  <c r="AE433" i="6"/>
  <c r="AF433" i="6" s="1"/>
  <c r="AE372" i="6"/>
  <c r="AF372" i="6" s="1"/>
  <c r="AE363" i="6"/>
  <c r="AF363" i="6" s="1"/>
  <c r="AE335" i="6"/>
  <c r="AF335" i="6" s="1"/>
  <c r="AE327" i="6"/>
  <c r="AF327" i="6" s="1"/>
  <c r="AE306" i="6"/>
  <c r="AF306" i="6" s="1"/>
  <c r="AE268" i="6"/>
  <c r="AF268" i="6" s="1"/>
  <c r="AE251" i="6"/>
  <c r="AF251" i="6" s="1"/>
  <c r="AE234" i="6"/>
  <c r="AF234" i="6" s="1"/>
  <c r="AE134" i="6"/>
  <c r="AF134" i="6" s="1"/>
  <c r="AC179" i="6"/>
  <c r="AE179" i="6" s="1"/>
  <c r="AF179" i="6" s="1"/>
  <c r="AC25" i="6"/>
  <c r="AE25" i="6" s="1"/>
  <c r="AF25" i="6" s="1"/>
  <c r="AC225" i="6"/>
  <c r="AE225" i="6" s="1"/>
  <c r="AF225" i="6" s="1"/>
  <c r="AC170" i="6"/>
  <c r="AE170" i="6" s="1"/>
  <c r="AF170" i="6" s="1"/>
  <c r="AE442" i="6"/>
  <c r="AF442" i="6" s="1"/>
  <c r="AE408" i="6"/>
  <c r="AF408" i="6" s="1"/>
  <c r="AE399" i="6"/>
  <c r="AF399" i="6" s="1"/>
  <c r="AE261" i="6"/>
  <c r="AF261" i="6" s="1"/>
  <c r="AE242" i="6"/>
  <c r="AF242" i="6" s="1"/>
  <c r="AE103" i="6"/>
  <c r="AF103" i="6" s="1"/>
  <c r="AE125" i="6"/>
  <c r="AF125" i="6" s="1"/>
  <c r="AE79" i="6"/>
  <c r="AF79" i="6" s="1"/>
  <c r="AE87" i="6"/>
  <c r="AF87" i="6" s="1"/>
  <c r="AF485" i="6" l="1"/>
  <c r="J535" i="8"/>
  <c r="O535" i="8" s="1"/>
  <c r="F2" i="8" s="1"/>
  <c r="I2" i="8" s="1"/>
  <c r="AF491" i="6"/>
  <c r="F6" i="8" l="1"/>
  <c r="G6" i="8" s="1"/>
  <c r="F7" i="8"/>
  <c r="G7" i="8" s="1"/>
  <c r="I7" i="8" s="1"/>
  <c r="F5" i="8"/>
  <c r="G5" i="8" s="1"/>
  <c r="I5" i="8" s="1"/>
  <c r="F3" i="8"/>
  <c r="F4" i="8"/>
  <c r="G4" i="8" s="1"/>
  <c r="I4" i="8" s="1"/>
  <c r="F8" i="8"/>
  <c r="G8" i="8" s="1"/>
  <c r="I8" i="8" s="1"/>
  <c r="F9" i="8"/>
  <c r="F10" i="8"/>
  <c r="G10" i="8" s="1"/>
  <c r="I10" i="8" s="1"/>
  <c r="F11" i="8"/>
  <c r="G11" i="8" s="1"/>
  <c r="I11" i="8" s="1"/>
  <c r="F12" i="8"/>
  <c r="F13" i="8"/>
  <c r="G13" i="8" s="1"/>
  <c r="I13" i="8" s="1"/>
  <c r="F14" i="8"/>
  <c r="G14" i="8" s="1"/>
  <c r="I14" i="8" s="1"/>
  <c r="F15" i="8"/>
  <c r="G15" i="8" s="1"/>
  <c r="I15" i="8"/>
  <c r="G12" i="8" l="1"/>
  <c r="E16" i="8" s="1"/>
  <c r="F537" i="8" s="1"/>
  <c r="G9" i="8"/>
  <c r="G3" i="8"/>
  <c r="I12" i="8"/>
  <c r="I9" i="8"/>
  <c r="I6" i="8"/>
</calcChain>
</file>

<file path=xl/sharedStrings.xml><?xml version="1.0" encoding="utf-8"?>
<sst xmlns="http://schemas.openxmlformats.org/spreadsheetml/2006/main" count="1181" uniqueCount="476">
  <si>
    <t xml:space="preserve"> PENGADAAN TANAH RUAS JALAN TOL CENGKARENG-BATUCEPER-KUNCIRAN</t>
  </si>
  <si>
    <t>No. Urut</t>
  </si>
  <si>
    <t>TANAH</t>
  </si>
  <si>
    <t>BANGUNAN</t>
  </si>
  <si>
    <t>TANAMAN</t>
  </si>
  <si>
    <t>BENTUK PEROLEHAN, STATUS, LETAK TANAH</t>
  </si>
  <si>
    <t>Jenis</t>
  </si>
  <si>
    <t>Satuan</t>
  </si>
  <si>
    <t xml:space="preserve">Jambu Biji </t>
  </si>
  <si>
    <t>b.  -</t>
  </si>
  <si>
    <t xml:space="preserve">Tebu </t>
  </si>
  <si>
    <t>c.  -</t>
  </si>
  <si>
    <t xml:space="preserve">Mangga </t>
  </si>
  <si>
    <t xml:space="preserve">Jambu Air </t>
  </si>
  <si>
    <t xml:space="preserve">Belimbing </t>
  </si>
  <si>
    <t>e.  -</t>
  </si>
  <si>
    <t xml:space="preserve">Melati </t>
  </si>
  <si>
    <t>Teras</t>
  </si>
  <si>
    <t>Folding Gate</t>
  </si>
  <si>
    <t>Listrik</t>
  </si>
  <si>
    <t>Pompa Sanyo</t>
  </si>
  <si>
    <t>Unit</t>
  </si>
  <si>
    <t>Septictank</t>
  </si>
  <si>
    <t>Pagar Tembok</t>
  </si>
  <si>
    <t>-</t>
  </si>
  <si>
    <t>Floor</t>
  </si>
  <si>
    <t xml:space="preserve">Nangka </t>
  </si>
  <si>
    <t xml:space="preserve">Talas </t>
  </si>
  <si>
    <t xml:space="preserve">Pandan Wangi </t>
  </si>
  <si>
    <t xml:space="preserve">Pisang </t>
  </si>
  <si>
    <t xml:space="preserve">Kelor </t>
  </si>
  <si>
    <t xml:space="preserve">Katuk </t>
  </si>
  <si>
    <t xml:space="preserve">Pepaya </t>
  </si>
  <si>
    <t xml:space="preserve">Palem Putri </t>
  </si>
  <si>
    <t>Bangunan Darurat</t>
  </si>
  <si>
    <t xml:space="preserve">Aglonema </t>
  </si>
  <si>
    <t xml:space="preserve">Sirih </t>
  </si>
  <si>
    <t xml:space="preserve">Lidah Mertua </t>
  </si>
  <si>
    <t xml:space="preserve">Kedondong Pagar </t>
  </si>
  <si>
    <t xml:space="preserve">b.  </t>
  </si>
  <si>
    <t xml:space="preserve">c.   </t>
  </si>
  <si>
    <t xml:space="preserve">Lamtoro </t>
  </si>
  <si>
    <t xml:space="preserve">c.  </t>
  </si>
  <si>
    <t xml:space="preserve">c. </t>
  </si>
  <si>
    <t>e.  3671040102760007</t>
  </si>
  <si>
    <t>Pagar BRC</t>
  </si>
  <si>
    <t xml:space="preserve">e. </t>
  </si>
  <si>
    <t xml:space="preserve">Puring </t>
  </si>
  <si>
    <t xml:space="preserve">Patah Tulang </t>
  </si>
  <si>
    <t>buah</t>
  </si>
  <si>
    <t>Watt</t>
  </si>
  <si>
    <t xml:space="preserve">Belimbing Wuluh </t>
  </si>
  <si>
    <t>Pagar Besi</t>
  </si>
  <si>
    <t>Pagar Bambu</t>
  </si>
  <si>
    <t xml:space="preserve">Jamblang </t>
  </si>
  <si>
    <t xml:space="preserve">Ceremai </t>
  </si>
  <si>
    <t xml:space="preserve">Mengkudu </t>
  </si>
  <si>
    <t xml:space="preserve">Kedondong </t>
  </si>
  <si>
    <t xml:space="preserve">  </t>
  </si>
  <si>
    <t>c.</t>
  </si>
  <si>
    <t>b.</t>
  </si>
  <si>
    <t xml:space="preserve">Cabe </t>
  </si>
  <si>
    <t xml:space="preserve"> </t>
  </si>
  <si>
    <t xml:space="preserve">Bangle </t>
  </si>
  <si>
    <t xml:space="preserve">Jengger Kotok </t>
  </si>
  <si>
    <t>Kandang Ayam</t>
  </si>
  <si>
    <t xml:space="preserve">Gandarusa </t>
  </si>
  <si>
    <t xml:space="preserve">Timbul </t>
  </si>
  <si>
    <t xml:space="preserve">    </t>
  </si>
  <si>
    <t xml:space="preserve">   </t>
  </si>
  <si>
    <t xml:space="preserve">Hanjuang </t>
  </si>
  <si>
    <t xml:space="preserve">Euphorbia </t>
  </si>
  <si>
    <t xml:space="preserve">Kenanga </t>
  </si>
  <si>
    <t xml:space="preserve">Salak </t>
  </si>
  <si>
    <t xml:space="preserve">Srikaya </t>
  </si>
  <si>
    <t>e.</t>
  </si>
  <si>
    <t>Turap</t>
  </si>
  <si>
    <t xml:space="preserve">Kunyit </t>
  </si>
  <si>
    <t xml:space="preserve">Sereh </t>
  </si>
  <si>
    <t xml:space="preserve">Bakung </t>
  </si>
  <si>
    <t xml:space="preserve">e.  </t>
  </si>
  <si>
    <t xml:space="preserve">c.    </t>
  </si>
  <si>
    <t xml:space="preserve">Kedondong Hias </t>
  </si>
  <si>
    <t xml:space="preserve">Kandang </t>
  </si>
  <si>
    <t xml:space="preserve">Srirejeki </t>
  </si>
  <si>
    <t xml:space="preserve">Jeruk Bali </t>
  </si>
  <si>
    <t>Kandang</t>
  </si>
  <si>
    <t xml:space="preserve">Alpukat </t>
  </si>
  <si>
    <t>Pagar Seng</t>
  </si>
  <si>
    <t xml:space="preserve">Mahkota Dewa </t>
  </si>
  <si>
    <t xml:space="preserve">Kumis Kucing </t>
  </si>
  <si>
    <t xml:space="preserve">Sarikaya </t>
  </si>
  <si>
    <t xml:space="preserve">Lengkuas </t>
  </si>
  <si>
    <t xml:space="preserve">Mangkokan </t>
  </si>
  <si>
    <t>DI KELURAHAN PAJANG, KECAMATAN BENDA, KOTA TANGERANG</t>
  </si>
  <si>
    <t>KET</t>
  </si>
  <si>
    <t>KETERANGAN</t>
  </si>
  <si>
    <t xml:space="preserve">Jumlah </t>
  </si>
  <si>
    <t>a.  TMA</t>
  </si>
  <si>
    <t>b.  SPPT.0107.0</t>
  </si>
  <si>
    <t xml:space="preserve">c.   Psl.   Blk </t>
  </si>
  <si>
    <t xml:space="preserve">     Kel. Pajang Kec. Benda, </t>
  </si>
  <si>
    <t xml:space="preserve">     Kota Tangerang</t>
  </si>
  <si>
    <t>e.  3671040510450001</t>
  </si>
  <si>
    <t>a.  SURYADI</t>
  </si>
  <si>
    <t>a.  HM</t>
  </si>
  <si>
    <t>b.  94//Pajang</t>
  </si>
  <si>
    <t xml:space="preserve">c.  Tgl.10-02-1997 </t>
  </si>
  <si>
    <t xml:space="preserve">     No.10.25.06.05. 00402/1997</t>
  </si>
  <si>
    <t>a.  SUWARDI  ATMOSUMARTO</t>
  </si>
  <si>
    <t>a.  Muryanah bt. H.Misar</t>
  </si>
  <si>
    <t>b.  AJB jo. Ket/Ku-asa Waris</t>
  </si>
  <si>
    <t>b.  100//Pajang seb</t>
  </si>
  <si>
    <t>c.  Tgl.31-01-2011 No.18/2011 jo. Tgl.24-01-2011</t>
  </si>
  <si>
    <t xml:space="preserve">     No.10.25.06.05. 00409/1997</t>
  </si>
  <si>
    <t xml:space="preserve">Pagar Kayu </t>
  </si>
  <si>
    <t>e.  3671040602510001</t>
  </si>
  <si>
    <t xml:space="preserve">Pagar Besi </t>
  </si>
  <si>
    <t xml:space="preserve">Listrik  </t>
  </si>
  <si>
    <t xml:space="preserve">Jagung </t>
  </si>
  <si>
    <t xml:space="preserve">Turi </t>
  </si>
  <si>
    <t>7A</t>
  </si>
  <si>
    <t>a.  SUWARDI ATMOSUMARTO</t>
  </si>
  <si>
    <t xml:space="preserve">b.   </t>
  </si>
  <si>
    <t>b.  101//Pajang</t>
  </si>
  <si>
    <t xml:space="preserve">c.                   </t>
  </si>
  <si>
    <t>c.  Tgl.10-02-1997</t>
  </si>
  <si>
    <t xml:space="preserve">      No.10.25.06.05. 00410/1997</t>
  </si>
  <si>
    <t>a.  ALI ROFIK</t>
  </si>
  <si>
    <t>b.  99//Pajang</t>
  </si>
  <si>
    <t xml:space="preserve">     No.10.25.06.05. 00408/1997</t>
  </si>
  <si>
    <t>e.  3671041112660001</t>
  </si>
  <si>
    <t>a.  MAHYUDIN qq. MUIAH</t>
  </si>
  <si>
    <t>a.  Mujah</t>
  </si>
  <si>
    <t>b.  Surat  Kuasa</t>
  </si>
  <si>
    <t>b.  93/Pajang</t>
  </si>
  <si>
    <t>c.  Tgl.01-02-2012</t>
  </si>
  <si>
    <t xml:space="preserve">     No.10.25.06.05. 00401/1997</t>
  </si>
  <si>
    <t>e.  3671040112680003</t>
  </si>
  <si>
    <t>a.  KHAIRUDIN (KHOIRUDIN)</t>
  </si>
  <si>
    <t>b.  102//Pajang</t>
  </si>
  <si>
    <t>Lidah Mertua</t>
  </si>
  <si>
    <t xml:space="preserve">     No.10.25.06.05. 00411/1997</t>
  </si>
  <si>
    <t>e.  3671042606690002</t>
  </si>
  <si>
    <t>a.  KHAIRUDIN</t>
  </si>
  <si>
    <t>c.  Tgl.14-02-2011 No.43/2011 jo. Tgl.28-01-2011</t>
  </si>
  <si>
    <t xml:space="preserve">     Tgl.8/10/1976</t>
  </si>
  <si>
    <t>a.   S U S I L O</t>
  </si>
  <si>
    <t>b.  100//Pajang</t>
  </si>
  <si>
    <t>c.  - Tgl.01-07-’05 No.176/2005 jo. Tgl.18-03-2005</t>
  </si>
  <si>
    <t xml:space="preserve">c.   Tgl.10-02-1997 </t>
  </si>
  <si>
    <t>- Tgl.17-02-’12 No.28/2012 jo.Tgl.28-01-2011</t>
  </si>
  <si>
    <t>e.  3671042601650001</t>
  </si>
  <si>
    <t>a.  A. ROJAK</t>
  </si>
  <si>
    <t>a.  Abdul Rajak</t>
  </si>
  <si>
    <t xml:space="preserve">b.    </t>
  </si>
  <si>
    <t>b.  103//Pajang seb</t>
  </si>
  <si>
    <t xml:space="preserve">     No.10.25.06.05. 00412/1997</t>
  </si>
  <si>
    <t>Jambu Biji</t>
  </si>
  <si>
    <t>e.  3671040912550001</t>
  </si>
  <si>
    <t>Pepaya</t>
  </si>
  <si>
    <t xml:space="preserve">Ambon </t>
  </si>
  <si>
    <t>a.  H A M D I A H</t>
  </si>
  <si>
    <t>e.  3671046510740003</t>
  </si>
  <si>
    <t>a.  M. HASAN, S.Pd</t>
  </si>
  <si>
    <t>a.  H.Idrus</t>
  </si>
  <si>
    <t>b.  92//Pajang</t>
  </si>
  <si>
    <t xml:space="preserve">     No.10.25.06.05. 00400/1997</t>
  </si>
  <si>
    <t>e.  3671041405540004</t>
  </si>
  <si>
    <t>a.  H.M. NAFIS</t>
  </si>
  <si>
    <t>a.  AHMAD ALFI</t>
  </si>
  <si>
    <t>a.  T A R Y O N O</t>
  </si>
  <si>
    <t xml:space="preserve">b.  135//Pajang </t>
  </si>
  <si>
    <t xml:space="preserve">c.   Tgl.03-03-1997 </t>
  </si>
  <si>
    <t>Warung</t>
  </si>
  <si>
    <t xml:space="preserve">      No.10.25.06.05. 00359/1997</t>
  </si>
  <si>
    <t>e.  3671042112610001</t>
  </si>
  <si>
    <t>a.  N U R S I K I N</t>
  </si>
  <si>
    <t>b.  124/Pajang</t>
  </si>
  <si>
    <t xml:space="preserve">c.  Tgl.03-03-1997 </t>
  </si>
  <si>
    <t xml:space="preserve">     No.10.25.06.05. 00348/1997</t>
  </si>
  <si>
    <t>e.  3671042104570001</t>
  </si>
  <si>
    <t>a.  EDI SASMITO</t>
  </si>
  <si>
    <t>e.  3671040101640013</t>
  </si>
  <si>
    <t>a.  FIRDAUS</t>
  </si>
  <si>
    <t>a.  H.Nisan</t>
  </si>
  <si>
    <t xml:space="preserve">Palem </t>
  </si>
  <si>
    <t>b.  Akta Hibah</t>
  </si>
  <si>
    <t>b.  SPPT.0623.0</t>
  </si>
  <si>
    <t>c.  Tgl.21-08-2000 No.36/2000</t>
  </si>
  <si>
    <t xml:space="preserve">c.   Psl. Blk </t>
  </si>
  <si>
    <t xml:space="preserve">Bayur </t>
  </si>
  <si>
    <t>e.  3671042404780003</t>
  </si>
  <si>
    <t>a.  ABDUL GONI</t>
  </si>
  <si>
    <t>b.  3671041405540004</t>
  </si>
  <si>
    <t xml:space="preserve">c.  Jl. KH.Mukmin RT.001/04 </t>
  </si>
  <si>
    <t xml:space="preserve">     Kel. Pajang Kec. Benda, Kota Tangerang</t>
  </si>
  <si>
    <t>a.   MULYADI / Hj. IMRONAH</t>
  </si>
  <si>
    <t xml:space="preserve">b.  114//Pajang </t>
  </si>
  <si>
    <t xml:space="preserve">     No.10.25.06.05. 00337/1997</t>
  </si>
  <si>
    <t>a.  S A L E H</t>
  </si>
  <si>
    <t xml:space="preserve">b.  116//Pajang </t>
  </si>
  <si>
    <t xml:space="preserve">Talas Hitam </t>
  </si>
  <si>
    <t xml:space="preserve">     No.10.25.06.05. 00339/1997</t>
  </si>
  <si>
    <t>e.  3671040506660003</t>
  </si>
  <si>
    <t>Telepon</t>
  </si>
  <si>
    <t>a.  PT. BAYUADJI NUSANTARA HOTEL</t>
  </si>
  <si>
    <t>a.  Roqiyah Azhari</t>
  </si>
  <si>
    <t>b.  SPH</t>
  </si>
  <si>
    <t>b.  C. 2137</t>
  </si>
  <si>
    <t>c.  Tgl.18-06-1991 No.108/Kec.Br/VI/1991</t>
  </si>
  <si>
    <t xml:space="preserve">c.   Psl. 22.D.II </t>
  </si>
  <si>
    <t>a.  NY.SITI AMINAH/MAWARDI</t>
  </si>
  <si>
    <t xml:space="preserve">Sakura </t>
  </si>
  <si>
    <t>Nanas Hias</t>
  </si>
  <si>
    <t xml:space="preserve">Cemara </t>
  </si>
  <si>
    <t xml:space="preserve">Phylo Monster </t>
  </si>
  <si>
    <t xml:space="preserve">Asam </t>
  </si>
  <si>
    <t>a.  SAFEI LESMANA</t>
  </si>
  <si>
    <t xml:space="preserve"> b. M.  458</t>
  </si>
  <si>
    <t>Kios Permanen</t>
  </si>
  <si>
    <t xml:space="preserve">  c. Tgl.17-3-97</t>
  </si>
  <si>
    <t>Teras Rumah</t>
  </si>
  <si>
    <t xml:space="preserve">     Kel. Pajang Kec. Benda,</t>
  </si>
  <si>
    <t>Teras Kios</t>
  </si>
  <si>
    <t>Cone Block</t>
  </si>
  <si>
    <t>Warung Semi Permanen</t>
  </si>
  <si>
    <t>a.  MASUROH</t>
  </si>
  <si>
    <t>b.  194//Pajang</t>
  </si>
  <si>
    <t xml:space="preserve">c.   Tgl.17-03-1997 </t>
  </si>
  <si>
    <t xml:space="preserve">     No.10.25.06.05. 00275/1997</t>
  </si>
  <si>
    <t>e.  3671044101650009</t>
  </si>
  <si>
    <t>a.  MARZUKI</t>
  </si>
  <si>
    <t>a.  Amoy</t>
  </si>
  <si>
    <t>b.  195//Pajang</t>
  </si>
  <si>
    <t xml:space="preserve">     No.10.25.06.05.00276/1997</t>
  </si>
  <si>
    <t>e.  36710461306720003</t>
  </si>
  <si>
    <t>a.  FURSAN</t>
  </si>
  <si>
    <t>b.  191//Pajang</t>
  </si>
  <si>
    <t xml:space="preserve">     No.10.25.06.05. 00272/1997</t>
  </si>
  <si>
    <t>b.  757/Pajang</t>
  </si>
  <si>
    <t>c.   Tgl.07-10-2000 No.11/2004</t>
  </si>
  <si>
    <t>a.  M. SIDIK H ICANG</t>
  </si>
  <si>
    <t>b.  758//Pajang</t>
  </si>
  <si>
    <t>c.  Tgl.04-10-2004</t>
  </si>
  <si>
    <t xml:space="preserve">     No. 00012/2004</t>
  </si>
  <si>
    <t>e.  10-54-1129054</t>
  </si>
  <si>
    <t>b.  192//Pajang</t>
  </si>
  <si>
    <t>c.   Tgl.17-03-1997</t>
  </si>
  <si>
    <t xml:space="preserve">     No. 00273/1997</t>
  </si>
  <si>
    <t>a.  Hj. SHOHABAH, Amd</t>
  </si>
  <si>
    <t>b.  730//Pajang</t>
  </si>
  <si>
    <t xml:space="preserve">c.   Tgl.07-10-2000 </t>
  </si>
  <si>
    <t xml:space="preserve">      No.2/2000</t>
  </si>
  <si>
    <t>60A</t>
  </si>
  <si>
    <t>a. Hj. SHOHABAH, Amd</t>
  </si>
  <si>
    <t>a.  PT. … (Perumahan Alam Raya)</t>
  </si>
  <si>
    <t>a.  M A S H U D I</t>
  </si>
  <si>
    <t>b.  187/Pajang</t>
  </si>
  <si>
    <t xml:space="preserve">       No.10.25.06.05.00268/1997</t>
  </si>
  <si>
    <t>e.  3671040202500001</t>
  </si>
  <si>
    <t>a.  JEFFRI</t>
  </si>
  <si>
    <t>b.  185//Pajang</t>
  </si>
  <si>
    <t xml:space="preserve">c.  Tgl.17-03-1997 </t>
  </si>
  <si>
    <t xml:space="preserve">     No.10.25.06.05. 00266/1997</t>
  </si>
  <si>
    <t>e.  09.5208.080970.5509</t>
  </si>
  <si>
    <t>a.  H. SAFIIH BIN H. NISAN</t>
  </si>
  <si>
    <t>M.</t>
  </si>
  <si>
    <t>Teras A</t>
  </si>
  <si>
    <t>Teras B</t>
  </si>
  <si>
    <t>e.  3671041008500003</t>
  </si>
  <si>
    <t>a.  SADELIH b.H.NISAN</t>
  </si>
  <si>
    <t>a.  -</t>
  </si>
  <si>
    <t>b.  APHB</t>
  </si>
  <si>
    <t>b.  C. 745</t>
  </si>
  <si>
    <t>Kedondong Pagar</t>
  </si>
  <si>
    <t>c.  Tgl.21-10-2011 No.289/2011</t>
  </si>
  <si>
    <t>c.   Psl. 23  Blk 003</t>
  </si>
  <si>
    <t>Luas Bangunan SP</t>
  </si>
  <si>
    <t>e.  32.75.06.2005.02080</t>
  </si>
  <si>
    <t>a.  B A J LI</t>
  </si>
  <si>
    <t>a.  H. Nisan</t>
  </si>
  <si>
    <t>b.  AJB</t>
  </si>
  <si>
    <t>b.  SPPT.0027.0</t>
  </si>
  <si>
    <t>c.  Tgl.02-04-1996 No.94/IV/Bnd/ 96</t>
  </si>
  <si>
    <t>c.   Psl.  Blk 003</t>
  </si>
  <si>
    <t>e.  3671042511720002</t>
  </si>
  <si>
    <t>a.  Hj. SADELAN</t>
  </si>
  <si>
    <t>a.  SADELAN</t>
  </si>
  <si>
    <t>b.  SPPT.0165</t>
  </si>
  <si>
    <t>Srirejeki</t>
  </si>
  <si>
    <t>a.  KHAERUDIN</t>
  </si>
  <si>
    <t>b.  AJB jo.Ket/Kuasa Waris</t>
  </si>
  <si>
    <t>Ceremai</t>
  </si>
  <si>
    <t>c.  Tgl.27-01-2011 No.8/2011 jo. Tgl.04.01-2011</t>
  </si>
  <si>
    <t>c.   Psl.   Blk 003</t>
  </si>
  <si>
    <t>Kelapa</t>
  </si>
  <si>
    <t xml:space="preserve">d.  Jl. Halim Perdanakusumah RT.002/03  </t>
  </si>
  <si>
    <t>e.  3671041111700004</t>
  </si>
  <si>
    <t>a.  HARTIKA</t>
  </si>
  <si>
    <t>a.  H.Sadelan</t>
  </si>
  <si>
    <t>b.  SPPT.0165.0</t>
  </si>
  <si>
    <t>c.  Tgl.16-08-2010 No.106/2010</t>
  </si>
  <si>
    <t>c.   Psl.004  Blk 003</t>
  </si>
  <si>
    <t>e.  3671044405770002</t>
  </si>
  <si>
    <t>a.  Hj. MASWANIH bt. H.NISAN</t>
  </si>
  <si>
    <t>c.  Tgl.21-07-1997 No.133/VII/Bnd/1997</t>
  </si>
  <si>
    <t>e.  3671046501600001</t>
  </si>
  <si>
    <t>Kuburan/Makam</t>
  </si>
  <si>
    <t>a.  YULIANA SAPUTRA</t>
  </si>
  <si>
    <t>b.  724//Pajang</t>
  </si>
  <si>
    <t>c.  Tgl. 25-09-1997</t>
  </si>
  <si>
    <t xml:space="preserve">     No. 0840/1997</t>
  </si>
  <si>
    <t>e.  3671044407710001</t>
  </si>
  <si>
    <t>b.  460//Pajang</t>
  </si>
  <si>
    <t>c.  Tgl.17-03-1997</t>
  </si>
  <si>
    <t xml:space="preserve">     No. 00323/1997</t>
  </si>
  <si>
    <t>Rabat</t>
  </si>
  <si>
    <t>Bangunan Permanen</t>
  </si>
  <si>
    <t>Paving</t>
  </si>
  <si>
    <t>5,00</t>
  </si>
  <si>
    <t>1,00</t>
  </si>
  <si>
    <t>m²</t>
  </si>
  <si>
    <t>unit</t>
  </si>
  <si>
    <t>watt</t>
  </si>
  <si>
    <t>Pompa Jet Pump</t>
  </si>
  <si>
    <t>2,00</t>
  </si>
  <si>
    <t xml:space="preserve"> Kios Semi Permanen</t>
  </si>
  <si>
    <t>27,00</t>
  </si>
  <si>
    <t>Luas Bangunan</t>
  </si>
  <si>
    <t>Pagar Besi/BRC</t>
  </si>
  <si>
    <t>14,10</t>
  </si>
  <si>
    <t>36,30</t>
  </si>
  <si>
    <t>Litrik</t>
  </si>
  <si>
    <t>46,00</t>
  </si>
  <si>
    <t>Rumah Tinggal</t>
  </si>
  <si>
    <t>Tersa</t>
  </si>
  <si>
    <t>7,50</t>
  </si>
  <si>
    <t>29,40</t>
  </si>
  <si>
    <t>900,00</t>
  </si>
  <si>
    <t>Bangunan warung</t>
  </si>
  <si>
    <t>septictank</t>
  </si>
  <si>
    <t>Bangunan Tambahan I</t>
  </si>
  <si>
    <t>Bangunan Tambahan II</t>
  </si>
  <si>
    <t>7,90</t>
  </si>
  <si>
    <t>33,80</t>
  </si>
  <si>
    <t>2,40</t>
  </si>
  <si>
    <t>4,80</t>
  </si>
  <si>
    <t>24,75</t>
  </si>
  <si>
    <t>22,00</t>
  </si>
  <si>
    <t>24,00</t>
  </si>
  <si>
    <t>Pompa Listrik</t>
  </si>
  <si>
    <t>38,00</t>
  </si>
  <si>
    <t>6,40</t>
  </si>
  <si>
    <t>7,05</t>
  </si>
  <si>
    <t>450,00</t>
  </si>
  <si>
    <t>No. Bid</t>
  </si>
  <si>
    <t>Rumah Tgl Permanen</t>
  </si>
  <si>
    <t>d.  Kmp. Bulak  RT.003/04  Kel. Pajang Kec. Benda, Kota Tangerang</t>
  </si>
  <si>
    <t>d.  Kmp. Jurumudi   RT.003/04  Kel. Pajang, Kota Tangerang</t>
  </si>
  <si>
    <t>d.  Jl.Gelora   RT.003/04 Kel. Pajang Kec. Benda, Kota Tangerang</t>
  </si>
  <si>
    <t>d.  Jl.Gelora   RT.003/04  Kel. Pajang Kec. Benda,  Kota Tangerang</t>
  </si>
  <si>
    <t>d.  Jl. Gelora RT.003/04  Kel. Pajang Kec. Benda,  Kota Tangerang</t>
  </si>
  <si>
    <t>d.  Jl. Adi Sucipto RT.001/09  Kel. Belendung, Kec. Benda, Kota Tng</t>
  </si>
  <si>
    <t>d.  Jl.Gelora   RT.003/04  Kel. Pajang Kec. Benda, Kota Tangerang</t>
  </si>
  <si>
    <r>
      <t>m</t>
    </r>
    <r>
      <rPr>
        <sz val="11"/>
        <color rgb="FF000000"/>
        <rFont val="Calibri"/>
        <family val="2"/>
      </rPr>
      <t>²</t>
    </r>
  </si>
  <si>
    <t>Rmh TglPermanen</t>
  </si>
  <si>
    <t>Rmh Tgl Permanen</t>
  </si>
  <si>
    <t>Rmh Tgl Semi P</t>
  </si>
  <si>
    <t>Floor/ Rabat</t>
  </si>
  <si>
    <t>Rmh Tgl Permanen A</t>
  </si>
  <si>
    <t>Rmh Tgl Permanen B</t>
  </si>
  <si>
    <t>Rmh Tgl Semi Permanen A</t>
  </si>
  <si>
    <t>Rmh Tgl Semi Prmn B</t>
  </si>
  <si>
    <t>Rmh Tgl SP A</t>
  </si>
  <si>
    <t>Rmh Tgl SP B</t>
  </si>
  <si>
    <t>Rmh Tgl SP</t>
  </si>
  <si>
    <t>d.  Jl. Halim Perdanakusumah RT.002/03, Pajang, Benda, Kota Tng</t>
  </si>
  <si>
    <t>d.  Jl. Gelora  RT.001/004 Kel. Pajang Kec. Benda, Kota Tangerang</t>
  </si>
  <si>
    <t>d.  Jl. KH.Mukmin RT.001/04  Kel. Pajang Kec. Benda, Tangerang</t>
  </si>
  <si>
    <t>d.  Jl. Adi Sucipto RT.002/03  Kel. Pajang Kec. Benda, Tangerang</t>
  </si>
  <si>
    <t xml:space="preserve">d.  Jl. Adi Sucipto RT.002/03  Kel. Pajang Kec. Benda, Tangerang </t>
  </si>
  <si>
    <t>d.  Jl. H. Adi Sucipto RT.002/03  Kel. Pajang Kec. Benda, Tangerang</t>
  </si>
  <si>
    <t>d.  Jl. Pulau Bira C-1/6 RT.0014/09  Kel. Kembangan Utara, Jakbar</t>
  </si>
  <si>
    <t>d.  Jl. Adi Sucipto RT.002/03  Kel. Pajang Kec. Benda,  Kota Tng</t>
  </si>
  <si>
    <t>d.  Jl. KH.Mukmin RT.001/04  Kel. Pajang Kec. Benda, Kota  Tng</t>
  </si>
  <si>
    <t>d.  Jl. Gelora RT.002/03  Kel. Pajang Kec. Benda, Kota Tangerang</t>
  </si>
  <si>
    <t xml:space="preserve">d.   Jl. Adi Sucipto RT.002/03  Kel. Pajang Kec. Benda, </t>
  </si>
  <si>
    <t>d.   Jl. Adi Sucipto RT.002/03 Kel. Pajang Kec. Benda, Kota Tng</t>
  </si>
  <si>
    <t>d.  Jurumudi RT.002/05, Kel. Jurumudi Kec. Benda, Kota Tangerang</t>
  </si>
  <si>
    <t>d.  Jl. Gelora  RT.002/04  Kel. Pajang Kec. Benda, Kota Tangerang</t>
  </si>
  <si>
    <t>d.  Jl. Gelora RT.001/04  Kel. Pajang Kec. Benda, Kota Tangerang</t>
  </si>
  <si>
    <t>d.  Jl. Gelora  RT.001/04  Kel. Pajang Kec. Benda, Kota Tangerang</t>
  </si>
  <si>
    <t>d.  Jl. Adisucipto  RT.003/04  Kel. Pajang Kec. Benda,  Kota Tng</t>
  </si>
  <si>
    <t>d.  Jl. Gelora RT.002/04  Kel. Pajang Kec. Benda, Kota Tangerang</t>
  </si>
  <si>
    <t>d.  Kmp. Bulak  RT.003/04 Kel. Pajang Kec. Benda, Tangerang</t>
  </si>
  <si>
    <t>d.  Jl. Adi Sucipto RT.003/010  Kel. Belendung Kec. Benda, Tng</t>
  </si>
  <si>
    <t>d.  Jl. Gelora RT.002/04 Kel. Pajang Kec. Benda, Kota Tangerang</t>
  </si>
  <si>
    <t>d.  Jl. KH.Mukmin RT.001/04 Kel. Pajang Kec. Benda, Tangerang</t>
  </si>
  <si>
    <t>d.  Kmp.Rawa Bamban  RT.001/07  Kel. Jurumudi Baru, Benda, Tng</t>
  </si>
  <si>
    <t>d.  Kmp. Bulak   RT.003/04  Kel. Pajang Kec. Benda, Tangerang</t>
  </si>
  <si>
    <t>d.  Kmp. Bulak   RT.003/04  Kel. Pajang Kec. Benda, Kota Tangerang</t>
  </si>
  <si>
    <t xml:space="preserve">d.  </t>
  </si>
  <si>
    <t>a.   No Name</t>
  </si>
  <si>
    <t>NAMA PEMILIK</t>
  </si>
  <si>
    <t>INDIKASI NILAI FISIK  (Rp)</t>
  </si>
  <si>
    <t>INDIKASI NILAI NON FISIK  (Rp)</t>
  </si>
  <si>
    <t>NILAI/M2</t>
  </si>
  <si>
    <t>JUMLAH</t>
  </si>
  <si>
    <t>NILAI/BTG</t>
  </si>
  <si>
    <t>TOTAL</t>
  </si>
  <si>
    <t>PREMIUM</t>
  </si>
  <si>
    <t>BIAYA TRANSAKSI</t>
  </si>
  <si>
    <t>KERUGIAN USAHA</t>
  </si>
  <si>
    <t>SOLATIUM</t>
  </si>
  <si>
    <t>PINDAH</t>
  </si>
  <si>
    <t>PAJAK</t>
  </si>
  <si>
    <t>MASA TUNGGU</t>
  </si>
  <si>
    <t>KERUGIAN SISA TANAH</t>
  </si>
  <si>
    <t>GRAND TOTAL</t>
  </si>
  <si>
    <t>FISIK</t>
  </si>
  <si>
    <t>per m2</t>
  </si>
  <si>
    <t>KELURAHAN PAJANG</t>
  </si>
  <si>
    <t>Pasar atau NPW</t>
  </si>
  <si>
    <t>ZONA 4</t>
  </si>
  <si>
    <t>TANAH KOSONG</t>
  </si>
  <si>
    <t>TIDAK ADA DI PETA BIDANG</t>
  </si>
  <si>
    <t>RESUME</t>
  </si>
  <si>
    <t>PROVINSI BANTEN</t>
  </si>
  <si>
    <r>
      <t>Luas (M</t>
    </r>
    <r>
      <rPr>
        <b/>
        <sz val="10"/>
        <color rgb="FFFF0000"/>
        <rFont val="Calibri"/>
        <family val="2"/>
      </rPr>
      <t>²</t>
    </r>
    <r>
      <rPr>
        <b/>
        <sz val="10"/>
        <color rgb="FFFF0000"/>
        <rFont val="Arial Narrow"/>
        <family val="2"/>
      </rPr>
      <t>)</t>
    </r>
  </si>
  <si>
    <t>NILAI PENGGANTIAN WAJAR  (RP)</t>
  </si>
  <si>
    <t>a. MURTANI</t>
  </si>
  <si>
    <t xml:space="preserve">d. </t>
  </si>
  <si>
    <t>Digit</t>
  </si>
  <si>
    <t xml:space="preserve">Satu </t>
  </si>
  <si>
    <t>Rupiah</t>
  </si>
  <si>
    <t xml:space="preserve">Dua </t>
  </si>
  <si>
    <t xml:space="preserve">Tiga </t>
  </si>
  <si>
    <t xml:space="preserve">Empat </t>
  </si>
  <si>
    <t xml:space="preserve">Lima </t>
  </si>
  <si>
    <t xml:space="preserve">Enam </t>
  </si>
  <si>
    <t xml:space="preserve">Tujuh </t>
  </si>
  <si>
    <t xml:space="preserve">Delapan </t>
  </si>
  <si>
    <t xml:space="preserve">Sembilan </t>
  </si>
  <si>
    <t xml:space="preserve">Sepuluh </t>
  </si>
  <si>
    <t xml:space="preserve">Sebelas </t>
  </si>
  <si>
    <t xml:space="preserve">Dua Belas </t>
  </si>
  <si>
    <t xml:space="preserve">Tiga Belas </t>
  </si>
  <si>
    <t xml:space="preserve">Empat Belas </t>
  </si>
  <si>
    <t xml:space="preserve">Lima Belas </t>
  </si>
  <si>
    <t xml:space="preserve">Enam Belas </t>
  </si>
  <si>
    <t xml:space="preserve">Tujuh Belas </t>
  </si>
  <si>
    <t xml:space="preserve">Delapan Belas </t>
  </si>
  <si>
    <t xml:space="preserve">Sembilan Belas </t>
  </si>
  <si>
    <t>Nomor Urut Nominatif</t>
  </si>
  <si>
    <t>:</t>
  </si>
  <si>
    <t>Nama Pemilik</t>
  </si>
  <si>
    <t>Nomor Bidang</t>
  </si>
  <si>
    <t>Luas Tanah</t>
  </si>
  <si>
    <t>INDIKASI NILAI FISIK</t>
  </si>
  <si>
    <t>INDIKASI NILAI NON FISIK</t>
  </si>
  <si>
    <t>Potensi Kerugian Pendapatan lahan (Rp)</t>
  </si>
  <si>
    <t>Premium (Rp)</t>
  </si>
  <si>
    <t>Biaya Transaksi (RP)</t>
  </si>
  <si>
    <t>Masa Tunggu (Rp)</t>
  </si>
  <si>
    <t>Kerugian Sisa Tanah (Rp)</t>
  </si>
  <si>
    <t>Tanah (Rp)</t>
  </si>
  <si>
    <t>Bangunan (Rp)</t>
  </si>
  <si>
    <t>Tanaman (Rp)</t>
  </si>
  <si>
    <t>Kerugian Usaha</t>
  </si>
  <si>
    <t>Solatium</t>
  </si>
  <si>
    <t>Pindah</t>
  </si>
  <si>
    <t>Pajak</t>
  </si>
  <si>
    <t>NILAI PENGGANTI WAJAR</t>
  </si>
  <si>
    <t>JUMLAH NILAI PENGGANTI WAJAR</t>
  </si>
  <si>
    <t>SURONO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</si>
</sst>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3">
    <numFmt numFmtId="164" formatCode="_(&quot;Rp&quot;* #,##0_);_(&quot;Rp&quot;* \(#,##0\);_(&quot;Rp&quot;* &quot;-&quot;_);_(@_)"/>
    <numFmt numFmtId="165" formatCode="_(* #,##0_);_(* \(#,##0\);_(* &quot;-&quot;_);_(@_)"/>
    <numFmt numFmtId="166" formatCode="_(&quot;Rp&quot;* #,##0.00_);_(&quot;Rp&quot;* \(#,##0.00\);_(&quot;Rp&quot;* &quot;-&quot;??_);_(@_)"/>
    <numFmt numFmtId="167" formatCode="_(* #,##0.00_);_(* \(#,##0.00\);_(* &quot;-&quot;??_);_(@_)"/>
    <numFmt numFmtId="168" formatCode="0.000"/>
    <numFmt numFmtId="169" formatCode="#."/>
    <numFmt numFmtId="170" formatCode="#,##0.00\ &quot;Pts&quot;;[Red]\-#,##0.00\ &quot;Pts&quot;"/>
    <numFmt numFmtId="171" formatCode="_-* #,##0\ _P_t_s_-;\-* #,##0\ _P_t_s_-;_-* &quot;-&quot;\ _P_t_s_-;_-@_-"/>
    <numFmt numFmtId="172" formatCode="_-* #,##0\ &quot;Pts&quot;_-;\-* #,##0\ &quot;Pts&quot;_-;_-* &quot;-&quot;\ &quot;Pts&quot;_-;_-@_-"/>
    <numFmt numFmtId="173" formatCode="_-* #,##0.00\ &quot;Pts&quot;_-;\-* #,##0.00\ &quot;Pts&quot;_-;_-* &quot;-&quot;??\ &quot;Pts&quot;_-;_-@_-"/>
    <numFmt numFmtId="174" formatCode="#,##0;\-#,##0;&quot;-&quot;"/>
    <numFmt numFmtId="175" formatCode="0&quot;.&quot;0%;\ \(0&quot;.&quot;0%\)"/>
    <numFmt numFmtId="176" formatCode="&quot;               &quot;@"/>
    <numFmt numFmtId="177" formatCode="&quot;                    &quot;@"/>
    <numFmt numFmtId="178" formatCode="&quot;                  &quot;@"/>
    <numFmt numFmtId="179" formatCode="#,##0,_);[Red]\(#,##0,\)"/>
    <numFmt numFmtId="180" formatCode="&quot;             &quot;@"/>
    <numFmt numFmtId="181" formatCode="#,##0_)_%;\(#,##0\)_%;"/>
    <numFmt numFmtId="182" formatCode="_(* #,##0_);_(* \(#,##0\);_(* &quot;-&quot;??_);_(@_)"/>
    <numFmt numFmtId="183" formatCode="&quot;$&quot;#,##0\ ;\(&quot;$&quot;#,##0\)"/>
    <numFmt numFmtId="184" formatCode="#,##0_%_);\(#,##0\)_%;#,##0_%_);@_%_)"/>
    <numFmt numFmtId="185" formatCode="#,##0_%_);\(#,##0\)_%;**;@_%_)"/>
    <numFmt numFmtId="186" formatCode="_._.* #,##0.0_)_%;_._.* \(#,##0.0\)_%"/>
    <numFmt numFmtId="187" formatCode="#,##0.0_)_%;\(#,##0.0\)_%;\ \ .0_)_%"/>
    <numFmt numFmtId="188" formatCode="_._.* #,##0.00_)_%;_._.* \(#,##0.00\)_%"/>
    <numFmt numFmtId="189" formatCode="#,##0.00_)_%;\(#,##0.00\)_%;\ \ .00_)_%"/>
    <numFmt numFmtId="190" formatCode="_._.* #,##0.000_)_%;_._.* \(#,##0.000\)_%"/>
    <numFmt numFmtId="191" formatCode="#,##0.000_)_%;\(#,##0.000\)_%;\ \ .000_)_%"/>
    <numFmt numFmtId="192" formatCode="_._.* \(#,##0\)_%;_._.* #,##0_)_%;_._.* 0_)_%;_._.@_)_%"/>
    <numFmt numFmtId="193" formatCode="_._.&quot;$&quot;* \(#,##0\)_%;_._.&quot;$&quot;* #,##0_)_%;_._.&quot;$&quot;* 0_)_%;_._.@_)_%"/>
    <numFmt numFmtId="194" formatCode="* \(#,##0\);* #,##0_);&quot;-&quot;??_);@"/>
    <numFmt numFmtId="195" formatCode="&quot;$&quot;* #,##0_)_%;&quot;$&quot;* \(#,##0\)_%;&quot;$&quot;* &quot;-&quot;??_)_%;@_)_%"/>
    <numFmt numFmtId="196" formatCode="&quot;$&quot;###,0&quot;.&quot;00;[Red]\-&quot;$&quot;###,0&quot;.&quot;00"/>
    <numFmt numFmtId="197" formatCode="_(&quot;$&quot;* #,##0_);_(&quot;$&quot;* \(#,##0\);_(&quot;$&quot;* &quot;-&quot;_);_(@_)"/>
    <numFmt numFmtId="198" formatCode="&quot;$&quot;#,##0_%_);\(&quot;$&quot;#,##0\)_%;&quot;$&quot;#,##0_%_);@_%_)"/>
    <numFmt numFmtId="199" formatCode="_._.&quot;$&quot;* #,##0.0_)_%;_._.&quot;$&quot;* \(#,##0.0\)_%"/>
    <numFmt numFmtId="200" formatCode="&quot;$&quot;* #,##0.0_)_%;&quot;$&quot;* \(#,##0.0\)_%;&quot;$&quot;* \ .0_)_%"/>
    <numFmt numFmtId="201" formatCode="_._.&quot;$&quot;* #,##0.00_)_%;_._.&quot;$&quot;* \(#,##0.00\)_%"/>
    <numFmt numFmtId="202" formatCode="&quot;$&quot;* #,##0.00_)_%;&quot;$&quot;* \(#,##0.00\)_%;&quot;$&quot;* \ .00_)_%"/>
    <numFmt numFmtId="203" formatCode="_._.&quot;$&quot;* #,##0.000_)_%;_._.&quot;$&quot;* \(#,##0.000\)_%"/>
    <numFmt numFmtId="204" formatCode="&quot;$&quot;* #,##0.000_)_%;&quot;$&quot;* \(#,##0.000\)_%;&quot;$&quot;* \ .000_)_%"/>
    <numFmt numFmtId="205" formatCode="_(&quot;$&quot;* #,##0.00_);_(&quot;$&quot;* \(#,##0.00\);_(&quot;$&quot;* &quot;-&quot;??_);_(@_)"/>
    <numFmt numFmtId="206" formatCode="&quot;$&quot;#,##0.0_);[Red]\(&quot;$&quot;#,##0.0\)"/>
    <numFmt numFmtId="207" formatCode="m/d/yy_%_)"/>
    <numFmt numFmtId="208" formatCode="* #,##0_);* \(#,##0\);&quot;-&quot;??_);@"/>
    <numFmt numFmtId="209" formatCode="_-* #,##0\ _D_M_-;\-* #,##0\ _D_M_-;_-* &quot;-&quot;\ _D_M_-;_-@_-"/>
    <numFmt numFmtId="210" formatCode="_-* #,##0.00\ _D_M_-;\-* #,##0.00\ _D_M_-;_-* &quot;-&quot;??\ _D_M_-;_-@_-"/>
    <numFmt numFmtId="211" formatCode="0_%_);\(0\)_%;0_%_);@_%_)"/>
    <numFmt numFmtId="212" formatCode="_([$€]* #,##0.00_);_([$€]* \(#,##0.00\);_([$€]* &quot;-&quot;??_);_(@_)"/>
    <numFmt numFmtId="213" formatCode="#,##0.00\ ;&quot; (&quot;#,##0.00\);&quot; -&quot;#\ ;@\ "/>
    <numFmt numFmtId="214" formatCode="General_)"/>
    <numFmt numFmtId="215" formatCode="0.0\%_);\(0.0\%\);0.0\%_);@_%_)"/>
    <numFmt numFmtId="216" formatCode="#,##0;[Red]&quot;-&quot;#,##0"/>
    <numFmt numFmtId="217" formatCode="0.0\x_)_);&quot;NM&quot;_x_)_);0.0\x_)_);@_%_)"/>
    <numFmt numFmtId="218" formatCode="_(&quot;Rp.&quot;* #,##0_);_(&quot;Rp.&quot;* \(#,##0\);_(&quot;Rp.&quot;* &quot;-&quot;_);_(@_)"/>
    <numFmt numFmtId="219" formatCode="0_)%;\(0\)%"/>
    <numFmt numFmtId="220" formatCode="_._._(* 0_)%;_._.* \(0\)%"/>
    <numFmt numFmtId="221" formatCode="_(0_)%;\(0\)%"/>
    <numFmt numFmtId="222" formatCode="0%_);\(0%\)"/>
    <numFmt numFmtId="223" formatCode="0%;\(0%\)"/>
    <numFmt numFmtId="224" formatCode="_(0.0_)%;\(0.0\)%"/>
    <numFmt numFmtId="225" formatCode="_._._(* 0.0_)%;_._.* \(0.0\)%"/>
    <numFmt numFmtId="226" formatCode="_(0.00_)%;\(0.00\)%"/>
    <numFmt numFmtId="227" formatCode="_._._(* 0.00_)%;_._.* \(0.00\)%"/>
    <numFmt numFmtId="228" formatCode="_(0.000_)%;\(0.000\)%"/>
    <numFmt numFmtId="229" formatCode="_._._(* 0.000_)%;_._.* \(0.000\)%"/>
    <numFmt numFmtId="230" formatCode="&quot;          &quot;@"/>
    <numFmt numFmtId="231" formatCode="#,##0\ &quot;m&quot;;[Red]\(#,##0\)\ &quot;m&quot;;&quot;- &quot;"/>
    <numFmt numFmtId="232" formatCode="&quot;$&quot;#,##0_);[Red]\(&quot;$&quot;#,##0\)"/>
    <numFmt numFmtId="233" formatCode="_-* #,##0\ &quot;DM&quot;_-;\-* #,##0\ &quot;DM&quot;_-;_-* &quot;-&quot;\ &quot;DM&quot;_-;_-@_-"/>
    <numFmt numFmtId="234" formatCode="_-* #,##0.00\ &quot;DM&quot;_-;\-* #,##0.00\ &quot;DM&quot;_-;_-* &quot;-&quot;??\ &quot;DM&quot;_-;_-@_-"/>
    <numFmt numFmtId="235" formatCode="0\ \ ;\(0\)\ \ \ "/>
    <numFmt numFmtId="236" formatCode="#,##0.000"/>
  </numFmts>
  <fonts count="90">
    <font>
      <sz val="11"/>
      <color theme="1"/>
      <name val="Calibri"/>
      <family val="2"/>
      <charset val="1"/>
      <scheme val="minor"/>
    </font>
    <font>
      <sz val="11"/>
      <color rgb="FF000000"/>
      <name val="Arial Narrow"/>
      <family val="2"/>
    </font>
    <font>
      <b/>
      <sz val="11"/>
      <color rgb="FF000000"/>
      <name val="Arial Narrow"/>
      <family val="2"/>
    </font>
    <font>
      <sz val="10"/>
      <color rgb="FF000000"/>
      <name val="Arial Narrow"/>
      <family val="2"/>
    </font>
    <font>
      <b/>
      <sz val="16"/>
      <color rgb="FF000000"/>
      <name val="Arial Narrow"/>
      <family val="2"/>
    </font>
    <font>
      <sz val="12"/>
      <color rgb="FF000000"/>
      <name val="Arial Narrow"/>
      <family val="2"/>
    </font>
    <font>
      <sz val="11"/>
      <color rgb="FFFF0000"/>
      <name val="Arial Narrow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2"/>
      <name val="Times New Roman"/>
      <family val="1"/>
    </font>
    <font>
      <sz val="11"/>
      <name val="Arial Narrow"/>
      <family val="2"/>
    </font>
    <font>
      <b/>
      <sz val="11"/>
      <name val="Arial Narrow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i/>
      <sz val="10"/>
      <name val="Arial"/>
      <family val="2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1"/>
      <name val="lr oSVbN"/>
      <family val="3"/>
      <charset val="128"/>
    </font>
    <font>
      <sz val="11"/>
      <color indexed="9"/>
      <name val="Calibri"/>
      <family val="2"/>
      <charset val="1"/>
    </font>
    <font>
      <sz val="8"/>
      <name val="Arial"/>
      <family val="2"/>
    </font>
    <font>
      <sz val="12"/>
      <name val="¹ÙÅÁÃ¼"/>
      <charset val="129"/>
    </font>
    <font>
      <sz val="10"/>
      <color indexed="8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12"/>
      <name val="Tms Rmn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8"/>
      <name val="Palatino"/>
      <family val="1"/>
    </font>
    <font>
      <sz val="11"/>
      <name val="Times New Roman"/>
      <family val="1"/>
    </font>
    <font>
      <sz val="9"/>
      <name val="Arial"/>
      <family val="2"/>
    </font>
    <font>
      <u val="singleAccounting"/>
      <sz val="11"/>
      <name val="Times New Roman"/>
      <family val="1"/>
    </font>
    <font>
      <b/>
      <sz val="16"/>
      <name val="Times New Roman"/>
      <family val="1"/>
    </font>
    <font>
      <sz val="11"/>
      <color indexed="12"/>
      <name val="Times New Roman"/>
      <family val="1"/>
    </font>
    <font>
      <sz val="10"/>
      <name val="Times New Roman"/>
      <family val="1"/>
    </font>
    <font>
      <sz val="12"/>
      <name val="Helv"/>
    </font>
    <font>
      <b/>
      <sz val="10"/>
      <name val="Arial"/>
      <family val="2"/>
    </font>
    <font>
      <b/>
      <sz val="11"/>
      <color indexed="8"/>
      <name val="Calibri"/>
      <family val="2"/>
      <charset val="1"/>
    </font>
    <font>
      <sz val="7"/>
      <name val="Palatino"/>
      <family val="1"/>
    </font>
    <font>
      <sz val="6"/>
      <color indexed="16"/>
      <name val="Palatino"/>
      <family val="1"/>
    </font>
    <font>
      <b/>
      <sz val="12"/>
      <name val="Arial"/>
      <family val="2"/>
    </font>
    <font>
      <b/>
      <sz val="18"/>
      <name val="Arial"/>
      <family val="2"/>
    </font>
    <font>
      <b/>
      <sz val="1"/>
      <color indexed="8"/>
      <name val="Courier"/>
      <family val="3"/>
    </font>
    <font>
      <b/>
      <sz val="1"/>
      <color indexed="8"/>
      <name val="Courier New"/>
      <family val="3"/>
    </font>
    <font>
      <u/>
      <sz val="8.5"/>
      <color theme="10"/>
      <name val="Arial"/>
      <family val="2"/>
    </font>
    <font>
      <b/>
      <sz val="14"/>
      <name val="Tms Rmn"/>
    </font>
    <font>
      <sz val="10"/>
      <name val="MS Sans Serif"/>
      <family val="2"/>
    </font>
    <font>
      <sz val="7"/>
      <name val="Small Fonts"/>
      <family val="2"/>
    </font>
    <font>
      <sz val="10"/>
      <name val="Palatino"/>
      <family val="1"/>
    </font>
    <font>
      <sz val="10"/>
      <color indexed="16"/>
      <name val="Helvetica-Black"/>
    </font>
    <font>
      <sz val="12"/>
      <name val="Book Antiqua"/>
      <family val="1"/>
    </font>
    <font>
      <b/>
      <i/>
      <u/>
      <sz val="10"/>
      <name val="Arial"/>
      <family val="2"/>
    </font>
    <font>
      <sz val="9.5"/>
      <color indexed="23"/>
      <name val="Helvetica-Black"/>
    </font>
    <font>
      <b/>
      <i/>
      <sz val="8"/>
      <name val="Arial"/>
      <family val="2"/>
    </font>
    <font>
      <b/>
      <sz val="18"/>
      <color indexed="62"/>
      <name val="Cambria"/>
      <family val="2"/>
      <charset val="1"/>
    </font>
    <font>
      <sz val="10"/>
      <name val="Helv"/>
      <charset val="204"/>
    </font>
    <font>
      <b/>
      <sz val="9"/>
      <name val="Arial"/>
      <family val="2"/>
    </font>
    <font>
      <b/>
      <sz val="9"/>
      <name val="Palatino"/>
      <family val="1"/>
    </font>
    <font>
      <sz val="9"/>
      <color indexed="21"/>
      <name val="Helvetica-Black"/>
    </font>
    <font>
      <b/>
      <sz val="10"/>
      <name val="Palatino"/>
      <family val="1"/>
    </font>
    <font>
      <sz val="9"/>
      <name val="Helvetica-Black"/>
    </font>
    <font>
      <b/>
      <sz val="10"/>
      <name val="Times New Roman"/>
      <family val="1"/>
    </font>
    <font>
      <sz val="12"/>
      <color indexed="8"/>
      <name val="Palatino"/>
      <family val="1"/>
    </font>
    <font>
      <sz val="11"/>
      <color indexed="8"/>
      <name val="Helvetica-Black"/>
    </font>
    <font>
      <b/>
      <sz val="10"/>
      <color indexed="10"/>
      <name val="Arial"/>
      <family val="2"/>
    </font>
    <font>
      <sz val="24"/>
      <color indexed="13"/>
      <name val="Helv"/>
    </font>
    <font>
      <sz val="12"/>
      <color indexed="13"/>
      <name val="Helv"/>
    </font>
    <font>
      <b/>
      <sz val="12"/>
      <name val="Geneva"/>
    </font>
    <font>
      <b/>
      <sz val="12"/>
      <name val="Helv"/>
    </font>
    <font>
      <u/>
      <sz val="8"/>
      <color indexed="8"/>
      <name val="Arial"/>
      <family val="2"/>
    </font>
    <font>
      <b/>
      <i/>
      <sz val="8"/>
      <name val="Helv"/>
    </font>
    <font>
      <b/>
      <sz val="24"/>
      <color rgb="FF000000"/>
      <name val="Arial Narrow"/>
      <family val="2"/>
    </font>
    <font>
      <b/>
      <sz val="12"/>
      <color rgb="FF000000"/>
      <name val="Arial Narrow"/>
      <family val="2"/>
    </font>
    <font>
      <b/>
      <sz val="14"/>
      <color rgb="FF000000"/>
      <name val="Arial Narrow"/>
      <family val="2"/>
    </font>
    <font>
      <b/>
      <sz val="10"/>
      <color rgb="FFFF0000"/>
      <name val="Arial Narrow"/>
      <family val="2"/>
    </font>
    <font>
      <b/>
      <sz val="10"/>
      <color rgb="FFFF0000"/>
      <name val="Calibri"/>
      <family val="2"/>
    </font>
    <font>
      <b/>
      <sz val="11"/>
      <color rgb="FF002060"/>
      <name val="Arial Narrow"/>
      <family val="2"/>
    </font>
    <font>
      <sz val="11"/>
      <name val="Book Antiqua"/>
      <family val="1"/>
    </font>
    <font>
      <b/>
      <sz val="12"/>
      <name val="Book Antiqua"/>
      <family val="1"/>
    </font>
    <font>
      <sz val="11"/>
      <color indexed="10"/>
      <name val="Book Antiqua"/>
      <family val="1"/>
    </font>
    <font>
      <b/>
      <sz val="25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6"/>
      <color rgb="FFFF0000"/>
      <name val="Calibri"/>
      <family val="2"/>
      <scheme val="minor"/>
    </font>
    <font>
      <sz val="18"/>
      <color theme="1"/>
      <name val="Calibri"/>
      <family val="2"/>
      <charset val="1"/>
      <scheme val="minor"/>
    </font>
    <font>
      <sz val="15"/>
      <color theme="1"/>
      <name val="Calibri"/>
      <family val="2"/>
      <charset val="1"/>
      <scheme val="minor"/>
    </font>
    <font>
      <sz val="15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charset val="1"/>
      <scheme val="minor"/>
    </font>
    <font>
      <b/>
      <sz val="24"/>
      <color theme="1"/>
      <name val="Calibri"/>
      <family val="2"/>
      <charset val="1"/>
      <scheme val="minor"/>
    </font>
    <font>
      <b/>
      <i/>
      <sz val="20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mediumGray">
        <fgColor indexed="22"/>
      </patternFill>
    </fill>
    <fill>
      <patternFill patternType="solid">
        <fgColor indexed="22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</patternFill>
    </fill>
    <fill>
      <patternFill patternType="solid">
        <fgColor indexed="26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2"/>
      </patternFill>
    </fill>
    <fill>
      <patternFill patternType="solid">
        <fgColor rgb="FFFFFF9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92D050"/>
        <bgColor indexed="64"/>
      </patternFill>
    </fill>
    <fill>
      <patternFill patternType="lightUp">
        <fgColor rgb="FFFFC000"/>
      </patternFill>
    </fill>
  </fills>
  <borders count="6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indexed="64"/>
      </right>
      <top style="medium">
        <color auto="1"/>
      </top>
      <bottom/>
      <diagonal/>
    </border>
    <border>
      <left style="medium">
        <color indexed="64"/>
      </left>
      <right/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79">
    <xf numFmtId="0" fontId="0" fillId="0" borderId="0"/>
    <xf numFmtId="0" fontId="7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8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>
      <alignment vertical="center"/>
    </xf>
    <xf numFmtId="168" fontId="9" fillId="0" borderId="0" applyFont="0" applyFill="0" applyBorder="0" applyAlignment="0" applyProtection="0">
      <alignment vertical="center"/>
    </xf>
    <xf numFmtId="168" fontId="9" fillId="0" borderId="0" applyFont="0" applyFill="0" applyBorder="0" applyAlignment="0" applyProtection="0">
      <alignment vertical="center"/>
    </xf>
    <xf numFmtId="165" fontId="13" fillId="0" borderId="0" applyFont="0" applyFill="0" applyBorder="0" applyAlignment="0" applyProtection="0"/>
    <xf numFmtId="0" fontId="14" fillId="0" borderId="0"/>
    <xf numFmtId="165" fontId="14" fillId="0" borderId="0" applyFont="0" applyFill="0" applyBorder="0" applyAlignment="0" applyProtection="0"/>
    <xf numFmtId="169" fontId="16" fillId="0" borderId="0">
      <protection locked="0"/>
    </xf>
    <xf numFmtId="169" fontId="16" fillId="0" borderId="0">
      <protection locked="0"/>
    </xf>
    <xf numFmtId="169" fontId="16" fillId="0" borderId="0">
      <protection locked="0"/>
    </xf>
    <xf numFmtId="169" fontId="16" fillId="0" borderId="0">
      <protection locked="0"/>
    </xf>
    <xf numFmtId="169" fontId="17" fillId="0" borderId="0">
      <protection locked="0"/>
    </xf>
    <xf numFmtId="169" fontId="17" fillId="0" borderId="0">
      <protection locked="0"/>
    </xf>
    <xf numFmtId="169" fontId="17" fillId="0" borderId="0">
      <protection locked="0"/>
    </xf>
    <xf numFmtId="169" fontId="17" fillId="0" borderId="0">
      <protection locked="0"/>
    </xf>
    <xf numFmtId="169" fontId="16" fillId="0" borderId="0">
      <protection locked="0"/>
    </xf>
    <xf numFmtId="169" fontId="16" fillId="0" borderId="0">
      <protection locked="0"/>
    </xf>
    <xf numFmtId="169" fontId="16" fillId="0" borderId="0">
      <protection locked="0"/>
    </xf>
    <xf numFmtId="169" fontId="16" fillId="0" borderId="0">
      <protection locked="0"/>
    </xf>
    <xf numFmtId="0" fontId="18" fillId="0" borderId="0"/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0">
      <alignment horizontal="center" vertical="center"/>
    </xf>
    <xf numFmtId="0" fontId="7" fillId="0" borderId="40" applyBorder="0">
      <alignment horizontal="center" vertical="center"/>
    </xf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9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19" fillId="8" borderId="0" applyNumberFormat="0" applyBorder="0" applyAlignment="0" applyProtection="0"/>
    <xf numFmtId="0" fontId="8" fillId="6" borderId="0" applyNumberFormat="0" applyBorder="0" applyAlignment="0" applyProtection="0"/>
    <xf numFmtId="0" fontId="8" fillId="9" borderId="0" applyNumberFormat="0" applyBorder="0" applyAlignment="0" applyProtection="0"/>
    <xf numFmtId="0" fontId="19" fillId="7" borderId="0" applyNumberFormat="0" applyBorder="0" applyAlignment="0" applyProtection="0"/>
    <xf numFmtId="0" fontId="8" fillId="4" borderId="0" applyNumberFormat="0" applyBorder="0" applyAlignment="0" applyProtection="0"/>
    <xf numFmtId="0" fontId="8" fillId="7" borderId="0" applyNumberFormat="0" applyBorder="0" applyAlignment="0" applyProtection="0"/>
    <xf numFmtId="0" fontId="19" fillId="7" borderId="0" applyNumberFormat="0" applyBorder="0" applyAlignment="0" applyProtection="0"/>
    <xf numFmtId="0" fontId="8" fillId="10" borderId="0" applyNumberFormat="0" applyBorder="0" applyAlignment="0" applyProtection="0"/>
    <xf numFmtId="0" fontId="8" fillId="4" borderId="0" applyNumberFormat="0" applyBorder="0" applyAlignment="0" applyProtection="0"/>
    <xf numFmtId="0" fontId="19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0" borderId="0" applyNumberFormat="0" applyAlignment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" fontId="7" fillId="0" borderId="41"/>
    <xf numFmtId="0" fontId="7" fillId="0" borderId="0" applyFill="0" applyBorder="0">
      <alignment vertical="center"/>
    </xf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4" fontId="7" fillId="0" borderId="19"/>
    <xf numFmtId="4" fontId="7" fillId="0" borderId="42"/>
    <xf numFmtId="4" fontId="7" fillId="0" borderId="10"/>
    <xf numFmtId="4" fontId="7" fillId="0" borderId="10"/>
    <xf numFmtId="0" fontId="21" fillId="0" borderId="0"/>
    <xf numFmtId="174" fontId="22" fillId="0" borderId="0" applyFill="0" applyBorder="0" applyAlignment="0"/>
    <xf numFmtId="175" fontId="7" fillId="0" borderId="0" applyFill="0" applyBorder="0" applyAlignment="0"/>
    <xf numFmtId="176" fontId="7" fillId="0" borderId="0" applyFill="0" applyBorder="0" applyAlignment="0"/>
    <xf numFmtId="177" fontId="7" fillId="0" borderId="0" applyFill="0" applyBorder="0" applyAlignment="0"/>
    <xf numFmtId="178" fontId="7" fillId="0" borderId="0" applyFill="0" applyBorder="0" applyAlignment="0"/>
    <xf numFmtId="179" fontId="7" fillId="0" borderId="0" applyFill="0" applyBorder="0" applyAlignment="0"/>
    <xf numFmtId="180" fontId="7" fillId="0" borderId="0" applyFill="0" applyBorder="0" applyAlignment="0"/>
    <xf numFmtId="175" fontId="7" fillId="0" borderId="0" applyFill="0" applyBorder="0" applyAlignment="0"/>
    <xf numFmtId="0" fontId="23" fillId="0" borderId="0" applyFill="0" applyBorder="0" applyProtection="0">
      <alignment horizontal="center"/>
      <protection locked="0"/>
    </xf>
    <xf numFmtId="0" fontId="24" fillId="12" borderId="28" applyFont="0" applyFill="0" applyBorder="0"/>
    <xf numFmtId="0" fontId="20" fillId="0" borderId="15"/>
    <xf numFmtId="0" fontId="24" fillId="0" borderId="43">
      <alignment horizontal="center"/>
    </xf>
    <xf numFmtId="37" fontId="25" fillId="0" borderId="0"/>
    <xf numFmtId="37" fontId="25" fillId="0" borderId="0"/>
    <xf numFmtId="37" fontId="25" fillId="0" borderId="0"/>
    <xf numFmtId="37" fontId="25" fillId="0" borderId="0"/>
    <xf numFmtId="37" fontId="25" fillId="0" borderId="0"/>
    <xf numFmtId="37" fontId="25" fillId="0" borderId="0"/>
    <xf numFmtId="37" fontId="25" fillId="0" borderId="0"/>
    <xf numFmtId="37" fontId="25" fillId="0" borderId="0"/>
    <xf numFmtId="181" fontId="7" fillId="0" borderId="0" applyFont="0" applyFill="0" applyBorder="0" applyAlignment="0" applyProtection="0"/>
    <xf numFmtId="182" fontId="7" fillId="0" borderId="0"/>
    <xf numFmtId="182" fontId="7" fillId="0" borderId="0"/>
    <xf numFmtId="18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82" fontId="7" fillId="0" borderId="0" applyNumberFormat="0"/>
    <xf numFmtId="184" fontId="28" fillId="0" borderId="0" applyFont="0" applyFill="0" applyBorder="0" applyAlignment="0" applyProtection="0">
      <alignment horizontal="right"/>
    </xf>
    <xf numFmtId="185" fontId="28" fillId="0" borderId="0" applyFont="0" applyFill="0" applyBorder="0" applyAlignment="0" applyProtection="0"/>
    <xf numFmtId="186" fontId="29" fillId="0" borderId="0" applyFont="0" applyFill="0" applyBorder="0" applyAlignment="0" applyProtection="0"/>
    <xf numFmtId="187" fontId="30" fillId="0" borderId="0" applyFont="0" applyFill="0" applyBorder="0" applyAlignment="0" applyProtection="0"/>
    <xf numFmtId="188" fontId="31" fillId="0" borderId="0" applyFont="0" applyFill="0" applyBorder="0" applyAlignment="0" applyProtection="0"/>
    <xf numFmtId="189" fontId="30" fillId="0" borderId="0" applyFont="0" applyFill="0" applyBorder="0" applyAlignment="0" applyProtection="0"/>
    <xf numFmtId="190" fontId="31" fillId="0" borderId="0" applyFont="0" applyFill="0" applyBorder="0" applyAlignment="0" applyProtection="0"/>
    <xf numFmtId="191" fontId="30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0" fontId="32" fillId="0" borderId="0" applyNumberFormat="0" applyFill="0" applyBorder="0" applyAlignment="0" applyProtection="0"/>
    <xf numFmtId="192" fontId="33" fillId="0" borderId="0" applyFill="0" applyBorder="0" applyProtection="0"/>
    <xf numFmtId="193" fontId="29" fillId="0" borderId="0" applyFont="0" applyFill="0" applyBorder="0" applyAlignment="0" applyProtection="0"/>
    <xf numFmtId="194" fontId="34" fillId="0" borderId="0" applyFill="0" applyBorder="0" applyProtection="0"/>
    <xf numFmtId="194" fontId="34" fillId="0" borderId="40" applyFill="0" applyProtection="0"/>
    <xf numFmtId="194" fontId="34" fillId="0" borderId="44" applyFill="0" applyProtection="0"/>
    <xf numFmtId="195" fontId="7" fillId="0" borderId="0" applyFont="0" applyFill="0" applyBorder="0" applyAlignment="0" applyProtection="0"/>
    <xf numFmtId="196" fontId="25" fillId="0" borderId="41"/>
    <xf numFmtId="197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98" fontId="28" fillId="0" borderId="0" applyFont="0" applyFill="0" applyBorder="0" applyAlignment="0" applyProtection="0">
      <alignment horizontal="right"/>
    </xf>
    <xf numFmtId="199" fontId="31" fillId="0" borderId="0" applyFont="0" applyFill="0" applyBorder="0" applyAlignment="0" applyProtection="0"/>
    <xf numFmtId="200" fontId="30" fillId="0" borderId="0" applyFont="0" applyFill="0" applyBorder="0" applyAlignment="0" applyProtection="0"/>
    <xf numFmtId="199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2" fontId="30" fillId="0" borderId="0" applyFont="0" applyFill="0" applyBorder="0" applyAlignment="0" applyProtection="0"/>
    <xf numFmtId="201" fontId="31" fillId="0" borderId="0" applyFont="0" applyFill="0" applyBorder="0" applyAlignment="0" applyProtection="0"/>
    <xf numFmtId="203" fontId="31" fillId="0" borderId="0" applyFont="0" applyFill="0" applyBorder="0" applyAlignment="0" applyProtection="0"/>
    <xf numFmtId="204" fontId="30" fillId="0" borderId="0" applyFont="0" applyFill="0" applyBorder="0" applyAlignment="0" applyProtection="0"/>
    <xf numFmtId="203" fontId="31" fillId="0" borderId="0" applyFont="0" applyFill="0" applyBorder="0" applyAlignment="0" applyProtection="0"/>
    <xf numFmtId="205" fontId="2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206" fontId="7" fillId="13" borderId="0" applyFont="0" applyBorder="0"/>
    <xf numFmtId="0" fontId="35" fillId="0" borderId="0"/>
    <xf numFmtId="0" fontId="35" fillId="0" borderId="0"/>
    <xf numFmtId="206" fontId="7" fillId="13" borderId="0" applyFont="0" applyBorder="0"/>
    <xf numFmtId="0" fontId="35" fillId="0" borderId="45"/>
    <xf numFmtId="0" fontId="7" fillId="0" borderId="0" applyNumberFormat="0" applyFill="0" applyBorder="0" applyProtection="0">
      <alignment horizontal="left"/>
    </xf>
    <xf numFmtId="0" fontId="36" fillId="0" borderId="0" applyNumberForma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Font="0" applyFill="0" applyBorder="0" applyAlignment="0" applyProtection="0"/>
    <xf numFmtId="207" fontId="28" fillId="0" borderId="0" applyFont="0" applyFill="0" applyBorder="0" applyAlignment="0" applyProtection="0"/>
    <xf numFmtId="14" fontId="22" fillId="0" borderId="0" applyFill="0" applyBorder="0" applyAlignment="0"/>
    <xf numFmtId="0" fontId="7" fillId="0" borderId="0" applyFont="0" applyFill="0" applyBorder="0" applyAlignment="0" applyProtection="0"/>
    <xf numFmtId="208" fontId="34" fillId="0" borderId="0" applyFill="0" applyBorder="0" applyProtection="0"/>
    <xf numFmtId="208" fontId="34" fillId="0" borderId="46" applyFill="0" applyProtection="0"/>
    <xf numFmtId="208" fontId="34" fillId="0" borderId="44" applyFill="0" applyProtection="0"/>
    <xf numFmtId="209" fontId="7" fillId="0" borderId="0" applyFont="0" applyFill="0" applyBorder="0" applyAlignment="0" applyProtection="0"/>
    <xf numFmtId="210" fontId="7" fillId="0" borderId="0" applyFont="0" applyFill="0" applyBorder="0" applyAlignment="0" applyProtection="0"/>
    <xf numFmtId="211" fontId="28" fillId="0" borderId="47" applyNumberFormat="0" applyFont="0" applyFill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6" borderId="0" applyNumberFormat="0" applyBorder="0" applyAlignment="0" applyProtection="0"/>
    <xf numFmtId="179" fontId="7" fillId="0" borderId="0" applyFill="0" applyBorder="0" applyAlignment="0"/>
    <xf numFmtId="175" fontId="7" fillId="0" borderId="0" applyFill="0" applyBorder="0" applyAlignment="0"/>
    <xf numFmtId="179" fontId="7" fillId="0" borderId="0" applyFill="0" applyBorder="0" applyAlignment="0"/>
    <xf numFmtId="180" fontId="7" fillId="0" borderId="0" applyFill="0" applyBorder="0" applyAlignment="0"/>
    <xf numFmtId="175" fontId="7" fillId="0" borderId="0" applyFill="0" applyBorder="0" applyAlignment="0"/>
    <xf numFmtId="212" fontId="20" fillId="0" borderId="0" applyFont="0" applyFill="0" applyBorder="0" applyAlignment="0" applyProtection="0"/>
    <xf numFmtId="213" fontId="7" fillId="0" borderId="0" applyFill="0" applyBorder="0" applyAlignment="0" applyProtection="0"/>
    <xf numFmtId="0" fontId="16" fillId="0" borderId="0">
      <protection locked="0"/>
    </xf>
    <xf numFmtId="0" fontId="16" fillId="0" borderId="0">
      <protection locked="0"/>
    </xf>
    <xf numFmtId="0" fontId="16" fillId="0" borderId="0">
      <protection locked="0"/>
    </xf>
    <xf numFmtId="0" fontId="16" fillId="0" borderId="0">
      <protection locked="0"/>
    </xf>
    <xf numFmtId="0" fontId="16" fillId="0" borderId="0">
      <protection locked="0"/>
    </xf>
    <xf numFmtId="0" fontId="16" fillId="0" borderId="0">
      <protection locked="0"/>
    </xf>
    <xf numFmtId="0" fontId="16" fillId="0" borderId="0">
      <protection locked="0"/>
    </xf>
    <xf numFmtId="4" fontId="7" fillId="0" borderId="0">
      <alignment horizontal="right"/>
    </xf>
    <xf numFmtId="0" fontId="7" fillId="0" borderId="0" applyFill="0" applyProtection="0">
      <alignment vertical="center" wrapText="1"/>
    </xf>
    <xf numFmtId="2" fontId="7" fillId="0" borderId="0" applyFont="0" applyFill="0" applyBorder="0" applyAlignment="0" applyProtection="0"/>
    <xf numFmtId="0" fontId="38" fillId="0" borderId="0" applyFill="0" applyBorder="0" applyProtection="0">
      <alignment horizontal="left"/>
    </xf>
    <xf numFmtId="38" fontId="20" fillId="13" borderId="0" applyNumberFormat="0" applyBorder="0" applyAlignment="0" applyProtection="0"/>
    <xf numFmtId="214" fontId="22" fillId="0" borderId="31" applyNumberFormat="0" applyBorder="0" applyAlignment="0"/>
    <xf numFmtId="215" fontId="28" fillId="0" borderId="0" applyFont="0" applyFill="0" applyBorder="0" applyAlignment="0" applyProtection="0">
      <alignment horizontal="right"/>
    </xf>
    <xf numFmtId="0" fontId="39" fillId="0" borderId="0" applyProtection="0">
      <alignment horizontal="right"/>
    </xf>
    <xf numFmtId="0" fontId="40" fillId="0" borderId="23" applyNumberFormat="0" applyAlignment="0" applyProtection="0">
      <alignment horizontal="left" vertical="center"/>
    </xf>
    <xf numFmtId="0" fontId="40" fillId="0" borderId="48">
      <alignment horizontal="left" vertical="center"/>
    </xf>
    <xf numFmtId="14" fontId="36" fillId="17" borderId="19">
      <alignment horizontal="center" vertical="center" wrapText="1"/>
    </xf>
    <xf numFmtId="0" fontId="4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23" fillId="0" borderId="0" applyFill="0" applyAlignment="0" applyProtection="0">
      <protection locked="0"/>
    </xf>
    <xf numFmtId="0" fontId="23" fillId="0" borderId="38" applyFill="0" applyAlignment="0" applyProtection="0">
      <protection locked="0"/>
    </xf>
    <xf numFmtId="0" fontId="42" fillId="0" borderId="0">
      <protection locked="0"/>
    </xf>
    <xf numFmtId="0" fontId="43" fillId="0" borderId="0">
      <protection locked="0"/>
    </xf>
    <xf numFmtId="0" fontId="43" fillId="0" borderId="0">
      <protection locked="0"/>
    </xf>
    <xf numFmtId="0" fontId="42" fillId="0" borderId="0">
      <protection locked="0"/>
    </xf>
    <xf numFmtId="0" fontId="42" fillId="0" borderId="0"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10" fontId="20" fillId="18" borderId="41" applyNumberFormat="0" applyBorder="0" applyAlignment="0" applyProtection="0"/>
    <xf numFmtId="0" fontId="45" fillId="19" borderId="45"/>
    <xf numFmtId="0" fontId="7" fillId="0" borderId="6"/>
    <xf numFmtId="0" fontId="7" fillId="0" borderId="6"/>
    <xf numFmtId="179" fontId="7" fillId="0" borderId="0" applyFill="0" applyBorder="0" applyAlignment="0"/>
    <xf numFmtId="175" fontId="7" fillId="0" borderId="0" applyFill="0" applyBorder="0" applyAlignment="0"/>
    <xf numFmtId="179" fontId="7" fillId="0" borderId="0" applyFill="0" applyBorder="0" applyAlignment="0"/>
    <xf numFmtId="180" fontId="7" fillId="0" borderId="0" applyFill="0" applyBorder="0" applyAlignment="0"/>
    <xf numFmtId="175" fontId="7" fillId="0" borderId="0" applyFill="0" applyBorder="0" applyAlignment="0"/>
    <xf numFmtId="216" fontId="46" fillId="0" borderId="0" applyFont="0" applyFill="0" applyBorder="0" applyAlignment="0" applyProtection="0"/>
    <xf numFmtId="217" fontId="28" fillId="0" borderId="0" applyFont="0" applyFill="0" applyBorder="0" applyAlignment="0" applyProtection="0">
      <alignment horizontal="right"/>
    </xf>
    <xf numFmtId="0" fontId="34" fillId="0" borderId="0"/>
    <xf numFmtId="37" fontId="47" fillId="0" borderId="0"/>
    <xf numFmtId="218" fontId="7" fillId="0" borderId="0"/>
    <xf numFmtId="0" fontId="27" fillId="0" borderId="0"/>
    <xf numFmtId="0" fontId="7" fillId="0" borderId="0"/>
    <xf numFmtId="0" fontId="7" fillId="0" borderId="0"/>
    <xf numFmtId="0" fontId="1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" fillId="0" borderId="0"/>
    <xf numFmtId="0" fontId="27" fillId="0" borderId="0" applyProtection="0"/>
    <xf numFmtId="0" fontId="13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 applyFill="0" applyBorder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27" fillId="0" borderId="0"/>
    <xf numFmtId="0" fontId="13" fillId="0" borderId="0"/>
    <xf numFmtId="0" fontId="13" fillId="0" borderId="0"/>
    <xf numFmtId="0" fontId="27" fillId="0" borderId="0"/>
    <xf numFmtId="0" fontId="27" fillId="0" borderId="0"/>
    <xf numFmtId="0" fontId="27" fillId="0" borderId="0"/>
    <xf numFmtId="0" fontId="48" fillId="0" borderId="0"/>
    <xf numFmtId="0" fontId="7" fillId="20" borderId="49" applyNumberFormat="0" applyFont="0" applyAlignment="0" applyProtection="0"/>
    <xf numFmtId="1" fontId="49" fillId="0" borderId="0" applyProtection="0">
      <alignment horizontal="right" vertical="center"/>
    </xf>
    <xf numFmtId="219" fontId="23" fillId="0" borderId="0" applyFont="0" applyFill="0" applyBorder="0" applyAlignment="0" applyProtection="0"/>
    <xf numFmtId="220" fontId="29" fillId="0" borderId="0" applyFont="0" applyFill="0" applyBorder="0" applyAlignment="0" applyProtection="0"/>
    <xf numFmtId="221" fontId="31" fillId="0" borderId="0" applyFont="0" applyFill="0" applyBorder="0" applyAlignment="0" applyProtection="0"/>
    <xf numFmtId="222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223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224" fontId="31" fillId="0" borderId="0" applyFont="0" applyFill="0" applyBorder="0" applyAlignment="0" applyProtection="0"/>
    <xf numFmtId="225" fontId="29" fillId="0" borderId="0" applyFont="0" applyFill="0" applyBorder="0" applyAlignment="0" applyProtection="0"/>
    <xf numFmtId="226" fontId="31" fillId="0" borderId="0" applyFont="0" applyFill="0" applyBorder="0" applyAlignment="0" applyProtection="0"/>
    <xf numFmtId="227" fontId="29" fillId="0" borderId="0" applyFont="0" applyFill="0" applyBorder="0" applyAlignment="0" applyProtection="0"/>
    <xf numFmtId="228" fontId="31" fillId="0" borderId="0" applyFont="0" applyFill="0" applyBorder="0" applyAlignment="0" applyProtection="0"/>
    <xf numFmtId="229" fontId="29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9" fontId="7" fillId="0" borderId="0" applyFill="0" applyBorder="0" applyAlignment="0"/>
    <xf numFmtId="175" fontId="7" fillId="0" borderId="0" applyFill="0" applyBorder="0" applyAlignment="0"/>
    <xf numFmtId="179" fontId="7" fillId="0" borderId="0" applyFill="0" applyBorder="0" applyAlignment="0"/>
    <xf numFmtId="180" fontId="7" fillId="0" borderId="0" applyFill="0" applyBorder="0" applyAlignment="0"/>
    <xf numFmtId="175" fontId="7" fillId="0" borderId="0" applyFill="0" applyBorder="0" applyAlignment="0"/>
    <xf numFmtId="0" fontId="35" fillId="0" borderId="0"/>
    <xf numFmtId="0" fontId="35" fillId="0" borderId="0"/>
    <xf numFmtId="4" fontId="51" fillId="0" borderId="0" applyFill="0" applyBorder="0" applyAlignment="0" applyProtection="0"/>
    <xf numFmtId="4" fontId="7" fillId="0" borderId="5" applyAlignment="0"/>
    <xf numFmtId="0" fontId="7" fillId="0" borderId="5" applyAlignment="0"/>
    <xf numFmtId="4" fontId="7" fillId="0" borderId="5" applyAlignment="0"/>
    <xf numFmtId="0" fontId="52" fillId="0" borderId="50">
      <alignment vertical="center"/>
    </xf>
    <xf numFmtId="0" fontId="53" fillId="0" borderId="51"/>
    <xf numFmtId="0" fontId="54" fillId="0" borderId="0" applyNumberFormat="0" applyFill="0" applyBorder="0" applyAlignment="0" applyProtection="0"/>
    <xf numFmtId="0" fontId="9" fillId="0" borderId="0"/>
    <xf numFmtId="0" fontId="55" fillId="0" borderId="0"/>
    <xf numFmtId="0" fontId="56" fillId="0" borderId="52"/>
    <xf numFmtId="0" fontId="35" fillId="0" borderId="45"/>
    <xf numFmtId="0" fontId="35" fillId="0" borderId="45"/>
    <xf numFmtId="0" fontId="57" fillId="0" borderId="0" applyBorder="0" applyProtection="0">
      <alignment vertical="center"/>
    </xf>
    <xf numFmtId="211" fontId="57" fillId="0" borderId="38" applyBorder="0" applyProtection="0">
      <alignment horizontal="right" vertical="center"/>
    </xf>
    <xf numFmtId="0" fontId="58" fillId="21" borderId="0" applyBorder="0" applyProtection="0">
      <alignment horizontal="centerContinuous" vertical="center"/>
    </xf>
    <xf numFmtId="0" fontId="58" fillId="22" borderId="38" applyBorder="0" applyProtection="0">
      <alignment horizontal="centerContinuous" vertical="center"/>
    </xf>
    <xf numFmtId="0" fontId="59" fillId="0" borderId="0"/>
    <xf numFmtId="0" fontId="48" fillId="0" borderId="0"/>
    <xf numFmtId="0" fontId="60" fillId="0" borderId="0" applyFill="0" applyBorder="0" applyProtection="0">
      <alignment horizontal="left"/>
    </xf>
    <xf numFmtId="0" fontId="38" fillId="0" borderId="25" applyFill="0" applyBorder="0" applyProtection="0">
      <alignment horizontal="left" vertical="top"/>
    </xf>
    <xf numFmtId="0" fontId="61" fillId="0" borderId="0">
      <alignment horizontal="centerContinuous"/>
    </xf>
    <xf numFmtId="0" fontId="62" fillId="0" borderId="0"/>
    <xf numFmtId="0" fontId="63" fillId="0" borderId="0"/>
    <xf numFmtId="49" fontId="22" fillId="0" borderId="0" applyFill="0" applyBorder="0" applyAlignment="0"/>
    <xf numFmtId="230" fontId="7" fillId="0" borderId="0" applyFill="0" applyBorder="0" applyAlignment="0"/>
    <xf numFmtId="231" fontId="7" fillId="0" borderId="0" applyFill="0" applyBorder="0" applyAlignment="0"/>
    <xf numFmtId="0" fontId="64" fillId="0" borderId="0" applyFill="0" applyBorder="0" applyProtection="0">
      <alignment horizontal="left" vertical="top"/>
    </xf>
    <xf numFmtId="0" fontId="65" fillId="23" borderId="0"/>
    <xf numFmtId="0" fontId="66" fillId="23" borderId="0"/>
    <xf numFmtId="0" fontId="67" fillId="0" borderId="40" applyBorder="0">
      <alignment horizontal="center"/>
    </xf>
    <xf numFmtId="4" fontId="7" fillId="0" borderId="20"/>
    <xf numFmtId="4" fontId="7" fillId="0" borderId="53"/>
    <xf numFmtId="4" fontId="7" fillId="0" borderId="48"/>
    <xf numFmtId="0" fontId="7" fillId="0" borderId="54" applyNumberFormat="0" applyFont="0" applyFill="0" applyAlignment="0" applyProtection="0"/>
    <xf numFmtId="0" fontId="45" fillId="0" borderId="55"/>
    <xf numFmtId="0" fontId="68" fillId="0" borderId="55"/>
    <xf numFmtId="0" fontId="45" fillId="0" borderId="45"/>
    <xf numFmtId="0" fontId="68" fillId="0" borderId="45"/>
    <xf numFmtId="0" fontId="69" fillId="0" borderId="0">
      <alignment horizontal="fill"/>
    </xf>
    <xf numFmtId="4" fontId="7" fillId="0" borderId="53"/>
    <xf numFmtId="4" fontId="7" fillId="0" borderId="17"/>
    <xf numFmtId="232" fontId="46" fillId="0" borderId="0" applyFont="0" applyFill="0" applyBorder="0" applyAlignment="0" applyProtection="0"/>
    <xf numFmtId="233" fontId="7" fillId="0" borderId="0" applyFont="0" applyFill="0" applyBorder="0" applyAlignment="0" applyProtection="0"/>
    <xf numFmtId="234" fontId="7" fillId="0" borderId="0" applyFont="0" applyFill="0" applyBorder="0" applyAlignment="0" applyProtection="0"/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22" fillId="0" borderId="0" applyNumberFormat="0" applyBorder="0" applyAlignment="0" applyProtection="0"/>
    <xf numFmtId="0" fontId="22" fillId="0" borderId="4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22" fillId="0" borderId="4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22" fillId="0" borderId="41" applyNumberFormat="0" applyBorder="0" applyAlignment="0" applyProtection="0">
      <alignment horizontal="left"/>
    </xf>
    <xf numFmtId="0" fontId="22" fillId="0" borderId="0" applyNumberFormat="0" applyBorder="0" applyAlignment="0" applyProtection="0"/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0" fontId="22" fillId="0" borderId="41" applyNumberFormat="0" applyBorder="0" applyAlignment="0" applyProtection="0">
      <alignment horizontal="left"/>
    </xf>
    <xf numFmtId="235" fontId="70" fillId="0" borderId="38" applyBorder="0" applyProtection="0">
      <alignment horizontal="right"/>
    </xf>
    <xf numFmtId="167" fontId="13" fillId="0" borderId="0" applyFont="0" applyFill="0" applyBorder="0" applyAlignment="0" applyProtection="0"/>
    <xf numFmtId="0" fontId="9" fillId="0" borderId="0"/>
    <xf numFmtId="0" fontId="7" fillId="0" borderId="0"/>
  </cellStyleXfs>
  <cellXfs count="410">
    <xf numFmtId="0" fontId="0" fillId="0" borderId="0" xfId="0"/>
    <xf numFmtId="0" fontId="1" fillId="0" borderId="0" xfId="0" applyFont="1" applyFill="1" applyBorder="1"/>
    <xf numFmtId="0" fontId="3" fillId="0" borderId="3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vertical="center"/>
    </xf>
    <xf numFmtId="3" fontId="1" fillId="0" borderId="0" xfId="0" applyNumberFormat="1" applyFont="1" applyFill="1" applyBorder="1" applyAlignment="1">
      <alignment horizontal="center"/>
    </xf>
    <xf numFmtId="3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indent="1"/>
    </xf>
    <xf numFmtId="0" fontId="1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 vertical="center" indent="1"/>
    </xf>
    <xf numFmtId="0" fontId="1" fillId="0" borderId="0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vertical="top" wrapText="1"/>
    </xf>
    <xf numFmtId="3" fontId="3" fillId="0" borderId="4" xfId="0" applyNumberFormat="1" applyFont="1" applyFill="1" applyBorder="1" applyAlignment="1">
      <alignment horizontal="center" vertical="top" wrapText="1"/>
    </xf>
    <xf numFmtId="3" fontId="3" fillId="0" borderId="4" xfId="0" applyNumberFormat="1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right" vertical="top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top" wrapText="1"/>
    </xf>
    <xf numFmtId="0" fontId="3" fillId="0" borderId="16" xfId="0" applyFont="1" applyFill="1" applyBorder="1" applyAlignment="1">
      <alignment horizontal="left" vertical="top" wrapText="1" indent="1"/>
    </xf>
    <xf numFmtId="0" fontId="3" fillId="0" borderId="6" xfId="0" applyFont="1" applyFill="1" applyBorder="1" applyAlignment="1">
      <alignment vertical="top" wrapText="1"/>
    </xf>
    <xf numFmtId="0" fontId="5" fillId="0" borderId="2" xfId="0" applyFont="1" applyFill="1" applyBorder="1" applyAlignment="1">
      <alignment wrapText="1"/>
    </xf>
    <xf numFmtId="0" fontId="3" fillId="0" borderId="18" xfId="0" applyFont="1" applyFill="1" applyBorder="1" applyAlignment="1">
      <alignment vertical="top" wrapText="1"/>
    </xf>
    <xf numFmtId="0" fontId="3" fillId="0" borderId="11" xfId="0" applyFont="1" applyFill="1" applyBorder="1" applyAlignment="1">
      <alignment vertical="top" wrapText="1"/>
    </xf>
    <xf numFmtId="0" fontId="3" fillId="0" borderId="10" xfId="0" applyFont="1" applyFill="1" applyBorder="1" applyAlignment="1">
      <alignment vertical="top" wrapText="1"/>
    </xf>
    <xf numFmtId="0" fontId="3" fillId="0" borderId="5" xfId="0" applyFont="1" applyFill="1" applyBorder="1" applyAlignment="1">
      <alignment vertical="top" wrapText="1"/>
    </xf>
    <xf numFmtId="0" fontId="3" fillId="0" borderId="17" xfId="0" applyFont="1" applyFill="1" applyBorder="1" applyAlignment="1">
      <alignment vertical="top" wrapText="1"/>
    </xf>
    <xf numFmtId="0" fontId="1" fillId="0" borderId="16" xfId="0" applyFont="1" applyFill="1" applyBorder="1" applyAlignment="1">
      <alignment horizontal="left" vertical="center" indent="1"/>
    </xf>
    <xf numFmtId="0" fontId="1" fillId="0" borderId="15" xfId="0" applyFont="1" applyFill="1" applyBorder="1" applyAlignment="1">
      <alignment horizontal="right"/>
    </xf>
    <xf numFmtId="0" fontId="6" fillId="0" borderId="0" xfId="0" applyFont="1" applyFill="1" applyBorder="1" applyAlignment="1">
      <alignment vertical="center"/>
    </xf>
    <xf numFmtId="0" fontId="6" fillId="0" borderId="0" xfId="0" applyFont="1" applyFill="1" applyBorder="1"/>
    <xf numFmtId="3" fontId="6" fillId="0" borderId="0" xfId="0" applyNumberFormat="1" applyFont="1" applyFill="1" applyBorder="1" applyAlignment="1">
      <alignment horizontal="center"/>
    </xf>
    <xf numFmtId="3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indent="1"/>
    </xf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left" vertical="center" indent="1"/>
    </xf>
    <xf numFmtId="0" fontId="3" fillId="2" borderId="6" xfId="0" applyFont="1" applyFill="1" applyBorder="1" applyAlignment="1">
      <alignment vertical="top" wrapText="1"/>
    </xf>
    <xf numFmtId="0" fontId="5" fillId="2" borderId="2" xfId="0" applyFont="1" applyFill="1" applyBorder="1" applyAlignment="1">
      <alignment wrapText="1"/>
    </xf>
    <xf numFmtId="0" fontId="1" fillId="2" borderId="0" xfId="0" applyFont="1" applyFill="1" applyBorder="1"/>
    <xf numFmtId="0" fontId="1" fillId="0" borderId="6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left" vertical="top" wrapText="1" indent="1"/>
    </xf>
    <xf numFmtId="0" fontId="1" fillId="0" borderId="16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left" vertical="top" wrapText="1" indent="1"/>
    </xf>
    <xf numFmtId="3" fontId="1" fillId="0" borderId="15" xfId="0" applyNumberFormat="1" applyFont="1" applyFill="1" applyBorder="1" applyAlignment="1">
      <alignment horizontal="center" vertical="top" wrapText="1"/>
    </xf>
    <xf numFmtId="0" fontId="1" fillId="0" borderId="16" xfId="0" applyFont="1" applyFill="1" applyBorder="1" applyAlignment="1">
      <alignment horizontal="left" vertical="top" wrapText="1" indent="1"/>
    </xf>
    <xf numFmtId="0" fontId="1" fillId="0" borderId="15" xfId="0" applyFont="1" applyFill="1" applyBorder="1" applyAlignment="1">
      <alignment horizontal="right" vertical="top" wrapText="1"/>
    </xf>
    <xf numFmtId="0" fontId="1" fillId="0" borderId="14" xfId="0" applyFont="1" applyFill="1" applyBorder="1" applyAlignment="1">
      <alignment horizontal="center" vertical="top" wrapText="1"/>
    </xf>
    <xf numFmtId="0" fontId="1" fillId="0" borderId="16" xfId="0" applyFont="1" applyFill="1" applyBorder="1" applyAlignment="1">
      <alignment horizontal="left" vertical="center" wrapText="1" indent="1"/>
    </xf>
    <xf numFmtId="0" fontId="1" fillId="0" borderId="15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left" vertical="top" wrapText="1" indent="1"/>
    </xf>
    <xf numFmtId="2" fontId="1" fillId="0" borderId="15" xfId="0" applyNumberFormat="1" applyFont="1" applyFill="1" applyBorder="1" applyAlignment="1">
      <alignment horizontal="right" vertical="top" wrapText="1"/>
    </xf>
    <xf numFmtId="3" fontId="1" fillId="0" borderId="9" xfId="0" applyNumberFormat="1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left" vertical="top" wrapText="1" indent="1"/>
    </xf>
    <xf numFmtId="0" fontId="1" fillId="0" borderId="19" xfId="0" applyFont="1" applyFill="1" applyBorder="1" applyAlignment="1">
      <alignment horizontal="left" vertical="top" wrapText="1" indent="1"/>
    </xf>
    <xf numFmtId="0" fontId="1" fillId="0" borderId="9" xfId="0" applyFont="1" applyFill="1" applyBorder="1" applyAlignment="1">
      <alignment horizontal="left" vertical="top" wrapText="1" indent="1"/>
    </xf>
    <xf numFmtId="3" fontId="1" fillId="0" borderId="9" xfId="0" applyNumberFormat="1" applyFont="1" applyFill="1" applyBorder="1" applyAlignment="1">
      <alignment horizontal="center" vertical="top" wrapText="1"/>
    </xf>
    <xf numFmtId="0" fontId="1" fillId="0" borderId="9" xfId="0" applyFont="1" applyFill="1" applyBorder="1" applyAlignment="1">
      <alignment horizontal="right" vertical="top" wrapText="1"/>
    </xf>
    <xf numFmtId="0" fontId="1" fillId="0" borderId="8" xfId="0" applyFont="1" applyFill="1" applyBorder="1" applyAlignment="1">
      <alignment horizontal="center" vertical="top" wrapText="1"/>
    </xf>
    <xf numFmtId="0" fontId="1" fillId="0" borderId="7" xfId="0" applyFont="1" applyFill="1" applyBorder="1" applyAlignment="1">
      <alignment horizontal="left" vertical="center" wrapText="1" indent="1"/>
    </xf>
    <xf numFmtId="0" fontId="1" fillId="0" borderId="9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left" vertical="top" wrapText="1" indent="1"/>
    </xf>
    <xf numFmtId="0" fontId="6" fillId="0" borderId="6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1" fillId="0" borderId="16" xfId="0" applyFont="1" applyFill="1" applyBorder="1" applyAlignment="1">
      <alignment horizontal="center" vertical="top" wrapText="1"/>
    </xf>
    <xf numFmtId="0" fontId="6" fillId="0" borderId="16" xfId="0" applyFont="1" applyFill="1" applyBorder="1" applyAlignment="1">
      <alignment horizontal="left" vertical="top" wrapText="1" indent="1"/>
    </xf>
    <xf numFmtId="0" fontId="6" fillId="0" borderId="6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3" fontId="1" fillId="0" borderId="14" xfId="0" applyNumberFormat="1" applyFont="1" applyFill="1" applyBorder="1" applyAlignment="1">
      <alignment horizontal="center" vertical="top" wrapText="1"/>
    </xf>
    <xf numFmtId="0" fontId="1" fillId="0" borderId="10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left" vertical="justify" wrapText="1" indent="1"/>
    </xf>
    <xf numFmtId="0" fontId="1" fillId="0" borderId="7" xfId="0" applyFont="1" applyFill="1" applyBorder="1" applyAlignment="1">
      <alignment horizontal="left" vertical="justify" wrapText="1" indent="1"/>
    </xf>
    <xf numFmtId="0" fontId="1" fillId="0" borderId="15" xfId="0" applyFont="1" applyFill="1" applyBorder="1" applyAlignment="1">
      <alignment horizontal="right" vertical="center" wrapText="1"/>
    </xf>
    <xf numFmtId="0" fontId="1" fillId="0" borderId="9" xfId="0" applyFont="1" applyFill="1" applyBorder="1" applyAlignment="1">
      <alignment horizontal="right" vertical="center" wrapText="1"/>
    </xf>
    <xf numFmtId="3" fontId="1" fillId="0" borderId="15" xfId="0" applyNumberFormat="1" applyFont="1" applyFill="1" applyBorder="1" applyAlignment="1">
      <alignment horizontal="right" vertical="center" wrapText="1"/>
    </xf>
    <xf numFmtId="0" fontId="6" fillId="0" borderId="5" xfId="0" applyFont="1" applyFill="1" applyBorder="1" applyAlignment="1">
      <alignment horizontal="center" vertical="center"/>
    </xf>
    <xf numFmtId="0" fontId="1" fillId="0" borderId="6" xfId="0" applyNumberFormat="1" applyFont="1" applyFill="1" applyBorder="1" applyAlignment="1">
      <alignment horizontal="center" vertical="center"/>
    </xf>
    <xf numFmtId="0" fontId="1" fillId="0" borderId="5" xfId="0" applyNumberFormat="1" applyFont="1" applyFill="1" applyBorder="1" applyAlignment="1">
      <alignment horizontal="center" vertical="center"/>
    </xf>
    <xf numFmtId="165" fontId="2" fillId="0" borderId="16" xfId="0" applyNumberFormat="1" applyFont="1" applyFill="1" applyBorder="1" applyAlignment="1">
      <alignment horizontal="left" vertical="top" wrapText="1" indent="1"/>
    </xf>
    <xf numFmtId="165" fontId="1" fillId="0" borderId="0" xfId="0" applyNumberFormat="1" applyFont="1" applyFill="1" applyBorder="1" applyAlignment="1">
      <alignment horizontal="left" vertical="top" wrapText="1" indent="1"/>
    </xf>
    <xf numFmtId="1" fontId="1" fillId="0" borderId="16" xfId="0" applyNumberFormat="1" applyFont="1" applyFill="1" applyBorder="1" applyAlignment="1">
      <alignment horizontal="center" vertical="top" wrapText="1"/>
    </xf>
    <xf numFmtId="165" fontId="1" fillId="0" borderId="15" xfId="0" applyNumberFormat="1" applyFont="1" applyFill="1" applyBorder="1" applyAlignment="1">
      <alignment horizontal="left" vertical="top" wrapText="1" indent="1"/>
    </xf>
    <xf numFmtId="165" fontId="1" fillId="0" borderId="6" xfId="0" applyNumberFormat="1" applyFont="1" applyFill="1" applyBorder="1" applyAlignment="1">
      <alignment horizontal="center" vertical="center"/>
    </xf>
    <xf numFmtId="165" fontId="1" fillId="0" borderId="5" xfId="0" applyNumberFormat="1" applyFont="1" applyFill="1" applyBorder="1" applyAlignment="1">
      <alignment horizontal="center" vertical="center"/>
    </xf>
    <xf numFmtId="165" fontId="1" fillId="0" borderId="16" xfId="0" applyNumberFormat="1" applyFont="1" applyFill="1" applyBorder="1" applyAlignment="1">
      <alignment horizontal="left" vertical="top" wrapText="1" indent="1"/>
    </xf>
    <xf numFmtId="165" fontId="1" fillId="0" borderId="6" xfId="0" applyNumberFormat="1" applyFont="1" applyFill="1" applyBorder="1" applyAlignment="1">
      <alignment horizontal="center" vertical="center" wrapText="1"/>
    </xf>
    <xf numFmtId="165" fontId="1" fillId="0" borderId="5" xfId="0" applyNumberFormat="1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top" wrapText="1"/>
    </xf>
    <xf numFmtId="2" fontId="1" fillId="0" borderId="9" xfId="0" applyNumberFormat="1" applyFont="1" applyFill="1" applyBorder="1" applyAlignment="1">
      <alignment horizontal="right" vertical="top" wrapText="1"/>
    </xf>
    <xf numFmtId="0" fontId="2" fillId="0" borderId="25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 wrapText="1"/>
    </xf>
    <xf numFmtId="0" fontId="10" fillId="0" borderId="6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1" fillId="0" borderId="16" xfId="0" applyFont="1" applyFill="1" applyBorder="1" applyAlignment="1">
      <alignment horizontal="left" vertical="top" wrapText="1" indent="1"/>
    </xf>
    <xf numFmtId="0" fontId="10" fillId="0" borderId="16" xfId="0" applyFont="1" applyFill="1" applyBorder="1" applyAlignment="1">
      <alignment horizontal="left" vertical="top" wrapText="1" indent="1"/>
    </xf>
    <xf numFmtId="0" fontId="10" fillId="0" borderId="6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11" fillId="0" borderId="16" xfId="0" applyFont="1" applyFill="1" applyBorder="1" applyAlignment="1">
      <alignment horizontal="left" vertical="center" wrapText="1" indent="1"/>
    </xf>
    <xf numFmtId="0" fontId="2" fillId="0" borderId="16" xfId="0" applyFont="1" applyFill="1" applyBorder="1" applyAlignment="1">
      <alignment horizontal="left" vertical="center" wrapText="1" indent="1"/>
    </xf>
    <xf numFmtId="3" fontId="1" fillId="0" borderId="15" xfId="0" applyNumberFormat="1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vertical="top" wrapText="1"/>
    </xf>
    <xf numFmtId="0" fontId="6" fillId="0" borderId="0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left" vertical="top" wrapText="1" indent="1"/>
    </xf>
    <xf numFmtId="0" fontId="10" fillId="0" borderId="6" xfId="0" applyFont="1" applyFill="1" applyBorder="1" applyAlignment="1">
      <alignment horizontal="left" vertical="top" wrapText="1" indent="1"/>
    </xf>
    <xf numFmtId="3" fontId="1" fillId="0" borderId="15" xfId="0" applyNumberFormat="1" applyFont="1" applyFill="1" applyBorder="1" applyAlignment="1">
      <alignment horizontal="right" vertical="top" wrapText="1"/>
    </xf>
    <xf numFmtId="0" fontId="1" fillId="0" borderId="19" xfId="0" applyFont="1" applyFill="1" applyBorder="1" applyAlignment="1">
      <alignment horizontal="center" vertical="center"/>
    </xf>
    <xf numFmtId="1" fontId="1" fillId="0" borderId="15" xfId="0" applyNumberFormat="1" applyFont="1" applyFill="1" applyBorder="1" applyAlignment="1">
      <alignment horizontal="right" vertical="top" wrapText="1"/>
    </xf>
    <xf numFmtId="0" fontId="1" fillId="0" borderId="25" xfId="0" applyFont="1" applyFill="1" applyBorder="1" applyAlignment="1">
      <alignment horizontal="right" vertical="center" wrapText="1"/>
    </xf>
    <xf numFmtId="0" fontId="1" fillId="0" borderId="26" xfId="0" applyFont="1" applyFill="1" applyBorder="1" applyAlignment="1">
      <alignment horizontal="left" indent="1"/>
    </xf>
    <xf numFmtId="0" fontId="3" fillId="0" borderId="26" xfId="0" applyFont="1" applyFill="1" applyBorder="1" applyAlignment="1">
      <alignment horizontal="left" vertical="top" wrapText="1" indent="1"/>
    </xf>
    <xf numFmtId="3" fontId="10" fillId="0" borderId="15" xfId="0" applyNumberFormat="1" applyFont="1" applyFill="1" applyBorder="1" applyAlignment="1">
      <alignment horizontal="center" vertical="center" wrapText="1"/>
    </xf>
    <xf numFmtId="165" fontId="1" fillId="0" borderId="0" xfId="14" applyFont="1" applyFill="1" applyBorder="1" applyAlignment="1">
      <alignment horizontal="right" indent="1"/>
    </xf>
    <xf numFmtId="165" fontId="1" fillId="0" borderId="26" xfId="14" applyFont="1" applyFill="1" applyBorder="1" applyAlignment="1">
      <alignment horizontal="right" indent="1"/>
    </xf>
    <xf numFmtId="165" fontId="3" fillId="0" borderId="26" xfId="14" applyFont="1" applyFill="1" applyBorder="1" applyAlignment="1">
      <alignment horizontal="right" vertical="top" wrapText="1" indent="1"/>
    </xf>
    <xf numFmtId="165" fontId="1" fillId="0" borderId="0" xfId="14" applyFont="1" applyFill="1" applyBorder="1" applyAlignment="1">
      <alignment horizontal="right"/>
    </xf>
    <xf numFmtId="0" fontId="3" fillId="0" borderId="0" xfId="0" applyFont="1" applyFill="1" applyBorder="1" applyAlignment="1">
      <alignment horizontal="left" vertical="top" wrapText="1" indent="1"/>
    </xf>
    <xf numFmtId="0" fontId="15" fillId="0" borderId="0" xfId="15" applyFont="1" applyFill="1" applyAlignment="1">
      <alignment horizontal="left" vertical="center"/>
    </xf>
    <xf numFmtId="0" fontId="14" fillId="0" borderId="0" xfId="15" applyAlignment="1">
      <alignment horizontal="left" vertical="center"/>
    </xf>
    <xf numFmtId="0" fontId="14" fillId="0" borderId="0" xfId="15" applyAlignment="1">
      <alignment vertical="center"/>
    </xf>
    <xf numFmtId="165" fontId="15" fillId="0" borderId="0" xfId="16" applyNumberFormat="1" applyFont="1" applyAlignment="1">
      <alignment vertical="center"/>
    </xf>
    <xf numFmtId="165" fontId="0" fillId="0" borderId="0" xfId="16" applyNumberFormat="1" applyFont="1" applyAlignment="1">
      <alignment vertical="center"/>
    </xf>
    <xf numFmtId="165" fontId="15" fillId="0" borderId="0" xfId="16" applyNumberFormat="1" applyFont="1" applyAlignment="1">
      <alignment horizontal="center" vertical="center"/>
    </xf>
    <xf numFmtId="0" fontId="15" fillId="3" borderId="0" xfId="15" applyFont="1" applyFill="1" applyAlignment="1">
      <alignment horizontal="left" vertical="center"/>
    </xf>
    <xf numFmtId="0" fontId="14" fillId="3" borderId="0" xfId="15" applyFill="1" applyAlignment="1">
      <alignment horizontal="left" vertical="center"/>
    </xf>
    <xf numFmtId="0" fontId="14" fillId="3" borderId="0" xfId="15" applyFill="1" applyAlignment="1">
      <alignment vertical="center"/>
    </xf>
    <xf numFmtId="165" fontId="15" fillId="3" borderId="0" xfId="16" applyNumberFormat="1" applyFont="1" applyFill="1" applyAlignment="1">
      <alignment vertical="center"/>
    </xf>
    <xf numFmtId="165" fontId="7" fillId="3" borderId="0" xfId="16" applyNumberFormat="1" applyFont="1" applyFill="1" applyAlignment="1">
      <alignment vertical="center"/>
    </xf>
    <xf numFmtId="0" fontId="15" fillId="0" borderId="0" xfId="15" applyFont="1" applyAlignment="1">
      <alignment vertical="center"/>
    </xf>
    <xf numFmtId="165" fontId="0" fillId="0" borderId="0" xfId="16" applyFont="1" applyAlignment="1">
      <alignment vertical="center"/>
    </xf>
    <xf numFmtId="0" fontId="15" fillId="0" borderId="0" xfId="15" applyFont="1" applyFill="1" applyAlignment="1">
      <alignment vertical="center"/>
    </xf>
    <xf numFmtId="0" fontId="14" fillId="0" borderId="0" xfId="15" applyFill="1" applyAlignment="1">
      <alignment vertical="center"/>
    </xf>
    <xf numFmtId="165" fontId="15" fillId="0" borderId="0" xfId="16" applyNumberFormat="1" applyFont="1" applyFill="1" applyAlignment="1">
      <alignment vertical="center"/>
    </xf>
    <xf numFmtId="165" fontId="0" fillId="0" borderId="0" xfId="16" applyNumberFormat="1" applyFont="1" applyFill="1" applyAlignment="1">
      <alignment vertical="center"/>
    </xf>
    <xf numFmtId="165" fontId="0" fillId="0" borderId="0" xfId="16" applyFont="1" applyFill="1" applyAlignment="1">
      <alignment vertical="center"/>
    </xf>
    <xf numFmtId="165" fontId="10" fillId="0" borderId="15" xfId="14" applyFont="1" applyFill="1" applyBorder="1" applyAlignment="1">
      <alignment horizontal="right" vertical="top"/>
    </xf>
    <xf numFmtId="165" fontId="10" fillId="0" borderId="14" xfId="14" applyFont="1" applyFill="1" applyBorder="1" applyAlignment="1">
      <alignment horizontal="right" vertical="top"/>
    </xf>
    <xf numFmtId="165" fontId="1" fillId="0" borderId="26" xfId="14" applyFont="1" applyFill="1" applyBorder="1" applyAlignment="1">
      <alignment horizontal="right" vertical="top" wrapText="1"/>
    </xf>
    <xf numFmtId="165" fontId="1" fillId="0" borderId="0" xfId="14" applyFont="1" applyFill="1" applyBorder="1" applyAlignment="1">
      <alignment horizontal="right" vertical="top" wrapText="1"/>
    </xf>
    <xf numFmtId="165" fontId="1" fillId="0" borderId="19" xfId="14" applyFont="1" applyFill="1" applyBorder="1" applyAlignment="1">
      <alignment horizontal="right" vertical="top" wrapText="1"/>
    </xf>
    <xf numFmtId="165" fontId="1" fillId="0" borderId="0" xfId="14" applyFont="1" applyFill="1" applyBorder="1" applyAlignment="1">
      <alignment horizontal="right" vertical="top"/>
    </xf>
    <xf numFmtId="165" fontId="6" fillId="0" borderId="0" xfId="14" applyFont="1" applyFill="1" applyBorder="1" applyAlignment="1">
      <alignment horizontal="right" vertical="top"/>
    </xf>
    <xf numFmtId="165" fontId="1" fillId="0" borderId="16" xfId="14" applyFont="1" applyFill="1" applyBorder="1" applyAlignment="1">
      <alignment horizontal="right" vertical="top" wrapText="1"/>
    </xf>
    <xf numFmtId="165" fontId="1" fillId="0" borderId="7" xfId="14" applyFont="1" applyFill="1" applyBorder="1" applyAlignment="1">
      <alignment horizontal="right" vertical="top" wrapText="1"/>
    </xf>
    <xf numFmtId="165" fontId="1" fillId="0" borderId="35" xfId="14" applyFont="1" applyFill="1" applyBorder="1" applyAlignment="1">
      <alignment horizontal="right" vertical="top" wrapText="1"/>
    </xf>
    <xf numFmtId="165" fontId="1" fillId="0" borderId="9" xfId="14" applyFont="1" applyFill="1" applyBorder="1" applyAlignment="1">
      <alignment horizontal="right" vertical="top" wrapText="1"/>
    </xf>
    <xf numFmtId="0" fontId="4" fillId="0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left" indent="1"/>
    </xf>
    <xf numFmtId="0" fontId="3" fillId="3" borderId="26" xfId="0" applyFont="1" applyFill="1" applyBorder="1" applyAlignment="1">
      <alignment horizontal="left" vertical="top" wrapText="1" indent="1"/>
    </xf>
    <xf numFmtId="165" fontId="1" fillId="3" borderId="0" xfId="14" applyFont="1" applyFill="1" applyBorder="1" applyAlignment="1">
      <alignment horizontal="right" vertical="top"/>
    </xf>
    <xf numFmtId="165" fontId="6" fillId="3" borderId="0" xfId="14" applyFont="1" applyFill="1" applyBorder="1" applyAlignment="1">
      <alignment horizontal="right" vertical="top"/>
    </xf>
    <xf numFmtId="0" fontId="1" fillId="3" borderId="0" xfId="0" applyFont="1" applyFill="1" applyBorder="1" applyAlignment="1">
      <alignment horizontal="right"/>
    </xf>
    <xf numFmtId="0" fontId="3" fillId="3" borderId="26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right"/>
    </xf>
    <xf numFmtId="0" fontId="4" fillId="0" borderId="0" xfId="0" applyFont="1" applyFill="1" applyBorder="1" applyAlignment="1">
      <alignment horizontal="center"/>
    </xf>
    <xf numFmtId="165" fontId="10" fillId="0" borderId="15" xfId="14" applyFont="1" applyFill="1" applyBorder="1" applyAlignment="1">
      <alignment horizontal="right" vertical="center"/>
    </xf>
    <xf numFmtId="0" fontId="71" fillId="0" borderId="0" xfId="0" applyFont="1" applyFill="1" applyBorder="1" applyAlignment="1"/>
    <xf numFmtId="0" fontId="4" fillId="0" borderId="0" xfId="0" applyFont="1" applyFill="1" applyBorder="1" applyAlignment="1"/>
    <xf numFmtId="0" fontId="5" fillId="0" borderId="42" xfId="0" applyFont="1" applyFill="1" applyBorder="1" applyAlignment="1">
      <alignment wrapText="1"/>
    </xf>
    <xf numFmtId="0" fontId="1" fillId="0" borderId="19" xfId="0" applyFont="1" applyFill="1" applyBorder="1"/>
    <xf numFmtId="0" fontId="1" fillId="0" borderId="56" xfId="0" applyFont="1" applyFill="1" applyBorder="1" applyAlignment="1">
      <alignment horizontal="center" vertical="center"/>
    </xf>
    <xf numFmtId="0" fontId="1" fillId="0" borderId="58" xfId="0" applyFont="1" applyFill="1" applyBorder="1" applyAlignment="1">
      <alignment horizontal="left" vertical="top" wrapText="1" indent="1"/>
    </xf>
    <xf numFmtId="0" fontId="1" fillId="0" borderId="59" xfId="0" applyFont="1" applyFill="1" applyBorder="1" applyAlignment="1">
      <alignment horizontal="left" vertical="top" wrapText="1" indent="1"/>
    </xf>
    <xf numFmtId="0" fontId="1" fillId="0" borderId="58" xfId="0" applyFont="1" applyFill="1" applyBorder="1" applyAlignment="1">
      <alignment horizontal="left" vertical="center" wrapText="1" indent="1"/>
    </xf>
    <xf numFmtId="165" fontId="1" fillId="0" borderId="58" xfId="14" applyFont="1" applyFill="1" applyBorder="1" applyAlignment="1">
      <alignment horizontal="right" vertical="top" wrapText="1"/>
    </xf>
    <xf numFmtId="165" fontId="1" fillId="0" borderId="60" xfId="14" applyFont="1" applyFill="1" applyBorder="1" applyAlignment="1">
      <alignment horizontal="right" vertical="top" wrapText="1"/>
    </xf>
    <xf numFmtId="165" fontId="1" fillId="0" borderId="59" xfId="14" applyFont="1" applyFill="1" applyBorder="1" applyAlignment="1">
      <alignment horizontal="right" vertical="top" wrapText="1"/>
    </xf>
    <xf numFmtId="0" fontId="1" fillId="0" borderId="56" xfId="0" applyFont="1" applyFill="1" applyBorder="1" applyAlignment="1">
      <alignment horizontal="left" vertical="top" wrapText="1" indent="1"/>
    </xf>
    <xf numFmtId="0" fontId="3" fillId="0" borderId="57" xfId="0" applyFont="1" applyFill="1" applyBorder="1" applyAlignment="1">
      <alignment vertical="top" wrapText="1"/>
    </xf>
    <xf numFmtId="0" fontId="5" fillId="0" borderId="61" xfId="0" applyFont="1" applyFill="1" applyBorder="1" applyAlignment="1">
      <alignment wrapText="1"/>
    </xf>
    <xf numFmtId="0" fontId="1" fillId="0" borderId="59" xfId="0" applyFont="1" applyFill="1" applyBorder="1"/>
    <xf numFmtId="0" fontId="1" fillId="0" borderId="56" xfId="0" applyFont="1" applyFill="1" applyBorder="1" applyAlignment="1">
      <alignment horizontal="center" vertical="center" wrapText="1"/>
    </xf>
    <xf numFmtId="0" fontId="1" fillId="0" borderId="58" xfId="0" applyFont="1" applyFill="1" applyBorder="1" applyAlignment="1">
      <alignment horizontal="left" vertical="justify" wrapText="1" indent="1"/>
    </xf>
    <xf numFmtId="0" fontId="1" fillId="0" borderId="26" xfId="0" applyFont="1" applyFill="1" applyBorder="1" applyAlignment="1">
      <alignment horizontal="center" vertical="center" wrapText="1"/>
    </xf>
    <xf numFmtId="0" fontId="1" fillId="0" borderId="35" xfId="0" applyFont="1" applyFill="1" applyBorder="1" applyAlignment="1">
      <alignment horizontal="center" vertical="center" wrapText="1"/>
    </xf>
    <xf numFmtId="0" fontId="1" fillId="0" borderId="60" xfId="0" applyFont="1" applyFill="1" applyBorder="1" applyAlignment="1">
      <alignment horizontal="center" vertical="center" wrapText="1"/>
    </xf>
    <xf numFmtId="0" fontId="1" fillId="0" borderId="26" xfId="0" applyFont="1" applyFill="1" applyBorder="1" applyAlignment="1">
      <alignment horizontal="right"/>
    </xf>
    <xf numFmtId="3" fontId="1" fillId="0" borderId="19" xfId="0" applyNumberFormat="1" applyFont="1" applyFill="1" applyBorder="1" applyAlignment="1">
      <alignment horizontal="center" vertical="top" wrapText="1"/>
    </xf>
    <xf numFmtId="3" fontId="1" fillId="0" borderId="19" xfId="0" applyNumberFormat="1" applyFont="1" applyFill="1" applyBorder="1" applyAlignment="1">
      <alignment horizontal="center" vertical="center" wrapText="1"/>
    </xf>
    <xf numFmtId="0" fontId="1" fillId="0" borderId="19" xfId="0" applyFont="1" applyFill="1" applyBorder="1" applyAlignment="1">
      <alignment horizontal="center" vertical="top" wrapText="1"/>
    </xf>
    <xf numFmtId="0" fontId="1" fillId="0" borderId="19" xfId="0" applyFont="1" applyFill="1" applyBorder="1" applyAlignment="1">
      <alignment horizontal="left" vertical="center" wrapText="1" indent="1"/>
    </xf>
    <xf numFmtId="0" fontId="1" fillId="0" borderId="19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vertical="top" wrapText="1"/>
    </xf>
    <xf numFmtId="0" fontId="5" fillId="0" borderId="19" xfId="0" applyFont="1" applyFill="1" applyBorder="1" applyAlignment="1">
      <alignment wrapText="1"/>
    </xf>
    <xf numFmtId="0" fontId="1" fillId="0" borderId="58" xfId="0" applyFont="1" applyFill="1" applyBorder="1" applyAlignment="1">
      <alignment horizontal="center" vertical="top" wrapText="1"/>
    </xf>
    <xf numFmtId="0" fontId="3" fillId="0" borderId="56" xfId="0" applyFont="1" applyFill="1" applyBorder="1" applyAlignment="1">
      <alignment vertical="top" wrapText="1"/>
    </xf>
    <xf numFmtId="0" fontId="1" fillId="0" borderId="19" xfId="0" applyFont="1" applyFill="1" applyBorder="1" applyAlignment="1">
      <alignment horizontal="left" vertical="top" wrapText="1" indent="2"/>
    </xf>
    <xf numFmtId="0" fontId="1" fillId="0" borderId="19" xfId="0" applyFont="1" applyFill="1" applyBorder="1" applyAlignment="1">
      <alignment horizontal="right" vertical="top" wrapText="1" indent="1"/>
    </xf>
    <xf numFmtId="0" fontId="1" fillId="0" borderId="59" xfId="0" applyFont="1" applyFill="1" applyBorder="1" applyAlignment="1">
      <alignment horizontal="center" vertical="center"/>
    </xf>
    <xf numFmtId="0" fontId="3" fillId="0" borderId="59" xfId="0" applyFont="1" applyFill="1" applyBorder="1" applyAlignment="1">
      <alignment vertical="top" wrapText="1"/>
    </xf>
    <xf numFmtId="0" fontId="5" fillId="0" borderId="59" xfId="0" applyFont="1" applyFill="1" applyBorder="1" applyAlignment="1">
      <alignment wrapText="1"/>
    </xf>
    <xf numFmtId="0" fontId="3" fillId="0" borderId="24" xfId="0" applyFont="1" applyFill="1" applyBorder="1" applyAlignment="1">
      <alignment vertical="top" wrapText="1"/>
    </xf>
    <xf numFmtId="165" fontId="1" fillId="0" borderId="11" xfId="0" applyNumberFormat="1" applyFont="1" applyFill="1" applyBorder="1" applyAlignment="1">
      <alignment horizontal="center" vertical="center"/>
    </xf>
    <xf numFmtId="165" fontId="1" fillId="0" borderId="10" xfId="0" applyNumberFormat="1" applyFont="1" applyFill="1" applyBorder="1" applyAlignment="1">
      <alignment horizontal="center" vertical="center"/>
    </xf>
    <xf numFmtId="165" fontId="1" fillId="0" borderId="7" xfId="0" applyNumberFormat="1" applyFont="1" applyFill="1" applyBorder="1" applyAlignment="1">
      <alignment horizontal="left" vertical="top" wrapText="1" indent="1"/>
    </xf>
    <xf numFmtId="165" fontId="1" fillId="0" borderId="19" xfId="0" applyNumberFormat="1" applyFont="1" applyFill="1" applyBorder="1" applyAlignment="1">
      <alignment horizontal="left" vertical="top" wrapText="1" indent="1"/>
    </xf>
    <xf numFmtId="165" fontId="1" fillId="0" borderId="9" xfId="0" applyNumberFormat="1" applyFont="1" applyFill="1" applyBorder="1" applyAlignment="1">
      <alignment horizontal="left" vertical="top" wrapText="1" indent="1"/>
    </xf>
    <xf numFmtId="165" fontId="1" fillId="0" borderId="56" xfId="0" applyNumberFormat="1" applyFont="1" applyFill="1" applyBorder="1" applyAlignment="1">
      <alignment horizontal="center" vertical="center"/>
    </xf>
    <xf numFmtId="165" fontId="1" fillId="0" borderId="58" xfId="0" applyNumberFormat="1" applyFont="1" applyFill="1" applyBorder="1" applyAlignment="1">
      <alignment horizontal="left" vertical="top" wrapText="1" indent="1"/>
    </xf>
    <xf numFmtId="165" fontId="1" fillId="0" borderId="59" xfId="0" applyNumberFormat="1" applyFont="1" applyFill="1" applyBorder="1" applyAlignment="1">
      <alignment horizontal="left" vertical="top" wrapText="1" indent="1"/>
    </xf>
    <xf numFmtId="0" fontId="3" fillId="2" borderId="11" xfId="0" applyFont="1" applyFill="1" applyBorder="1" applyAlignment="1">
      <alignment vertical="top" wrapText="1"/>
    </xf>
    <xf numFmtId="0" fontId="5" fillId="2" borderId="42" xfId="0" applyFont="1" applyFill="1" applyBorder="1" applyAlignment="1">
      <alignment wrapText="1"/>
    </xf>
    <xf numFmtId="0" fontId="1" fillId="2" borderId="19" xfId="0" applyFont="1" applyFill="1" applyBorder="1"/>
    <xf numFmtId="0" fontId="3" fillId="2" borderId="56" xfId="0" applyFont="1" applyFill="1" applyBorder="1" applyAlignment="1">
      <alignment vertical="top" wrapText="1"/>
    </xf>
    <xf numFmtId="0" fontId="5" fillId="2" borderId="61" xfId="0" applyFont="1" applyFill="1" applyBorder="1" applyAlignment="1">
      <alignment wrapText="1"/>
    </xf>
    <xf numFmtId="0" fontId="1" fillId="2" borderId="59" xfId="0" applyFont="1" applyFill="1" applyBorder="1"/>
    <xf numFmtId="165" fontId="1" fillId="0" borderId="0" xfId="14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left" vertical="top" wrapText="1" indent="1"/>
    </xf>
    <xf numFmtId="0" fontId="1" fillId="0" borderId="10" xfId="0" applyFont="1" applyFill="1" applyBorder="1" applyAlignment="1">
      <alignment horizontal="left" vertical="top" wrapText="1" indent="1"/>
    </xf>
    <xf numFmtId="0" fontId="1" fillId="0" borderId="17" xfId="0" applyFont="1" applyFill="1" applyBorder="1" applyAlignment="1">
      <alignment horizontal="left" vertical="top" wrapText="1" indent="1"/>
    </xf>
    <xf numFmtId="0" fontId="1" fillId="0" borderId="5" xfId="0" applyFont="1" applyFill="1" applyBorder="1" applyAlignment="1">
      <alignment horizontal="left" vertical="top" wrapText="1" indent="1"/>
    </xf>
    <xf numFmtId="0" fontId="3" fillId="0" borderId="56" xfId="0" applyFont="1" applyFill="1" applyBorder="1" applyAlignment="1">
      <alignment horizontal="center" vertical="center" wrapText="1"/>
    </xf>
    <xf numFmtId="0" fontId="3" fillId="0" borderId="58" xfId="0" applyFont="1" applyFill="1" applyBorder="1" applyAlignment="1">
      <alignment vertical="top" wrapText="1"/>
    </xf>
    <xf numFmtId="0" fontId="3" fillId="0" borderId="58" xfId="0" applyFont="1" applyFill="1" applyBorder="1" applyAlignment="1">
      <alignment horizontal="left" vertical="top" wrapText="1" indent="1"/>
    </xf>
    <xf numFmtId="0" fontId="3" fillId="0" borderId="58" xfId="0" applyFont="1" applyFill="1" applyBorder="1" applyAlignment="1">
      <alignment horizontal="left" vertical="center" wrapText="1" indent="1"/>
    </xf>
    <xf numFmtId="165" fontId="3" fillId="0" borderId="5" xfId="14" applyFont="1" applyFill="1" applyBorder="1" applyAlignment="1">
      <alignment horizontal="right" vertical="center" wrapText="1"/>
    </xf>
    <xf numFmtId="165" fontId="1" fillId="0" borderId="5" xfId="14" applyFont="1" applyFill="1" applyBorder="1" applyAlignment="1">
      <alignment horizontal="right" vertical="top" wrapText="1"/>
    </xf>
    <xf numFmtId="165" fontId="1" fillId="0" borderId="10" xfId="14" applyFont="1" applyFill="1" applyBorder="1" applyAlignment="1">
      <alignment horizontal="right" vertical="top" wrapText="1"/>
    </xf>
    <xf numFmtId="0" fontId="1" fillId="0" borderId="17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left" vertical="top" wrapText="1" indent="1"/>
    </xf>
    <xf numFmtId="3" fontId="1" fillId="0" borderId="4" xfId="0" applyNumberFormat="1" applyFont="1" applyFill="1" applyBorder="1" applyAlignment="1">
      <alignment horizontal="center" vertical="top" wrapText="1"/>
    </xf>
    <xf numFmtId="3" fontId="1" fillId="0" borderId="4" xfId="0" applyNumberFormat="1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right" vertical="top" wrapText="1"/>
    </xf>
    <xf numFmtId="0" fontId="1" fillId="0" borderId="3" xfId="0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horizontal="center" vertical="center" wrapText="1"/>
    </xf>
    <xf numFmtId="165" fontId="1" fillId="0" borderId="17" xfId="14" applyFont="1" applyFill="1" applyBorder="1" applyAlignment="1">
      <alignment horizontal="right" vertical="top" wrapText="1"/>
    </xf>
    <xf numFmtId="0" fontId="1" fillId="0" borderId="17" xfId="0" applyFont="1" applyFill="1" applyBorder="1" applyAlignment="1">
      <alignment horizontal="center" vertical="center"/>
    </xf>
    <xf numFmtId="236" fontId="1" fillId="0" borderId="4" xfId="0" applyNumberFormat="1" applyFont="1" applyFill="1" applyBorder="1" applyAlignment="1">
      <alignment horizontal="center" vertical="center" wrapText="1"/>
    </xf>
    <xf numFmtId="165" fontId="1" fillId="0" borderId="17" xfId="0" applyNumberFormat="1" applyFont="1" applyFill="1" applyBorder="1" applyAlignment="1">
      <alignment horizontal="center" vertical="center"/>
    </xf>
    <xf numFmtId="165" fontId="1" fillId="0" borderId="4" xfId="0" applyNumberFormat="1" applyFont="1" applyFill="1" applyBorder="1" applyAlignment="1">
      <alignment horizontal="left" vertical="top" wrapText="1" indent="1"/>
    </xf>
    <xf numFmtId="0" fontId="1" fillId="0" borderId="42" xfId="0" applyFont="1" applyFill="1" applyBorder="1" applyAlignment="1">
      <alignment horizontal="center" vertical="center"/>
    </xf>
    <xf numFmtId="0" fontId="1" fillId="0" borderId="62" xfId="0" applyFont="1" applyFill="1" applyBorder="1" applyAlignment="1">
      <alignment horizontal="center" vertical="center"/>
    </xf>
    <xf numFmtId="0" fontId="1" fillId="0" borderId="63" xfId="0" applyFont="1" applyFill="1" applyBorder="1" applyAlignment="1">
      <alignment horizontal="center" vertical="center"/>
    </xf>
    <xf numFmtId="0" fontId="1" fillId="0" borderId="63" xfId="0" applyFont="1" applyFill="1" applyBorder="1" applyAlignment="1">
      <alignment horizontal="left" vertical="top" wrapText="1" indent="1"/>
    </xf>
    <xf numFmtId="0" fontId="1" fillId="0" borderId="63" xfId="0" applyFont="1" applyFill="1" applyBorder="1" applyAlignment="1">
      <alignment horizontal="center" vertical="top" wrapText="1"/>
    </xf>
    <xf numFmtId="3" fontId="1" fillId="0" borderId="63" xfId="0" applyNumberFormat="1" applyFont="1" applyFill="1" applyBorder="1" applyAlignment="1">
      <alignment horizontal="center" vertical="top" wrapText="1"/>
    </xf>
    <xf numFmtId="3" fontId="1" fillId="0" borderId="63" xfId="0" applyNumberFormat="1" applyFont="1" applyFill="1" applyBorder="1" applyAlignment="1">
      <alignment horizontal="center" vertical="center" wrapText="1"/>
    </xf>
    <xf numFmtId="0" fontId="1" fillId="0" borderId="63" xfId="0" applyFont="1" applyFill="1" applyBorder="1" applyAlignment="1">
      <alignment horizontal="left" vertical="top" wrapText="1" indent="2"/>
    </xf>
    <xf numFmtId="0" fontId="1" fillId="0" borderId="63" xfId="0" applyFont="1" applyFill="1" applyBorder="1" applyAlignment="1">
      <alignment horizontal="right" vertical="top" wrapText="1" indent="1"/>
    </xf>
    <xf numFmtId="0" fontId="1" fillId="0" borderId="63" xfId="0" applyFont="1" applyFill="1" applyBorder="1" applyAlignment="1">
      <alignment horizontal="left" vertical="center" wrapText="1" indent="1"/>
    </xf>
    <xf numFmtId="0" fontId="1" fillId="0" borderId="63" xfId="0" applyFont="1" applyFill="1" applyBorder="1" applyAlignment="1">
      <alignment horizontal="center" vertical="center" wrapText="1"/>
    </xf>
    <xf numFmtId="165" fontId="1" fillId="0" borderId="63" xfId="14" applyFont="1" applyFill="1" applyBorder="1" applyAlignment="1">
      <alignment horizontal="right" vertical="top" wrapText="1"/>
    </xf>
    <xf numFmtId="165" fontId="1" fillId="0" borderId="64" xfId="14" applyFont="1" applyFill="1" applyBorder="1" applyAlignment="1">
      <alignment horizontal="right" vertical="top" wrapText="1"/>
    </xf>
    <xf numFmtId="0" fontId="74" fillId="24" borderId="33" xfId="0" applyFont="1" applyFill="1" applyBorder="1" applyAlignment="1">
      <alignment horizontal="center" vertical="center" wrapText="1"/>
    </xf>
    <xf numFmtId="0" fontId="74" fillId="0" borderId="0" xfId="0" applyFont="1" applyFill="1" applyBorder="1"/>
    <xf numFmtId="0" fontId="74" fillId="24" borderId="17" xfId="0" applyFont="1" applyFill="1" applyBorder="1" applyAlignment="1">
      <alignment vertical="center" wrapText="1"/>
    </xf>
    <xf numFmtId="0" fontId="74" fillId="24" borderId="59" xfId="0" applyFont="1" applyFill="1" applyBorder="1" applyAlignment="1">
      <alignment horizontal="center" vertical="center" wrapText="1"/>
    </xf>
    <xf numFmtId="0" fontId="74" fillId="24" borderId="21" xfId="0" applyFont="1" applyFill="1" applyBorder="1" applyAlignment="1">
      <alignment horizontal="center" vertical="center" wrapText="1"/>
    </xf>
    <xf numFmtId="0" fontId="74" fillId="24" borderId="5" xfId="0" applyFont="1" applyFill="1" applyBorder="1" applyAlignment="1">
      <alignment vertical="center" wrapText="1"/>
    </xf>
    <xf numFmtId="0" fontId="74" fillId="24" borderId="0" xfId="0" applyFont="1" applyFill="1" applyBorder="1" applyAlignment="1">
      <alignment vertical="center" wrapText="1"/>
    </xf>
    <xf numFmtId="0" fontId="74" fillId="24" borderId="4" xfId="0" applyFont="1" applyFill="1" applyBorder="1" applyAlignment="1">
      <alignment vertical="center" wrapText="1"/>
    </xf>
    <xf numFmtId="0" fontId="74" fillId="24" borderId="0" xfId="0" applyFont="1" applyFill="1" applyBorder="1" applyAlignment="1">
      <alignment horizontal="center" vertical="center" wrapText="1"/>
    </xf>
    <xf numFmtId="0" fontId="74" fillId="24" borderId="15" xfId="0" applyFont="1" applyFill="1" applyBorder="1" applyAlignment="1">
      <alignment vertical="center" wrapText="1"/>
    </xf>
    <xf numFmtId="0" fontId="74" fillId="24" borderId="10" xfId="0" applyFont="1" applyFill="1" applyBorder="1" applyAlignment="1">
      <alignment vertical="center" wrapText="1"/>
    </xf>
    <xf numFmtId="0" fontId="74" fillId="24" borderId="19" xfId="0" applyFont="1" applyFill="1" applyBorder="1" applyAlignment="1">
      <alignment vertical="center" wrapText="1"/>
    </xf>
    <xf numFmtId="0" fontId="74" fillId="24" borderId="9" xfId="0" applyFont="1" applyFill="1" applyBorder="1" applyAlignment="1">
      <alignment vertical="center" wrapText="1"/>
    </xf>
    <xf numFmtId="0" fontId="74" fillId="24" borderId="19" xfId="0" applyFont="1" applyFill="1" applyBorder="1" applyAlignment="1">
      <alignment horizontal="center" vertical="center" wrapText="1"/>
    </xf>
    <xf numFmtId="0" fontId="74" fillId="24" borderId="32" xfId="0" applyFont="1" applyFill="1" applyBorder="1" applyAlignment="1">
      <alignment horizontal="center" vertical="center" wrapText="1"/>
    </xf>
    <xf numFmtId="0" fontId="74" fillId="24" borderId="34" xfId="0" applyFont="1" applyFill="1" applyBorder="1" applyAlignment="1">
      <alignment horizontal="center" vertical="center" wrapText="1"/>
    </xf>
    <xf numFmtId="165" fontId="76" fillId="0" borderId="21" xfId="14" applyFont="1" applyFill="1" applyBorder="1" applyAlignment="1">
      <alignment horizontal="right" vertical="center"/>
    </xf>
    <xf numFmtId="0" fontId="76" fillId="0" borderId="24" xfId="0" applyNumberFormat="1" applyFont="1" applyFill="1" applyBorder="1" applyAlignment="1">
      <alignment horizontal="center" vertical="center"/>
    </xf>
    <xf numFmtId="165" fontId="76" fillId="0" borderId="24" xfId="14" applyFont="1" applyFill="1" applyBorder="1" applyAlignment="1">
      <alignment horizontal="right" vertical="center"/>
    </xf>
    <xf numFmtId="0" fontId="76" fillId="0" borderId="21" xfId="0" applyFont="1" applyFill="1" applyBorder="1" applyAlignment="1">
      <alignment vertical="center"/>
    </xf>
    <xf numFmtId="0" fontId="76" fillId="0" borderId="23" xfId="0" applyFont="1" applyFill="1" applyBorder="1" applyAlignment="1">
      <alignment vertical="center"/>
    </xf>
    <xf numFmtId="3" fontId="76" fillId="0" borderId="23" xfId="0" applyNumberFormat="1" applyFont="1" applyFill="1" applyBorder="1" applyAlignment="1">
      <alignment horizontal="center" vertical="center"/>
    </xf>
    <xf numFmtId="0" fontId="76" fillId="0" borderId="23" xfId="0" applyFont="1" applyFill="1" applyBorder="1" applyAlignment="1">
      <alignment horizontal="left" vertical="center"/>
    </xf>
    <xf numFmtId="0" fontId="76" fillId="0" borderId="23" xfId="0" applyFont="1" applyFill="1" applyBorder="1" applyAlignment="1">
      <alignment horizontal="right" vertical="center"/>
    </xf>
    <xf numFmtId="0" fontId="76" fillId="0" borderId="23" xfId="0" applyFont="1" applyFill="1" applyBorder="1" applyAlignment="1">
      <alignment horizontal="center" vertical="center"/>
    </xf>
    <xf numFmtId="165" fontId="76" fillId="0" borderId="23" xfId="14" applyFont="1" applyFill="1" applyBorder="1" applyAlignment="1">
      <alignment horizontal="right" vertical="center"/>
    </xf>
    <xf numFmtId="0" fontId="76" fillId="0" borderId="59" xfId="0" applyFont="1" applyFill="1" applyBorder="1" applyAlignment="1">
      <alignment vertical="center"/>
    </xf>
    <xf numFmtId="0" fontId="0" fillId="0" borderId="0" xfId="0" applyProtection="1">
      <protection hidden="1"/>
    </xf>
    <xf numFmtId="0" fontId="0" fillId="0" borderId="0" xfId="0" applyBorder="1" applyProtection="1">
      <protection hidden="1"/>
    </xf>
    <xf numFmtId="0" fontId="77" fillId="0" borderId="0" xfId="1477" applyFont="1" applyBorder="1" applyProtection="1">
      <protection hidden="1"/>
    </xf>
    <xf numFmtId="0" fontId="77" fillId="25" borderId="0" xfId="1477" applyFont="1" applyFill="1" applyBorder="1" applyProtection="1">
      <protection hidden="1"/>
    </xf>
    <xf numFmtId="0" fontId="77" fillId="25" borderId="41" xfId="1477" applyFont="1" applyFill="1" applyBorder="1" applyAlignment="1" applyProtection="1">
      <alignment shrinkToFit="1"/>
      <protection hidden="1"/>
    </xf>
    <xf numFmtId="165" fontId="78" fillId="25" borderId="41" xfId="804" applyFont="1" applyFill="1" applyBorder="1" applyAlignment="1" applyProtection="1">
      <alignment shrinkToFit="1"/>
      <protection hidden="1"/>
    </xf>
    <xf numFmtId="0" fontId="77" fillId="25" borderId="41" xfId="1477" applyFont="1" applyFill="1" applyBorder="1" applyProtection="1">
      <protection hidden="1"/>
    </xf>
    <xf numFmtId="0" fontId="77" fillId="26" borderId="41" xfId="1477" applyFont="1" applyFill="1" applyBorder="1" applyProtection="1">
      <protection hidden="1"/>
    </xf>
    <xf numFmtId="165" fontId="77" fillId="26" borderId="41" xfId="804" applyFont="1" applyFill="1" applyBorder="1" applyAlignment="1" applyProtection="1">
      <alignment horizontal="left"/>
      <protection hidden="1"/>
    </xf>
    <xf numFmtId="0" fontId="77" fillId="0" borderId="0" xfId="1477" applyFont="1" applyProtection="1">
      <protection hidden="1"/>
    </xf>
    <xf numFmtId="0" fontId="77" fillId="0" borderId="0" xfId="1477" applyFont="1" applyAlignment="1" applyProtection="1">
      <alignment horizontal="center"/>
      <protection hidden="1"/>
    </xf>
    <xf numFmtId="0" fontId="77" fillId="25" borderId="41" xfId="1477" applyFont="1" applyFill="1" applyBorder="1" applyAlignment="1" applyProtection="1">
      <alignment horizontal="center" shrinkToFit="1"/>
      <protection hidden="1"/>
    </xf>
    <xf numFmtId="0" fontId="77" fillId="25" borderId="41" xfId="1477" applyFont="1" applyFill="1" applyBorder="1" applyAlignment="1" applyProtection="1">
      <alignment horizontal="center"/>
      <protection hidden="1"/>
    </xf>
    <xf numFmtId="165" fontId="77" fillId="26" borderId="41" xfId="804" applyFont="1" applyFill="1" applyBorder="1" applyProtection="1">
      <protection hidden="1"/>
    </xf>
    <xf numFmtId="0" fontId="77" fillId="0" borderId="25" xfId="1477" applyFont="1" applyBorder="1" applyProtection="1">
      <protection hidden="1"/>
    </xf>
    <xf numFmtId="0" fontId="77" fillId="25" borderId="26" xfId="1477" applyFont="1" applyFill="1" applyBorder="1" applyProtection="1">
      <protection hidden="1"/>
    </xf>
    <xf numFmtId="0" fontId="77" fillId="25" borderId="25" xfId="1477" applyFont="1" applyFill="1" applyBorder="1" applyProtection="1">
      <protection hidden="1"/>
    </xf>
    <xf numFmtId="0" fontId="77" fillId="0" borderId="26" xfId="1477" applyFont="1" applyBorder="1" applyProtection="1">
      <protection hidden="1"/>
    </xf>
    <xf numFmtId="0" fontId="0" fillId="0" borderId="0" xfId="0" applyFill="1" applyProtection="1">
      <protection hidden="1"/>
    </xf>
    <xf numFmtId="0" fontId="0" fillId="0" borderId="0" xfId="0" applyBorder="1" applyProtection="1">
      <protection locked="0"/>
    </xf>
    <xf numFmtId="0" fontId="0" fillId="0" borderId="0" xfId="0" applyProtection="1">
      <protection locked="0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center" vertical="center"/>
      <protection locked="0"/>
    </xf>
    <xf numFmtId="0" fontId="83" fillId="0" borderId="0" xfId="0" applyFont="1" applyAlignment="1" applyProtection="1">
      <alignment horizontal="center"/>
      <protection hidden="1"/>
    </xf>
    <xf numFmtId="0" fontId="83" fillId="0" borderId="0" xfId="0" applyFont="1" applyBorder="1" applyAlignment="1" applyProtection="1">
      <alignment horizontal="center"/>
      <protection hidden="1"/>
    </xf>
    <xf numFmtId="0" fontId="83" fillId="0" borderId="0" xfId="0" applyFont="1" applyFill="1" applyAlignment="1" applyProtection="1">
      <alignment horizontal="center"/>
      <protection hidden="1"/>
    </xf>
    <xf numFmtId="0" fontId="0" fillId="0" borderId="61" xfId="0" applyBorder="1" applyProtection="1">
      <protection hidden="1"/>
    </xf>
    <xf numFmtId="0" fontId="0" fillId="0" borderId="59" xfId="0" applyBorder="1" applyProtection="1">
      <protection hidden="1"/>
    </xf>
    <xf numFmtId="0" fontId="0" fillId="0" borderId="57" xfId="0" applyFill="1" applyBorder="1" applyProtection="1">
      <protection hidden="1"/>
    </xf>
    <xf numFmtId="0" fontId="0" fillId="0" borderId="2" xfId="0" applyBorder="1" applyProtection="1">
      <protection hidden="1"/>
    </xf>
    <xf numFmtId="0" fontId="0" fillId="0" borderId="5" xfId="0" applyFill="1" applyBorder="1" applyProtection="1">
      <protection hidden="1"/>
    </xf>
    <xf numFmtId="0" fontId="84" fillId="0" borderId="0" xfId="0" applyFont="1" applyBorder="1" applyProtection="1">
      <protection hidden="1"/>
    </xf>
    <xf numFmtId="0" fontId="84" fillId="0" borderId="0" xfId="0" applyFont="1" applyBorder="1" applyAlignment="1" applyProtection="1">
      <alignment horizontal="left"/>
      <protection hidden="1"/>
    </xf>
    <xf numFmtId="0" fontId="0" fillId="0" borderId="0" xfId="0" applyBorder="1" applyAlignment="1" applyProtection="1">
      <alignment horizontal="center"/>
      <protection hidden="1"/>
    </xf>
    <xf numFmtId="3" fontId="84" fillId="0" borderId="0" xfId="0" applyNumberFormat="1" applyFont="1" applyBorder="1" applyAlignment="1" applyProtection="1">
      <alignment horizontal="left" vertical="top"/>
      <protection hidden="1"/>
    </xf>
    <xf numFmtId="0" fontId="85" fillId="3" borderId="0" xfId="0" applyFont="1" applyFill="1" applyAlignment="1" applyProtection="1">
      <alignment horizontal="left" vertical="center"/>
      <protection locked="0"/>
    </xf>
    <xf numFmtId="182" fontId="0" fillId="0" borderId="5" xfId="1476" applyNumberFormat="1" applyFont="1" applyFill="1" applyBorder="1" applyAlignment="1" applyProtection="1">
      <alignment horizontal="center" vertical="center"/>
      <protection hidden="1"/>
    </xf>
    <xf numFmtId="182" fontId="0" fillId="0" borderId="5" xfId="1476" applyNumberFormat="1" applyFont="1" applyFill="1" applyBorder="1" applyAlignment="1" applyProtection="1">
      <alignment horizontal="center" vertical="center" wrapText="1"/>
      <protection hidden="1"/>
    </xf>
    <xf numFmtId="0" fontId="0" fillId="3" borderId="41" xfId="0" applyFill="1" applyBorder="1" applyAlignment="1" applyProtection="1">
      <alignment horizontal="center" vertical="center"/>
      <protection hidden="1"/>
    </xf>
    <xf numFmtId="0" fontId="0" fillId="3" borderId="31" xfId="0" applyFill="1" applyBorder="1" applyAlignment="1" applyProtection="1">
      <alignment horizontal="center" vertical="center"/>
      <protection hidden="1"/>
    </xf>
    <xf numFmtId="182" fontId="0" fillId="3" borderId="41" xfId="1476" applyNumberFormat="1" applyFont="1" applyFill="1" applyBorder="1" applyAlignment="1" applyProtection="1">
      <alignment horizontal="center" vertical="center" wrapText="1"/>
      <protection hidden="1"/>
    </xf>
    <xf numFmtId="182" fontId="0" fillId="3" borderId="41" xfId="1476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shrinkToFit="1"/>
      <protection hidden="1"/>
    </xf>
    <xf numFmtId="0" fontId="0" fillId="0" borderId="2" xfId="0" applyBorder="1" applyAlignment="1" applyProtection="1">
      <alignment shrinkToFit="1"/>
      <protection hidden="1"/>
    </xf>
    <xf numFmtId="164" fontId="86" fillId="0" borderId="41" xfId="0" applyNumberFormat="1" applyFont="1" applyBorder="1" applyAlignment="1" applyProtection="1">
      <alignment vertical="center" shrinkToFit="1"/>
      <protection hidden="1"/>
    </xf>
    <xf numFmtId="164" fontId="86" fillId="0" borderId="68" xfId="0" applyNumberFormat="1" applyFont="1" applyBorder="1" applyAlignment="1" applyProtection="1">
      <alignment vertical="center" shrinkToFit="1"/>
      <protection hidden="1"/>
    </xf>
    <xf numFmtId="164" fontId="0" fillId="0" borderId="5" xfId="0" applyNumberFormat="1" applyFill="1" applyBorder="1" applyAlignment="1" applyProtection="1">
      <alignment vertical="center" shrinkToFit="1"/>
      <protection hidden="1"/>
    </xf>
    <xf numFmtId="0" fontId="0" fillId="0" borderId="5" xfId="0" applyFill="1" applyBorder="1" applyAlignment="1" applyProtection="1">
      <alignment horizontal="center" vertical="center"/>
      <protection hidden="1"/>
    </xf>
    <xf numFmtId="0" fontId="0" fillId="27" borderId="30" xfId="0" applyFill="1" applyBorder="1" applyAlignment="1" applyProtection="1">
      <alignment horizontal="center" vertical="center"/>
      <protection hidden="1"/>
    </xf>
    <xf numFmtId="0" fontId="87" fillId="0" borderId="0" xfId="0" applyFont="1" applyProtection="1">
      <protection hidden="1"/>
    </xf>
    <xf numFmtId="0" fontId="87" fillId="0" borderId="2" xfId="0" applyFont="1" applyBorder="1" applyProtection="1">
      <protection hidden="1"/>
    </xf>
    <xf numFmtId="164" fontId="87" fillId="0" borderId="5" xfId="0" applyNumberFormat="1" applyFont="1" applyFill="1" applyBorder="1" applyAlignment="1" applyProtection="1">
      <alignment horizontal="center" vertical="center"/>
      <protection hidden="1"/>
    </xf>
    <xf numFmtId="0" fontId="0" fillId="0" borderId="42" xfId="0" applyBorder="1" applyProtection="1">
      <protection hidden="1"/>
    </xf>
    <xf numFmtId="0" fontId="0" fillId="0" borderId="19" xfId="0" applyBorder="1" applyProtection="1">
      <protection hidden="1"/>
    </xf>
    <xf numFmtId="0" fontId="0" fillId="0" borderId="10" xfId="0" applyFill="1" applyBorder="1" applyProtection="1">
      <protection hidden="1"/>
    </xf>
    <xf numFmtId="0" fontId="1" fillId="0" borderId="5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left" vertical="top" wrapText="1"/>
    </xf>
    <xf numFmtId="0" fontId="74" fillId="24" borderId="12" xfId="0" applyFont="1" applyFill="1" applyBorder="1" applyAlignment="1">
      <alignment horizontal="center" vertical="center" wrapText="1"/>
    </xf>
    <xf numFmtId="0" fontId="74" fillId="24" borderId="13" xfId="0" applyFont="1" applyFill="1" applyBorder="1" applyAlignment="1">
      <alignment horizontal="center" vertical="center" wrapText="1"/>
    </xf>
    <xf numFmtId="0" fontId="74" fillId="24" borderId="37" xfId="0" applyFont="1" applyFill="1" applyBorder="1" applyAlignment="1">
      <alignment horizontal="center" vertical="center" wrapText="1"/>
    </xf>
    <xf numFmtId="0" fontId="74" fillId="24" borderId="38" xfId="0" applyFont="1" applyFill="1" applyBorder="1" applyAlignment="1">
      <alignment horizontal="center" vertical="center" wrapText="1"/>
    </xf>
    <xf numFmtId="0" fontId="74" fillId="24" borderId="27" xfId="0" applyFont="1" applyFill="1" applyBorder="1" applyAlignment="1">
      <alignment horizontal="center" vertical="center" wrapText="1"/>
    </xf>
    <xf numFmtId="0" fontId="74" fillId="24" borderId="28" xfId="0" applyFont="1" applyFill="1" applyBorder="1" applyAlignment="1">
      <alignment horizontal="center" vertical="center" wrapText="1"/>
    </xf>
    <xf numFmtId="0" fontId="74" fillId="24" borderId="39" xfId="0" applyFont="1" applyFill="1" applyBorder="1" applyAlignment="1">
      <alignment horizontal="center" vertical="center" wrapText="1"/>
    </xf>
    <xf numFmtId="0" fontId="74" fillId="24" borderId="29" xfId="0" applyFont="1" applyFill="1" applyBorder="1" applyAlignment="1">
      <alignment horizontal="center" vertical="center" wrapText="1"/>
    </xf>
    <xf numFmtId="0" fontId="74" fillId="24" borderId="48" xfId="0" applyFont="1" applyFill="1" applyBorder="1" applyAlignment="1">
      <alignment horizontal="center" vertical="center" wrapText="1"/>
    </xf>
    <xf numFmtId="0" fontId="74" fillId="24" borderId="30" xfId="0" applyFont="1" applyFill="1" applyBorder="1" applyAlignment="1">
      <alignment horizontal="center" vertical="center" wrapText="1"/>
    </xf>
    <xf numFmtId="0" fontId="74" fillId="24" borderId="31" xfId="0" applyFont="1" applyFill="1" applyBorder="1" applyAlignment="1">
      <alignment horizontal="center" vertical="center" wrapText="1"/>
    </xf>
    <xf numFmtId="0" fontId="74" fillId="24" borderId="40" xfId="0" applyFont="1" applyFill="1" applyBorder="1" applyAlignment="1">
      <alignment horizontal="center" vertical="center" wrapText="1"/>
    </xf>
    <xf numFmtId="0" fontId="74" fillId="24" borderId="19" xfId="0" applyFont="1" applyFill="1" applyBorder="1" applyAlignment="1">
      <alignment horizontal="center" vertical="center" wrapText="1"/>
    </xf>
    <xf numFmtId="0" fontId="74" fillId="0" borderId="17" xfId="0" applyFont="1" applyFill="1" applyBorder="1" applyAlignment="1">
      <alignment horizontal="center" vertical="center" wrapText="1"/>
    </xf>
    <xf numFmtId="0" fontId="74" fillId="0" borderId="5" xfId="0" applyFont="1" applyFill="1" applyBorder="1" applyAlignment="1">
      <alignment horizontal="center" vertical="center" wrapText="1"/>
    </xf>
    <xf numFmtId="0" fontId="74" fillId="0" borderId="1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top" wrapText="1"/>
    </xf>
    <xf numFmtId="0" fontId="74" fillId="0" borderId="6" xfId="0" applyFont="1" applyFill="1" applyBorder="1" applyAlignment="1">
      <alignment horizontal="center" vertical="center" wrapText="1"/>
    </xf>
    <xf numFmtId="0" fontId="74" fillId="24" borderId="58" xfId="0" applyFont="1" applyFill="1" applyBorder="1" applyAlignment="1">
      <alignment horizontal="center" vertical="center" wrapText="1"/>
    </xf>
    <xf numFmtId="0" fontId="74" fillId="24" borderId="16" xfId="0" applyFont="1" applyFill="1" applyBorder="1" applyAlignment="1">
      <alignment horizontal="center" vertical="center" wrapText="1"/>
    </xf>
    <xf numFmtId="0" fontId="74" fillId="24" borderId="7" xfId="0" applyFont="1" applyFill="1" applyBorder="1" applyAlignment="1">
      <alignment horizontal="center" vertical="center" wrapText="1"/>
    </xf>
    <xf numFmtId="0" fontId="74" fillId="24" borderId="4" xfId="0" applyFont="1" applyFill="1" applyBorder="1" applyAlignment="1">
      <alignment horizontal="center" vertical="center" wrapText="1"/>
    </xf>
    <xf numFmtId="0" fontId="74" fillId="24" borderId="15" xfId="0" applyFont="1" applyFill="1" applyBorder="1" applyAlignment="1">
      <alignment horizontal="center" vertical="center" wrapText="1"/>
    </xf>
    <xf numFmtId="0" fontId="74" fillId="24" borderId="9" xfId="0" applyFont="1" applyFill="1" applyBorder="1" applyAlignment="1">
      <alignment horizontal="center" vertical="center" wrapText="1"/>
    </xf>
    <xf numFmtId="0" fontId="74" fillId="24" borderId="56" xfId="0" applyFont="1" applyFill="1" applyBorder="1" applyAlignment="1">
      <alignment horizontal="center" vertical="center"/>
    </xf>
    <xf numFmtId="0" fontId="74" fillId="24" borderId="6" xfId="0" applyFont="1" applyFill="1" applyBorder="1" applyAlignment="1">
      <alignment horizontal="center" vertical="center"/>
    </xf>
    <xf numFmtId="0" fontId="74" fillId="24" borderId="11" xfId="0" applyFont="1" applyFill="1" applyBorder="1" applyAlignment="1">
      <alignment horizontal="center" vertical="center"/>
    </xf>
    <xf numFmtId="0" fontId="74" fillId="24" borderId="21" xfId="0" applyFont="1" applyFill="1" applyBorder="1" applyAlignment="1">
      <alignment horizontal="center" vertical="center" wrapText="1"/>
    </xf>
    <xf numFmtId="0" fontId="74" fillId="24" borderId="23" xfId="0" applyFont="1" applyFill="1" applyBorder="1" applyAlignment="1">
      <alignment horizontal="center" vertical="center" wrapText="1"/>
    </xf>
    <xf numFmtId="0" fontId="74" fillId="24" borderId="22" xfId="0" applyFont="1" applyFill="1" applyBorder="1" applyAlignment="1">
      <alignment horizontal="center" vertical="center" wrapText="1"/>
    </xf>
    <xf numFmtId="0" fontId="74" fillId="24" borderId="3" xfId="0" applyFont="1" applyFill="1" applyBorder="1" applyAlignment="1">
      <alignment horizontal="center" vertical="center" wrapText="1"/>
    </xf>
    <xf numFmtId="0" fontId="74" fillId="24" borderId="14" xfId="0" applyFont="1" applyFill="1" applyBorder="1" applyAlignment="1">
      <alignment horizontal="center" vertical="center" wrapText="1"/>
    </xf>
    <xf numFmtId="0" fontId="74" fillId="24" borderId="8" xfId="0" applyFont="1" applyFill="1" applyBorder="1" applyAlignment="1">
      <alignment horizontal="center" vertical="center" wrapText="1"/>
    </xf>
    <xf numFmtId="165" fontId="74" fillId="24" borderId="3" xfId="14" applyFont="1" applyFill="1" applyBorder="1" applyAlignment="1">
      <alignment horizontal="center" vertical="center" wrapText="1"/>
    </xf>
    <xf numFmtId="165" fontId="74" fillId="24" borderId="14" xfId="14" applyFont="1" applyFill="1" applyBorder="1" applyAlignment="1">
      <alignment horizontal="center" vertical="center" wrapText="1"/>
    </xf>
    <xf numFmtId="165" fontId="74" fillId="24" borderId="8" xfId="14" applyFont="1" applyFill="1" applyBorder="1" applyAlignment="1">
      <alignment horizontal="center" vertical="center" wrapText="1"/>
    </xf>
    <xf numFmtId="0" fontId="73" fillId="0" borderId="0" xfId="0" applyFont="1" applyFill="1" applyBorder="1" applyAlignment="1">
      <alignment horizontal="center"/>
    </xf>
    <xf numFmtId="0" fontId="72" fillId="0" borderId="0" xfId="0" applyFont="1" applyFill="1" applyBorder="1" applyAlignment="1">
      <alignment horizontal="center" vertical="center"/>
    </xf>
    <xf numFmtId="0" fontId="74" fillId="24" borderId="36" xfId="0" applyFont="1" applyFill="1" applyBorder="1" applyAlignment="1">
      <alignment horizontal="center" vertical="center" wrapText="1"/>
    </xf>
    <xf numFmtId="0" fontId="74" fillId="24" borderId="35" xfId="0" applyFont="1" applyFill="1" applyBorder="1" applyAlignment="1">
      <alignment horizontal="center" vertical="center" wrapText="1"/>
    </xf>
    <xf numFmtId="165" fontId="74" fillId="24" borderId="43" xfId="14" applyFont="1" applyFill="1" applyBorder="1" applyAlignment="1">
      <alignment horizontal="center" vertical="center" wrapText="1"/>
    </xf>
    <xf numFmtId="165" fontId="74" fillId="24" borderId="9" xfId="14" applyFont="1" applyFill="1" applyBorder="1" applyAlignment="1">
      <alignment horizontal="center" vertical="center" wrapText="1"/>
    </xf>
    <xf numFmtId="0" fontId="74" fillId="24" borderId="56" xfId="0" applyFont="1" applyFill="1" applyBorder="1" applyAlignment="1">
      <alignment horizontal="center" vertical="center" wrapText="1"/>
    </xf>
    <xf numFmtId="0" fontId="74" fillId="24" borderId="6" xfId="0" applyFont="1" applyFill="1" applyBorder="1" applyAlignment="1">
      <alignment horizontal="center" vertical="center" wrapText="1"/>
    </xf>
    <xf numFmtId="0" fontId="74" fillId="24" borderId="11" xfId="0" applyFont="1" applyFill="1" applyBorder="1" applyAlignment="1">
      <alignment horizontal="center" vertical="center" wrapText="1"/>
    </xf>
    <xf numFmtId="0" fontId="74" fillId="24" borderId="24" xfId="0" applyFont="1" applyFill="1" applyBorder="1" applyAlignment="1">
      <alignment horizontal="center" vertical="center" wrapText="1"/>
    </xf>
    <xf numFmtId="0" fontId="74" fillId="24" borderId="21" xfId="0" applyFont="1" applyFill="1" applyBorder="1" applyAlignment="1">
      <alignment horizontal="center" vertical="center"/>
    </xf>
    <xf numFmtId="0" fontId="74" fillId="24" borderId="23" xfId="0" applyFont="1" applyFill="1" applyBorder="1" applyAlignment="1">
      <alignment horizontal="center" vertical="center"/>
    </xf>
    <xf numFmtId="0" fontId="74" fillId="24" borderId="22" xfId="0" applyFont="1" applyFill="1" applyBorder="1" applyAlignment="1">
      <alignment horizontal="center" vertical="center"/>
    </xf>
    <xf numFmtId="164" fontId="88" fillId="0" borderId="41" xfId="0" applyNumberFormat="1" applyFont="1" applyBorder="1" applyAlignment="1" applyProtection="1">
      <alignment horizontal="center" vertical="center"/>
      <protection hidden="1"/>
    </xf>
    <xf numFmtId="164" fontId="88" fillId="0" borderId="31" xfId="0" applyNumberFormat="1" applyFont="1" applyBorder="1" applyAlignment="1" applyProtection="1">
      <alignment horizontal="center" vertical="center"/>
      <protection hidden="1"/>
    </xf>
    <xf numFmtId="164" fontId="88" fillId="0" borderId="48" xfId="0" applyNumberFormat="1" applyFont="1" applyBorder="1" applyAlignment="1" applyProtection="1">
      <alignment horizontal="center" vertical="center"/>
      <protection hidden="1"/>
    </xf>
    <xf numFmtId="0" fontId="0" fillId="0" borderId="30" xfId="0" applyBorder="1" applyAlignment="1">
      <alignment horizontal="center" vertical="center"/>
    </xf>
    <xf numFmtId="0" fontId="89" fillId="28" borderId="0" xfId="0" applyFont="1" applyFill="1" applyBorder="1" applyAlignment="1" applyProtection="1">
      <alignment horizontal="center" vertical="center" wrapText="1"/>
      <protection hidden="1"/>
    </xf>
    <xf numFmtId="164" fontId="86" fillId="0" borderId="31" xfId="0" applyNumberFormat="1" applyFont="1" applyBorder="1" applyAlignment="1" applyProtection="1">
      <alignment horizontal="left" vertical="center" shrinkToFit="1"/>
      <protection hidden="1"/>
    </xf>
    <xf numFmtId="164" fontId="86" fillId="0" borderId="30" xfId="0" applyNumberFormat="1" applyFont="1" applyBorder="1" applyAlignment="1" applyProtection="1">
      <alignment horizontal="left" vertical="center" shrinkToFit="1"/>
      <protection hidden="1"/>
    </xf>
    <xf numFmtId="164" fontId="86" fillId="0" borderId="31" xfId="0" applyNumberFormat="1" applyFont="1" applyBorder="1" applyAlignment="1" applyProtection="1">
      <alignment vertical="center" shrinkToFit="1"/>
      <protection hidden="1"/>
    </xf>
    <xf numFmtId="0" fontId="0" fillId="0" borderId="30" xfId="0" applyBorder="1" applyAlignment="1">
      <alignment vertical="center" shrinkToFit="1"/>
    </xf>
    <xf numFmtId="0" fontId="0" fillId="27" borderId="41" xfId="0" applyFill="1" applyBorder="1" applyAlignment="1" applyProtection="1">
      <alignment horizontal="center" vertical="center"/>
      <protection hidden="1"/>
    </xf>
    <xf numFmtId="0" fontId="0" fillId="27" borderId="31" xfId="0" applyFill="1" applyBorder="1" applyAlignment="1" applyProtection="1">
      <alignment horizontal="center" vertical="center"/>
      <protection hidden="1"/>
    </xf>
    <xf numFmtId="0" fontId="0" fillId="3" borderId="41" xfId="0" applyFill="1" applyBorder="1" applyAlignment="1" applyProtection="1">
      <alignment horizontal="center" vertical="center"/>
      <protection hidden="1"/>
    </xf>
    <xf numFmtId="0" fontId="0" fillId="3" borderId="31" xfId="0" applyFill="1" applyBorder="1" applyAlignment="1" applyProtection="1">
      <alignment horizontal="center" vertical="center"/>
      <protection hidden="1"/>
    </xf>
    <xf numFmtId="182" fontId="0" fillId="3" borderId="41" xfId="1476" applyNumberFormat="1" applyFont="1" applyFill="1" applyBorder="1" applyAlignment="1" applyProtection="1">
      <alignment horizontal="center" vertical="center"/>
      <protection hidden="1"/>
    </xf>
    <xf numFmtId="182" fontId="0" fillId="3" borderId="41" xfId="1476" applyNumberFormat="1" applyFont="1" applyFill="1" applyBorder="1" applyAlignment="1" applyProtection="1">
      <alignment horizontal="center" vertical="center" wrapText="1"/>
      <protection hidden="1"/>
    </xf>
    <xf numFmtId="0" fontId="0" fillId="3" borderId="30" xfId="0" applyFill="1" applyBorder="1" applyAlignment="1" applyProtection="1">
      <alignment horizontal="center" vertical="center"/>
      <protection hidden="1"/>
    </xf>
    <xf numFmtId="0" fontId="79" fillId="25" borderId="65" xfId="1477" applyFont="1" applyFill="1" applyBorder="1" applyAlignment="1" applyProtection="1">
      <alignment horizontal="center" vertical="center" wrapText="1"/>
      <protection hidden="1"/>
    </xf>
    <xf numFmtId="0" fontId="79" fillId="25" borderId="46" xfId="1477" applyFont="1" applyFill="1" applyBorder="1" applyAlignment="1" applyProtection="1">
      <alignment horizontal="center" vertical="center" wrapText="1"/>
      <protection hidden="1"/>
    </xf>
    <xf numFmtId="0" fontId="79" fillId="25" borderId="36" xfId="1477" applyFont="1" applyFill="1" applyBorder="1" applyAlignment="1" applyProtection="1">
      <alignment horizontal="center" vertical="center" wrapText="1"/>
      <protection hidden="1"/>
    </xf>
    <xf numFmtId="0" fontId="79" fillId="25" borderId="25" xfId="1477" applyFont="1" applyFill="1" applyBorder="1" applyAlignment="1" applyProtection="1">
      <alignment horizontal="center" vertical="center" wrapText="1"/>
      <protection hidden="1"/>
    </xf>
    <xf numFmtId="0" fontId="79" fillId="25" borderId="0" xfId="1477" applyFont="1" applyFill="1" applyBorder="1" applyAlignment="1" applyProtection="1">
      <alignment horizontal="center" vertical="center" wrapText="1"/>
      <protection hidden="1"/>
    </xf>
    <xf numFmtId="0" fontId="79" fillId="25" borderId="26" xfId="1477" applyFont="1" applyFill="1" applyBorder="1" applyAlignment="1" applyProtection="1">
      <alignment horizontal="center" vertical="center" wrapText="1"/>
      <protection hidden="1"/>
    </xf>
    <xf numFmtId="0" fontId="79" fillId="25" borderId="66" xfId="1477" applyFont="1" applyFill="1" applyBorder="1" applyAlignment="1" applyProtection="1">
      <alignment horizontal="center" vertical="center" wrapText="1"/>
      <protection hidden="1"/>
    </xf>
    <xf numFmtId="0" fontId="79" fillId="25" borderId="38" xfId="1477" applyFont="1" applyFill="1" applyBorder="1" applyAlignment="1" applyProtection="1">
      <alignment horizontal="center" vertical="center" wrapText="1"/>
      <protection hidden="1"/>
    </xf>
    <xf numFmtId="0" fontId="79" fillId="25" borderId="67" xfId="1477" applyFont="1" applyFill="1" applyBorder="1" applyAlignment="1" applyProtection="1">
      <alignment horizontal="center" vertical="center" wrapText="1"/>
      <protection hidden="1"/>
    </xf>
    <xf numFmtId="0" fontId="80" fillId="0" borderId="0" xfId="0" applyFont="1" applyAlignment="1" applyProtection="1">
      <alignment horizontal="center" vertical="center" shrinkToFit="1"/>
      <protection locked="0"/>
    </xf>
    <xf numFmtId="0" fontId="81" fillId="0" borderId="0" xfId="0" applyFont="1" applyAlignment="1" applyProtection="1">
      <alignment horizontal="center" vertical="center" shrinkToFit="1"/>
      <protection locked="0"/>
    </xf>
    <xf numFmtId="0" fontId="81" fillId="0" borderId="0" xfId="0" applyFont="1" applyAlignment="1" applyProtection="1">
      <alignment horizontal="center" vertical="top" shrinkToFit="1"/>
      <protection locked="0"/>
    </xf>
    <xf numFmtId="0" fontId="0" fillId="0" borderId="0" xfId="0" applyBorder="1" applyAlignment="1" applyProtection="1">
      <alignment horizontal="center"/>
      <protection hidden="1"/>
    </xf>
  </cellXfs>
  <cellStyles count="1479">
    <cellStyle name="‡" xfId="17"/>
    <cellStyle name="‡_102_HM Harris_Surapati Core F-23" xfId="18"/>
    <cellStyle name="‡_RDP III-18_2" xfId="19"/>
    <cellStyle name="‡_RDP III-18_2_102_HM Harris_Surapati Core F-23" xfId="20"/>
    <cellStyle name="‡_STA-DRP" xfId="21"/>
    <cellStyle name="‡_STA-DRP_RDP III-18_2" xfId="22"/>
    <cellStyle name="‡_STA-DRP_Studi kasus pendekatan perbandingan data pasara" xfId="23"/>
    <cellStyle name="‡_STA-DRP_WP- cikarang" xfId="24"/>
    <cellStyle name="‡_Studi kasus pendekatan perbandingan data pasara" xfId="25"/>
    <cellStyle name="‡_Studi kasus pendekatan perbandingan data pasara_102_HM Harris_Surapati Core F-23" xfId="26"/>
    <cellStyle name="‡_WP- cikarang" xfId="27"/>
    <cellStyle name="‡_WP- cikarang_102_HM Harris_Surapati Core F-23" xfId="28"/>
    <cellStyle name="W_²ÝÀ°È¯Ä" xfId="29"/>
    <cellStyle name="a" xfId="30"/>
    <cellStyle name="a_@@@ Master BCA Baru ( Tanah dan Bangunan )" xfId="31"/>
    <cellStyle name="a_000 Bapak Risanggeni Jl. Raya Ciputat - Parung Rt.001, Rw.04 Serua Bojongsari Depok" xfId="32"/>
    <cellStyle name="a_000 pt buaran batavia jaya" xfId="33"/>
    <cellStyle name="a_000 PT HANA GUBAH LARAS" xfId="34"/>
    <cellStyle name="a_000 PT sinar pamukan permai" xfId="35"/>
    <cellStyle name="a_000 PT sinar pamukan permai_Kawasan Industri Pulo Gadung, Jl. Pulo Lentut, Blok II F, No. 3" xfId="36"/>
    <cellStyle name="a_000 PT. LATEXIA INDONESIA" xfId="37"/>
    <cellStyle name="a_000 PT. LATEXIA INDONESIA_Kawasan Industri Pulo Gadung, Jl. Pulo Lentut, Blok II F, No. 3" xfId="38"/>
    <cellStyle name="a_004_PT. Inti Daya Mandiri Pratama" xfId="39"/>
    <cellStyle name="a_015_RUSTANDI_Jl. Cihanjuang Rt001 Rw. 008 Cimahi" xfId="40"/>
    <cellStyle name="a_016_RUSTANDI(2)_Jl. Cihanjuang Rt001 Rw. 008 Cimahi" xfId="41"/>
    <cellStyle name="a_017_NUNING YUNINGSIH_Jl. Mekarsari Rt. 8 Rw. 7 Cimahi" xfId="42"/>
    <cellStyle name="a_1.Pabrik Tambun ok ( Cid Yang ini yang di print )" xfId="43"/>
    <cellStyle name="a_1.Pabrik Tambun ok ( Cid Yang ini yang di print )_00 PT. ANGGADITA RUMAH TINGGAL  Komplek BPPT,Jalan teknologi 10, Rt 001 Rw 003, Meruya Utara, Kembangan, Jakarta Barat " xfId="44"/>
    <cellStyle name="a_1.Pabrik Tambun ok ( Cid Yang ini yang di print )_Data Base Kandang Ayam 2013" xfId="45"/>
    <cellStyle name="a_1.Pabrik Tambun ok ( Cid Yang ini yang di print )_Mesin- Mesin dan Alat Berat" xfId="46"/>
    <cellStyle name="a_102_HM Harris_Surapati Core F-23" xfId="47"/>
    <cellStyle name="a_1106_BAMBANG TRI WINAMO_Ko. Bumi Harapan Blok CC11 No. 21_Final" xfId="48"/>
    <cellStyle name="a_2. PT. KENCANA RAYA MEGA PERKASA Menara Imperium Jakarta Selatan" xfId="49"/>
    <cellStyle name="a_216_PT. BCA Batununggal .tbk" xfId="50"/>
    <cellStyle name="a_216_PT. BCA Batununggal .tbk_Ir. Salim_Pasar Induk Caringin Blok Ruko C No. 13" xfId="51"/>
    <cellStyle name="a_239_GANDIE AJIE_TKI II C3 NO.2-3" xfId="52"/>
    <cellStyle name="a_239_GANDIE AJIE_TKI II C3 NO.2-3_Ir. Salim_Pasar Induk Caringin Blok Ruko C No. 13" xfId="53"/>
    <cellStyle name="a_31. GRAHA KENCANA SAKTI - Jl. Hanjawar Pacet - Cibadak - Pacet - Cianjur" xfId="54"/>
    <cellStyle name="a_4-WP-Jl. martadinata" xfId="55"/>
    <cellStyle name="a_5-WP-Jl. raya pemda" xfId="56"/>
    <cellStyle name="a_Analisa Tanah(dIPRINT)" xfId="57"/>
    <cellStyle name="a_Andry Tejasukmana" xfId="58"/>
    <cellStyle name="a_Andry Tejasukmana_Jl. Cijagra No. 180" xfId="59"/>
    <cellStyle name="a_Andry Tejasukmana_Jl. Cijagra No. 180 ok erik" xfId="60"/>
    <cellStyle name="a_Andry Tejasukmana_Kawasan Industri Pulo Gadung, Jl. Pulo Lentut, Blok II F, No. 3" xfId="61"/>
    <cellStyle name="a_BCA_RIJANDO SOLICHIN_LOSARANG INDRAMAYU" xfId="62"/>
    <cellStyle name="a_BCA_RIJANDO SOLICHIN_LOSARANG INDRAMAYU_1106_BAMBANG TRI WINAMO_Ko. Bumi Harapan Blok CC11 No. 21_Final" xfId="63"/>
    <cellStyle name="a_BCA_RIJANDO SOLICHIN_LOSARANG INDRAMAYU_DRAFT ANALISA BANGUNAN (BTB MAPPI 2013)" xfId="64"/>
    <cellStyle name="a_BCA_RIJANDO SOLICHIN_LOSARANG INDRAMAYU_FORMAT BCA SKH TK 1 SHM" xfId="65"/>
    <cellStyle name="a_BCA_RIJANDO SOLICHIN_LOSARANG INDRAMAYU_Format TB BJB 2 Sertifikat 1 Bangunan" xfId="66"/>
    <cellStyle name="a_BCA_RIJANDO SOLICHIN_LOSARANG INDRAMAYU_Format TB BJB 2 Sertifikat 2 Bangunan" xfId="67"/>
    <cellStyle name="a_BCA_RIJANDO SOLICHIN_LOSARANG INDRAMAYU_Format TK BJB 1 Sertifikat" xfId="68"/>
    <cellStyle name="a_BCA_RIJANDO SOLICHIN_LOSARANG INDRAMAYU_Format TK BJB 2 Sertifikat" xfId="69"/>
    <cellStyle name="a_BCA_RIJANDO SOLICHIN_LOSARANG INDRAMAYU_IMAS HALIMAH_Jl. Pramuka RT03 RW01 Karang Tengah - Kab. Cianjur" xfId="70"/>
    <cellStyle name="a_BCA_RIJANDO SOLICHIN_LOSARANG INDRAMAYU_JADID SURPRIANTO_Blok Ciputri RT.03 RW.05 Cigugur Tengah, Kota Cimahi" xfId="71"/>
    <cellStyle name="a_BCA_RIJANDO SOLICHIN_LOSARANG INDRAMAYU_MUHARRAM_Jl. Soreang Banjaran No. 99, Kab. Bandung" xfId="72"/>
    <cellStyle name="a_BCA_RIJANDO SOLICHIN_LOSARANG INDRAMAYU_SUMANTO_Ko. Griya Antariksa Asri No. 25 - Kab. Bandung" xfId="73"/>
    <cellStyle name="a_BCA_YUYUN YUNINGSIH" xfId="74"/>
    <cellStyle name="a_BCT-kertas kerja" xfId="75"/>
    <cellStyle name="a_BCT-kertas kerja banten bakti" xfId="76"/>
    <cellStyle name="a_BCT-kertas kerja banten bakti_00 PT. ANGGADITA RUMAH TINGGAL  Komplek BPPT,Jalan teknologi 10, Rt 001 Rw 003, Meruya Utara, Kembangan, Jakarta Barat " xfId="77"/>
    <cellStyle name="a_BCT-kertas kerja banten bakti_Data Base Kandang Ayam 2013" xfId="78"/>
    <cellStyle name="a_BCT-kertas kerja budiman" xfId="79"/>
    <cellStyle name="a_BCT-kertas kerja budiman_Kawasan Industri Pulo Gadung, Jl. Pulo Lentut, Blok II F, No. 3" xfId="80"/>
    <cellStyle name="a_BCT-kertas kerja gragejogja" xfId="81"/>
    <cellStyle name="a_BCT-kertas kerja grageramayana" xfId="82"/>
    <cellStyle name="a_BCT-kertas kerja grageramayana_000 Bapak Risanggeni Jl. Raya Ciputat - Parung Rt.001, Rw.04 Serua Bojongsari Depok" xfId="83"/>
    <cellStyle name="a_BCT-kertas kerja grageramayana_000 PT sinar pamukan permai" xfId="84"/>
    <cellStyle name="a_BCT-kertas kerja grageramayana_000 PT sinar pamukan permai_Kawasan Industri Pulo Gadung, Jl. Pulo Lentut, Blok II F, No. 3" xfId="85"/>
    <cellStyle name="a_BCT-kertas kerja grageramayana_000 PT. LATEXIA INDONESIA" xfId="86"/>
    <cellStyle name="a_BCT-kertas kerja grageramayana_000 PT. LATEXIA INDONESIA_Kawasan Industri Pulo Gadung, Jl. Pulo Lentut, Blok II F, No. 3" xfId="87"/>
    <cellStyle name="a_BCT-kertas kerja grageramayana_anj binanga-09" xfId="88"/>
    <cellStyle name="a_BCT-kertas kerja grageramayana_anj binanga-09_000 PT sinar pamukan permai" xfId="89"/>
    <cellStyle name="a_BCT-kertas kerja grageramayana_anj binanga-09_000 PT sinar pamukan permai_Kawasan Industri Pulo Gadung, Jl. Pulo Lentut, Blok II F, No. 3" xfId="90"/>
    <cellStyle name="a_BCT-kertas kerja grageramayana_anj binanga-09_000 PT. LATEXIA INDONESIA" xfId="91"/>
    <cellStyle name="a_BCT-kertas kerja grageramayana_anj binanga-09_000 PT. LATEXIA INDONESIA_Kawasan Industri Pulo Gadung, Jl. Pulo Lentut, Blok II F, No. 3" xfId="92"/>
    <cellStyle name="a_BCT-kertas kerja grageramayana_anj binanga-09_BCT-kertas kerja budiman" xfId="93"/>
    <cellStyle name="a_BCT-kertas kerja grageramayana_anj binanga-09_BCT-kertas kerja budiman_Kawasan Industri Pulo Gadung, Jl. Pulo Lentut, Blok II F, No. 3" xfId="94"/>
    <cellStyle name="a_BCT-kertas kerja grageramayana_anj binanga-09_BCT-kertas kerja kertas padalarang" xfId="95"/>
    <cellStyle name="a_BCT-kertas kerja grageramayana_anj binanga-09_BCT-kertas kerja kertas padalarang_Kawasan Industri Pulo Gadung, Jl. Pulo Lentut, Blok II F, No. 3" xfId="96"/>
    <cellStyle name="a_BCT-kertas kerja grageramayana_anj binanga-09_BCT-kertas kerja kopindosat" xfId="97"/>
    <cellStyle name="a_BCT-kertas kerja grageramayana_anj binanga-09_BCT-kertas kerja kopindosat_Kawasan Industri Pulo Gadung, Jl. Pulo Lentut, Blok II F, No. 3" xfId="98"/>
    <cellStyle name="a_BCT-kertas kerja grageramayana_anj binanga-09_BCT-kertas kerja pd kertas padalarang ok" xfId="99"/>
    <cellStyle name="a_BCT-kertas kerja grageramayana_anj binanga-09_BCT-kertas kerja said (rest area 147)" xfId="100"/>
    <cellStyle name="a_BCT-kertas kerja grageramayana_anj binanga-09_BCT-kertas kerja said (rest area 147)_Kawasan Industri Pulo Gadung, Jl. Pulo Lentut, Blok II F, No. 3" xfId="101"/>
    <cellStyle name="a_BCT-kertas kerja grageramayana_anj binanga-09_cover  perikanan" xfId="102"/>
    <cellStyle name="a_BCT-kertas kerja grageramayana_anj binanga-09_cover  perikanan_Kawasan Industri Pulo Gadung, Jl. Pulo Lentut, Blok II F, No. 3" xfId="103"/>
    <cellStyle name="a_BCT-kertas kerja grageramayana_anj binanga-09_Kawasan Industri Pulo Gadung, Jl. Pulo Lentut, Blok II F, No. 3" xfId="104"/>
    <cellStyle name="a_BCT-kertas kerja grageramayana_anj binanga-09_PT. Kalsindo Karyatama final...2" xfId="105"/>
    <cellStyle name="a_BCT-kertas kerja grageramayana_anj binanga-09_PT. Kalsindo Karyatama final...2_Kawasan Industri Pulo Gadung, Jl. Pulo Lentut, Blok II F, No. 3" xfId="106"/>
    <cellStyle name="a_BCT-kertas kerja grageramayana_anj sidempuan-09" xfId="107"/>
    <cellStyle name="a_BCT-kertas kerja grageramayana_anj sidempuan-09_000 PT sinar pamukan permai" xfId="108"/>
    <cellStyle name="a_BCT-kertas kerja grageramayana_anj sidempuan-09_000 PT sinar pamukan permai_Kawasan Industri Pulo Gadung, Jl. Pulo Lentut, Blok II F, No. 3" xfId="109"/>
    <cellStyle name="a_BCT-kertas kerja grageramayana_anj sidempuan-09_000 PT. LATEXIA INDONESIA" xfId="110"/>
    <cellStyle name="a_BCT-kertas kerja grageramayana_anj sidempuan-09_000 PT. LATEXIA INDONESIA_Kawasan Industri Pulo Gadung, Jl. Pulo Lentut, Blok II F, No. 3" xfId="111"/>
    <cellStyle name="a_BCT-kertas kerja grageramayana_anj sidempuan-09_BCT-kertas kerja budiman" xfId="112"/>
    <cellStyle name="a_BCT-kertas kerja grageramayana_anj sidempuan-09_BCT-kertas kerja budiman_Kawasan Industri Pulo Gadung, Jl. Pulo Lentut, Blok II F, No. 3" xfId="113"/>
    <cellStyle name="a_BCT-kertas kerja grageramayana_anj sidempuan-09_BCT-kertas kerja kertas padalarang" xfId="114"/>
    <cellStyle name="a_BCT-kertas kerja grageramayana_anj sidempuan-09_BCT-kertas kerja kertas padalarang_Kawasan Industri Pulo Gadung, Jl. Pulo Lentut, Blok II F, No. 3" xfId="115"/>
    <cellStyle name="a_BCT-kertas kerja grageramayana_anj sidempuan-09_BCT-kertas kerja kopindosat" xfId="116"/>
    <cellStyle name="a_BCT-kertas kerja grageramayana_anj sidempuan-09_BCT-kertas kerja kopindosat_Kawasan Industri Pulo Gadung, Jl. Pulo Lentut, Blok II F, No. 3" xfId="117"/>
    <cellStyle name="a_BCT-kertas kerja grageramayana_anj sidempuan-09_BCT-kertas kerja pd kertas padalarang ok" xfId="118"/>
    <cellStyle name="a_BCT-kertas kerja grageramayana_anj sidempuan-09_BCT-kertas kerja said (rest area 147)" xfId="119"/>
    <cellStyle name="a_BCT-kertas kerja grageramayana_anj sidempuan-09_BCT-kertas kerja said (rest area 147)_Kawasan Industri Pulo Gadung, Jl. Pulo Lentut, Blok II F, No. 3" xfId="120"/>
    <cellStyle name="a_BCT-kertas kerja grageramayana_anj sidempuan-09_cover  perikanan" xfId="121"/>
    <cellStyle name="a_BCT-kertas kerja grageramayana_anj sidempuan-09_cover  perikanan_Kawasan Industri Pulo Gadung, Jl. Pulo Lentut, Blok II F, No. 3" xfId="122"/>
    <cellStyle name="a_BCT-kertas kerja grageramayana_anj sidempuan-09_Kawasan Industri Pulo Gadung, Jl. Pulo Lentut, Blok II F, No. 3" xfId="123"/>
    <cellStyle name="a_BCT-kertas kerja grageramayana_anj sidempuan-09_PT. Kalsindo Karyatama final...2" xfId="124"/>
    <cellStyle name="a_BCT-kertas kerja grageramayana_anj sidempuan-09_PT. Kalsindo Karyatama final...2_Kawasan Industri Pulo Gadung, Jl. Pulo Lentut, Blok II F, No. 3" xfId="125"/>
    <cellStyle name="a_BCT-kertas kerja grageramayana_babbeland pabrik" xfId="126"/>
    <cellStyle name="a_BCT-kertas kerja grageramayana_babbeland pabrik_Jl. Cijagra No. 180" xfId="127"/>
    <cellStyle name="a_BCT-kertas kerja grageramayana_babbeland pabrik_Jl. Cijagra No. 180 ok erik" xfId="128"/>
    <cellStyle name="a_BCT-kertas kerja grageramayana_babbeland pabrik_Kawasan Industri Pulo Gadung, Jl. Pulo Lentut, Blok II F, No. 3" xfId="129"/>
    <cellStyle name="a_BCT-kertas kerja grageramayana_BARU" xfId="130"/>
    <cellStyle name="a_BCT-kertas kerja grageramayana_BARU_Jl. Cijagra No. 180" xfId="131"/>
    <cellStyle name="a_BCT-kertas kerja grageramayana_BARU_Jl. Cijagra No. 180 ok erik" xfId="132"/>
    <cellStyle name="a_BCT-kertas kerja grageramayana_BARU_Kawasan Industri Pulo Gadung, Jl. Pulo Lentut, Blok II F, No. 3" xfId="133"/>
    <cellStyle name="a_BCT-kertas kerja grageramayana_BCT-kertas kerja budiman" xfId="134"/>
    <cellStyle name="a_BCT-kertas kerja grageramayana_BCT-kertas kerja budiman_Kawasan Industri Pulo Gadung, Jl. Pulo Lentut, Blok II F, No. 3" xfId="135"/>
    <cellStyle name="a_BCT-kertas kerja grageramayana_BCT-kertas kerja kertas padalarang" xfId="136"/>
    <cellStyle name="a_BCT-kertas kerja grageramayana_BCT-kertas kerja kertas padalarang_Kawasan Industri Pulo Gadung, Jl. Pulo Lentut, Blok II F, No. 3" xfId="137"/>
    <cellStyle name="a_BCT-kertas kerja grageramayana_BCT-kertas kerja kopindosat" xfId="138"/>
    <cellStyle name="a_BCT-kertas kerja grageramayana_BCT-kertas kerja kopindosat_Kawasan Industri Pulo Gadung, Jl. Pulo Lentut, Blok II F, No. 3" xfId="139"/>
    <cellStyle name="a_BCT-kertas kerja grageramayana_BCT-kertas kerja pd kertas padalarang ok" xfId="140"/>
    <cellStyle name="a_BCT-kertas kerja grageramayana_BCT-kertas kerja said (rest area 147)" xfId="141"/>
    <cellStyle name="a_BCT-kertas kerja grageramayana_BCT-kertas kerja said (rest area 147)_Kawasan Industri Pulo Gadung, Jl. Pulo Lentut, Blok II F, No. 3" xfId="142"/>
    <cellStyle name="a_BCT-kertas kerja grageramayana_Copy of PT. Cheil Jedang Superfeed_Farm Yangyang_Review deni 2 Email_20 Juli" xfId="143"/>
    <cellStyle name="a_BCT-kertas kerja grageramayana_Copy of PT. Cheil Jedang Superfeed_Farm Yangyang_Review deni 2 Email_20 Juli_Jl. Cijagra No. 180" xfId="144"/>
    <cellStyle name="a_BCT-kertas kerja grageramayana_Copy of PT. Cheil Jedang Superfeed_Farm Yangyang_Review deni 2 Email_20 Juli_Jl. Cijagra No. 180 ok erik" xfId="145"/>
    <cellStyle name="a_BCT-kertas kerja grageramayana_cover  perikanan" xfId="146"/>
    <cellStyle name="a_BCT-kertas kerja grageramayana_cover  perikanan_Kawasan Industri Pulo Gadung, Jl. Pulo Lentut, Blok II F, No. 3" xfId="147"/>
    <cellStyle name="a_BCT-kertas kerja grageramayana_CV Intan Jaya Abadi Kertajaya_Farm Sukabumi_Peralatan" xfId="148"/>
    <cellStyle name="a_BCT-kertas kerja grageramayana_CV Intan Jaya Abadi Kertajaya_Farm Sukabumi_Peralatan_Jl. Cijagra No. 180" xfId="149"/>
    <cellStyle name="a_BCT-kertas kerja grageramayana_CV Intan Jaya Abadi Kertajaya_Farm Sukabumi_Peralatan_Jl. Cijagra No. 180 ok erik" xfId="150"/>
    <cellStyle name="a_BCT-kertas kerja grageramayana_CV Intan Jaya Abadi Kertajaya_Farm Sukabumi_rev" xfId="151"/>
    <cellStyle name="a_BCT-kertas kerja grageramayana_CV Intan Jaya Abadi Kertajaya_Farm Sukabumi_rev_Jl. Cijagra No. 180" xfId="152"/>
    <cellStyle name="a_BCT-kertas kerja grageramayana_CV Intan Jaya Abadi Kertajaya_Farm Sukabumi_rev_Jl. Cijagra No. 180 ok erik" xfId="153"/>
    <cellStyle name="a_BCT-kertas kerja grageramayana_CV. Intan Abadi Jaya_Farm Yangyang" xfId="154"/>
    <cellStyle name="a_BCT-kertas kerja grageramayana_CV. Intan Abadi Jaya_Farm Yangyang_Jl. Cijagra No. 180" xfId="155"/>
    <cellStyle name="a_BCT-kertas kerja grageramayana_CV. Intan Abadi Jaya_Farm Yangyang_Jl. Cijagra No. 180 ok erik" xfId="156"/>
    <cellStyle name="a_BCT-kertas kerja grageramayana_CV. Intan Jaya Abadi_Kertajaya, Sukabumi" xfId="157"/>
    <cellStyle name="a_BCT-kertas kerja grageramayana_CV. Intan Jaya Abadi_Kertajaya, Sukabumi.21.2 M " xfId="158"/>
    <cellStyle name="a_BCT-kertas kerja grageramayana_CV. Intan Jaya Abadi_Kertajaya, Sukabumi.21.2 M _Jl. Cijagra No. 180" xfId="159"/>
    <cellStyle name="a_BCT-kertas kerja grageramayana_CV. Intan Jaya Abadi_Kertajaya, Sukabumi.21.2 M _Jl. Cijagra No. 180 ok erik" xfId="160"/>
    <cellStyle name="a_BCT-kertas kerja grageramayana_CV. Intan Jaya Abadi_Kertajaya, Sukabumi_Jl. Cijagra No. 180" xfId="161"/>
    <cellStyle name="a_BCT-kertas kerja grageramayana_CV. Intan Jaya Abadi_Kertajaya, Sukabumi_Jl. Cijagra No. 180 ok erik" xfId="162"/>
    <cellStyle name="a_BCT-kertas kerja grageramayana_H. DEDE HERMAWAN. JLN RANCAMANYAR NO. 119. BANDUNG" xfId="163"/>
    <cellStyle name="a_BCT-kertas kerja grageramayana_H. DEDE HERMAWAN. JLN RANCAMANYAR NO. 119. BANDUNG_Kawasan Industri Pulo Gadung, Jl. Pulo Lentut, Blok II F, No. 3" xfId="164"/>
    <cellStyle name="a_BCT-kertas kerja grageramayana_HARYANTO_LEUWI GAJAH NO. 97" xfId="165"/>
    <cellStyle name="a_BCT-kertas kerja grageramayana_Jl. Cijagra No. 180" xfId="166"/>
    <cellStyle name="a_BCT-kertas kerja grageramayana_Jl. Cijagra No. 180 ok erik" xfId="167"/>
    <cellStyle name="a_BCT-kertas kerja grageramayana_Jl. Rawa Domba" xfId="168"/>
    <cellStyle name="a_BCT-kertas kerja grageramayana_Jl. Rawa Domba_000 Bapak Risanggeni Jl. Raya Ciputat - Parung Rt.001, Rw.04 Serua Bojongsari Depok" xfId="169"/>
    <cellStyle name="a_BCT-kertas kerja grageramayana_Jl. Rawa Domba_Jl. Cijagra No. 180" xfId="170"/>
    <cellStyle name="a_BCT-kertas kerja grageramayana_Jl. Rawa Domba_Jl. Cijagra No. 180 ok erik" xfId="171"/>
    <cellStyle name="a_BCT-kertas kerja grageramayana_Jl. Rawa Domba_Kawasan Industri Pulo Gadung, Jl. Pulo Lentut, Blok II F, No. 3" xfId="172"/>
    <cellStyle name="a_BCT-kertas kerja grageramayana_Kawasan Industri Pulo Gadung, Jl. Pulo Lentut, Blok II F, No. 3" xfId="173"/>
    <cellStyle name="a_BCT-kertas kerja grageramayana_Lap-PT. Alumindo Berkat Sejahtera" xfId="174"/>
    <cellStyle name="a_BCT-kertas kerja grageramayana_MEMED IDAR" xfId="175"/>
    <cellStyle name="a_BCT-kertas kerja grageramayana_MEMED IDAR_Jl. Cijagra No. 180" xfId="176"/>
    <cellStyle name="a_BCT-kertas kerja grageramayana_MEMED IDAR_Jl. Cijagra No. 180 ok erik" xfId="177"/>
    <cellStyle name="a_BCT-kertas kerja grageramayana_Nilai Pabrik Paiton 21-06-10" xfId="178"/>
    <cellStyle name="a_BCT-kertas kerja grageramayana_NOTARIS YOKO VERRA MOKOAG ( TANAH KOSONG indramayu)" xfId="179"/>
    <cellStyle name="a_BCT-kertas kerja grageramayana_NOTARIS YOKO VERRA MOKOAG ( TANAH KOSONG indramayu)_000 Bapak Risanggeni Jl. Raya Ciputat - Parung Rt.001, Rw.04 Serua Bojongsari Depok" xfId="180"/>
    <cellStyle name="a_BCT-kertas kerja grageramayana_NOTARIS YOKO VERRA MOKOAG ( TANAH KOSONG indramayu)_Jl. Cijagra No. 180" xfId="181"/>
    <cellStyle name="a_BCT-kertas kerja grageramayana_NOTARIS YOKO VERRA MOKOAG ( TANAH KOSONG indramayu)_Jl. Cijagra No. 180 ok erik" xfId="182"/>
    <cellStyle name="a_BCT-kertas kerja grageramayana_NOTARIS YOKO VERRA MOKOAG ( TANAH KOSONG indramayu)_Kawasan Industri Pulo Gadung, Jl. Pulo Lentut, Blok II F, No. 3" xfId="183"/>
    <cellStyle name="a_BCT-kertas kerja grageramayana_perikanan jl lodan" xfId="184"/>
    <cellStyle name="a_BCT-kertas kerja grageramayana_perikanan jl lodan_Kawasan Industri Pulo Gadung, Jl. Pulo Lentut, Blok II F, No. 3" xfId="185"/>
    <cellStyle name="a_BCT-kertas kerja grageramayana_PT. Kalsindo Karyatama final...2" xfId="186"/>
    <cellStyle name="a_BCT-kertas kerja grageramayana_PT. Kalsindo Karyatama final...2_Kawasan Industri Pulo Gadung, Jl. Pulo Lentut, Blok II F, No. 3" xfId="187"/>
    <cellStyle name="a_BCT-kertas kerja grageramayana_PT. Kharisma Buana Jaya" xfId="188"/>
    <cellStyle name="a_BCT-kertas kerja grageramayana_PT. Kharisma Buana Jaya_Jl. Cijagra No. 180" xfId="189"/>
    <cellStyle name="a_BCT-kertas kerja grageramayana_PT. Kharisma Buana Jaya_Jl. Cijagra No. 180 ok erik" xfId="190"/>
    <cellStyle name="a_BCT-kertas kerja grageramayana_PT. Kharisma Buana Jaya_Kawasan Industri Pulo Gadung, Jl. Pulo Lentut, Blok II F, No. 3" xfId="191"/>
    <cellStyle name="a_BCT-kertas kerja grageramayana_YANA PRINA" xfId="192"/>
    <cellStyle name="a_BCT-kertas kerja kertas padalarang" xfId="193"/>
    <cellStyle name="a_BCT-kertas kerja kertas padalarang_Kawasan Industri Pulo Gadung, Jl. Pulo Lentut, Blok II F, No. 3" xfId="194"/>
    <cellStyle name="a_BCT-kertas kerja kopindosat" xfId="195"/>
    <cellStyle name="a_BCT-kertas kerja kopindosat_Kawasan Industri Pulo Gadung, Jl. Pulo Lentut, Blok II F, No. 3" xfId="196"/>
    <cellStyle name="a_BCT-kertas kerja pd kertas padalarang ok" xfId="197"/>
    <cellStyle name="a_BCT-kertas kerja said (rest area 147)" xfId="198"/>
    <cellStyle name="a_BCT-kertas kerja said (rest area 147)_Kawasan Industri Pulo Gadung, Jl. Pulo Lentut, Blok II F, No. 3" xfId="199"/>
    <cellStyle name="a_BCT-kertas kerja_Cv. Central Presindo Utama_Siloa No. 17" xfId="200"/>
    <cellStyle name="a_BCT-kertas kerja_Ir. Salim_Pasar Induk Caringin Blok Ruko C No. 13" xfId="201"/>
    <cellStyle name="a_Beni Wiyanto - Jl. Mayor Abdurahman No. 129" xfId="202"/>
    <cellStyle name="a_Beni Wiyanto - Jl. Mayor Abdurahman No. 129_Jl. Cijagra No. 180" xfId="203"/>
    <cellStyle name="a_Beni Wiyanto - Jl. Mayor Abdurahman No. 129_Jl. Cijagra No. 180 ok erik" xfId="204"/>
    <cellStyle name="a_Beni Wiyanto - Jl. Mayor Abdurahman No. 129_Kawasan Industri Pulo Gadung, Jl. Pulo Lentut, Blok II F, No. 3" xfId="205"/>
    <cellStyle name="a_BRI. 003 Drs. Cecep Junaidi Jl. Sersan Surip No. 38" xfId="206"/>
    <cellStyle name="a_BRI. 003 Drs. Cecep Junaidi Jl. Sersan Surip No. 38_Jl. Cijagra No. 180" xfId="207"/>
    <cellStyle name="a_BRI. 003 Drs. Cecep Junaidi Jl. Sersan Surip No. 38_Jl. Cijagra No. 180 ok erik" xfId="208"/>
    <cellStyle name="a_BRI. 003 Drs. Cecep Junaidi Jl. Sersan Surip No. 38_Kawasan Industri Pulo Gadung, Jl. Pulo Lentut, Blok II F, No. 3" xfId="209"/>
    <cellStyle name="a_Copy of Lokasi 1 Komplek Dock Tegal, Jl. Jawa No. 5, Mintrangen, Tegal Timur, Tegal, Jawa Tengah ....2" xfId="210"/>
    <cellStyle name="a_Copy of Lokasi 1 Komplek Dock Tegal, Jl. Jawa No. 5, Mintrangen, Tegal Timur, Tegal, Jawa Tengah ....2_00 PT. ANGGADITA RUMAH TINGGAL  Komplek BPPT,Jalan teknologi 10, Rt 001 Rw 003, Meruya Utara, Kembangan, Jakarta Barat " xfId="211"/>
    <cellStyle name="a_Copy of Lokasi 1 Komplek Dock Tegal, Jl. Jawa No. 5, Mintrangen, Tegal Timur, Tegal, Jawa Tengah ....2_Data Base Kandang Ayam 2013" xfId="212"/>
    <cellStyle name="a_Copy of Lokasi 1 Komplek Dock Tegal, Jl. Jawa No. 5, Mintrangen, Tegal Timur, Tegal, Jawa Tengah ....2_Mesin- Mesin dan Alat Berat" xfId="213"/>
    <cellStyle name="a_COVER" xfId="214"/>
    <cellStyle name="a_cover  perikanan" xfId="215"/>
    <cellStyle name="a_cover  perikanan_Kawasan Industri Pulo Gadung, Jl. Pulo Lentut, Blok II F, No. 3" xfId="216"/>
    <cellStyle name="a_COVER_00 PT. ANGGADITA RUMAH TINGGAL  Komplek BPPT,Jalan teknologi 10, Rt 001 Rw 003, Meruya Utara, Kembangan, Jakarta Barat " xfId="217"/>
    <cellStyle name="a_COVER_Data Base Kandang Ayam 2013" xfId="218"/>
    <cellStyle name="a_CV Intan Jaya Abadi Kertajaya_Farm Sukabumi_Peralatan" xfId="219"/>
    <cellStyle name="a_CV Intan Jaya Abadi Kertajaya_Farm Sukabumi_rev" xfId="220"/>
    <cellStyle name="a_CV. Suryalaya_Komplek Banceuy Permai" xfId="221"/>
    <cellStyle name="a_Djaja Gunawan_Jalan Sarikaso III No. 9" xfId="222"/>
    <cellStyle name="a_Djaja Gunawan_Jalan Sarikaso III No. 9_Cv. Central Presindo Utama_Siloa No. 17" xfId="223"/>
    <cellStyle name="a_Djaja Gunawan_Jalan Sarikaso III No. 9_Ir. Salim_Pasar Induk Caringin Blok Ruko C No. 13" xfId="224"/>
    <cellStyle name="a_DJANG WAHYUDIN_KO. Kopo Permai III Blok 45A No. 10 - Kab. Bandung" xfId="225"/>
    <cellStyle name="a_Djong Sin Tjoy" xfId="226"/>
    <cellStyle name="a_Djong Sin Tjoy_DRAFT ANALISA BANGUNAN (BTB MAPPI 2013)" xfId="227"/>
    <cellStyle name="a_Djong Sin Tjoy_OHIM SUNARYA_Jl. Moch. Sahri No. 144 Mandalajati, Bandung" xfId="228"/>
    <cellStyle name="a_DRAFT ANALISA BANGUNAN (BTB MAPPI 2013)" xfId="229"/>
    <cellStyle name="a_EMAIL MESIN BUAT IBU ITA 31-08- 2009" xfId="230"/>
    <cellStyle name="a_EMAIL MESIN BUAT IBU ITA 31-08- 2009_016_RUSTANDI(2)_Jl. Cihanjuang Rt001 Rw. 008 Cimahi" xfId="231"/>
    <cellStyle name="a_EMAIL MESIN BUAT IBU ITA 31-08- 2009_0XX_Dede Nurhadi" xfId="232"/>
    <cellStyle name="a_EMAIL MESIN BUAT IBU ITA 31-08- 2009_0XX_Dede Nurhadi_DRAFT ANALISA BANGUNAN (BTB MAPPI 2013)" xfId="233"/>
    <cellStyle name="a_EMAIL MESIN BUAT IBU ITA 31-08- 2009_0XX_Dede Nurhadi_OHIM SUNARYA_Jl. Moch. Sahri No. 144 Mandalajati, Bandung" xfId="234"/>
    <cellStyle name="a_EMAIL MESIN BUAT IBU ITA 31-08- 2009_1106_BAMBANG TRI WINAMO_Ko. Bumi Harapan Blok CC11 No. 21_Final" xfId="235"/>
    <cellStyle name="a_EMAIL MESIN BUAT IBU ITA 31-08- 2009_BARU" xfId="236"/>
    <cellStyle name="a_EMAIL MESIN BUAT IBU ITA 31-08- 2009_BARU_Jl. Cijagra No. 180" xfId="237"/>
    <cellStyle name="a_EMAIL MESIN BUAT IBU ITA 31-08- 2009_BARU_Jl. Cijagra No. 180 ok erik" xfId="238"/>
    <cellStyle name="a_EMAIL MESIN BUAT IBU ITA 31-08- 2009_BARU_Kawasan Industri Pulo Gadung, Jl. Pulo Lentut, Blok II F, No. 3" xfId="239"/>
    <cellStyle name="a_EMAIL MESIN BUAT IBU ITA 31-08- 2009_Copy of PT. Cheil Jedang Superfeed_Farm Yangyang_Review deni 2 Email_20 Juli" xfId="240"/>
    <cellStyle name="a_EMAIL MESIN BUAT IBU ITA 31-08- 2009_Copy of PT. Cheil Jedang Superfeed_Farm Yangyang_Review deni 2 Email_20 Juli_Jl. Cijagra No. 180" xfId="241"/>
    <cellStyle name="a_EMAIL MESIN BUAT IBU ITA 31-08- 2009_Copy of PT. Cheil Jedang Superfeed_Farm Yangyang_Review deni 2 Email_20 Juli_Jl. Cijagra No. 180 ok erik" xfId="242"/>
    <cellStyle name="a_EMAIL MESIN BUAT IBU ITA 31-08- 2009_CV Intan Jaya Abadi Kertajaya_Farm Sukabumi_Peralatan" xfId="243"/>
    <cellStyle name="a_EMAIL MESIN BUAT IBU ITA 31-08- 2009_CV Intan Jaya Abadi Kertajaya_Farm Sukabumi_Peralatan_Jl. Cijagra No. 180" xfId="244"/>
    <cellStyle name="a_EMAIL MESIN BUAT IBU ITA 31-08- 2009_CV Intan Jaya Abadi Kertajaya_Farm Sukabumi_Peralatan_Jl. Cijagra No. 180 ok erik" xfId="245"/>
    <cellStyle name="a_EMAIL MESIN BUAT IBU ITA 31-08- 2009_CV Intan Jaya Abadi Kertajaya_Farm Sukabumi_rev" xfId="246"/>
    <cellStyle name="a_EMAIL MESIN BUAT IBU ITA 31-08- 2009_CV Intan Jaya Abadi Kertajaya_Farm Sukabumi_rev_Jl. Cijagra No. 180" xfId="247"/>
    <cellStyle name="a_EMAIL MESIN BUAT IBU ITA 31-08- 2009_CV Intan Jaya Abadi Kertajaya_Farm Sukabumi_rev_Jl. Cijagra No. 180 ok erik" xfId="248"/>
    <cellStyle name="a_EMAIL MESIN BUAT IBU ITA 31-08- 2009_CV. Intan Abadi Jaya_Farm Yangyang" xfId="249"/>
    <cellStyle name="a_EMAIL MESIN BUAT IBU ITA 31-08- 2009_CV. Intan Abadi Jaya_Farm Yangyang_Jl. Cijagra No. 180" xfId="250"/>
    <cellStyle name="a_EMAIL MESIN BUAT IBU ITA 31-08- 2009_CV. Intan Abadi Jaya_Farm Yangyang_Jl. Cijagra No. 180 ok erik" xfId="251"/>
    <cellStyle name="a_EMAIL MESIN BUAT IBU ITA 31-08- 2009_CV. Intan Jaya Abadi_Kertajaya, Sukabumi" xfId="252"/>
    <cellStyle name="a_EMAIL MESIN BUAT IBU ITA 31-08- 2009_CV. Intan Jaya Abadi_Kertajaya, Sukabumi.21.2 M " xfId="253"/>
    <cellStyle name="a_EMAIL MESIN BUAT IBU ITA 31-08- 2009_CV. Intan Jaya Abadi_Kertajaya, Sukabumi.21.2 M _Jl. Cijagra No. 180" xfId="254"/>
    <cellStyle name="a_EMAIL MESIN BUAT IBU ITA 31-08- 2009_CV. Intan Jaya Abadi_Kertajaya, Sukabumi.21.2 M _Jl. Cijagra No. 180 ok erik" xfId="255"/>
    <cellStyle name="a_EMAIL MESIN BUAT IBU ITA 31-08- 2009_CV. Intan Jaya Abadi_Kertajaya, Sukabumi_Jl. Cijagra No. 180" xfId="256"/>
    <cellStyle name="a_EMAIL MESIN BUAT IBU ITA 31-08- 2009_CV. Intan Jaya Abadi_Kertajaya, Sukabumi_Jl. Cijagra No. 180 ok erik" xfId="257"/>
    <cellStyle name="a_EMAIL MESIN BUAT IBU ITA 31-08- 2009_DJANG WAHYUDIN_KO. Kopo Permai III Blok 45A No. 10 - Kab. Bandung" xfId="258"/>
    <cellStyle name="a_EMAIL MESIN BUAT IBU ITA 31-08- 2009_DRAFT ANALISA BANGUNAN (BTB MAPPI 2013)" xfId="259"/>
    <cellStyle name="a_EMAIL MESIN BUAT IBU ITA 31-08- 2009_FORMAT BCA SKH TK 1 SHM" xfId="260"/>
    <cellStyle name="a_EMAIL MESIN BUAT IBU ITA 31-08- 2009_Format bjb syariah" xfId="261"/>
    <cellStyle name="a_EMAIL MESIN BUAT IBU ITA 31-08- 2009_Format BJBS" xfId="262"/>
    <cellStyle name="a_EMAIL MESIN BUAT IBU ITA 31-08- 2009_Format TB BJB 2 Sertifikat 1 Bangunan" xfId="263"/>
    <cellStyle name="a_EMAIL MESIN BUAT IBU ITA 31-08- 2009_Format TB BJB 2 Sertifikat 2 Bangunan" xfId="264"/>
    <cellStyle name="a_EMAIL MESIN BUAT IBU ITA 31-08- 2009_Format TK BJB 1 Sertifikat" xfId="265"/>
    <cellStyle name="a_EMAIL MESIN BUAT IBU ITA 31-08- 2009_Format TK BJB 2 Sertifikat" xfId="266"/>
    <cellStyle name="a_EMAIL MESIN BUAT IBU ITA 31-08- 2009_H. DEDE HERMAWAN. JLN RANCAMANYAR NO. 119. BANDUNG" xfId="267"/>
    <cellStyle name="a_EMAIL MESIN BUAT IBU ITA 31-08- 2009_H. DEDE HERMAWAN. JLN RANCAMANYAR NO. 119. BANDUNG_Kawasan Industri Pulo Gadung, Jl. Pulo Lentut, Blok II F, No. 3" xfId="268"/>
    <cellStyle name="a_EMAIL MESIN BUAT IBU ITA 31-08- 2009_HARYANTO_LEUWI GAJAH NO. 97" xfId="269"/>
    <cellStyle name="a_EMAIL MESIN BUAT IBU ITA 31-08- 2009_Heryanto" xfId="270"/>
    <cellStyle name="a_EMAIL MESIN BUAT IBU ITA 31-08- 2009_IMAS HALIMAH_Jl. Pramuka RT03 RW01 Karang Tengah - Kab. Cianjur" xfId="271"/>
    <cellStyle name="a_EMAIL MESIN BUAT IBU ITA 31-08- 2009_JADID SURPRIANTO_Blok Ciputri RT.03 RW.05 Cigugur Tengah, Kota Cimahi" xfId="272"/>
    <cellStyle name="a_EMAIL MESIN BUAT IBU ITA 31-08- 2009_Jl. Cijagra No. 180" xfId="273"/>
    <cellStyle name="a_EMAIL MESIN BUAT IBU ITA 31-08- 2009_Jl. Cijagra No. 180 ok erik" xfId="274"/>
    <cellStyle name="a_EMAIL MESIN BUAT IBU ITA 31-08- 2009_Kawasan Industri Pulo Gadung, Jl. Pulo Lentut, Blok II F, No. 3" xfId="275"/>
    <cellStyle name="a_EMAIL MESIN BUAT IBU ITA 31-08- 2009_MEMED IDAR" xfId="276"/>
    <cellStyle name="a_EMAIL MESIN BUAT IBU ITA 31-08- 2009_MEMED IDAR_Jl. Cijagra No. 180" xfId="277"/>
    <cellStyle name="a_EMAIL MESIN BUAT IBU ITA 31-08- 2009_MEMED IDAR_Jl. Cijagra No. 180 ok erik" xfId="278"/>
    <cellStyle name="a_EMAIL MESIN BUAT IBU ITA 31-08- 2009_MUHARRAM_Jl. Soreang Banjaran No. 99, Kab. Bandung" xfId="279"/>
    <cellStyle name="a_EMAIL MESIN BUAT IBU ITA 31-08- 2009_SUMANTO_Ko. Griya Antariksa Asri No. 25 - Kab. Bandung" xfId="280"/>
    <cellStyle name="a_EMAIL MESIN BUAT IBU ITA 31-08- 2009_YANA PRINA" xfId="281"/>
    <cellStyle name="a_FORMAT BCA SKH TK 1 SHM" xfId="282"/>
    <cellStyle name="a_Format bjb syariah" xfId="283"/>
    <cellStyle name="a_Format BJBS" xfId="284"/>
    <cellStyle name="a_Format Mesin NR" xfId="285"/>
    <cellStyle name="a_Format Retail BRI" xfId="286"/>
    <cellStyle name="a_Format Tanah, Bangunan dan Mesin Corporate" xfId="287"/>
    <cellStyle name="a_Format Tanah, Bangunan dan Mesin Corporate_016_RUSTANDI(2)_Jl. Cihanjuang Rt001 Rw. 008 Cimahi" xfId="288"/>
    <cellStyle name="a_Format Tanah, Bangunan dan Mesin Corporate_0XX_Dede Nurhadi" xfId="289"/>
    <cellStyle name="a_Format Tanah, Bangunan dan Mesin Corporate_0XX_Dede Nurhadi_DRAFT ANALISA BANGUNAN (BTB MAPPI 2013)" xfId="290"/>
    <cellStyle name="a_Format Tanah, Bangunan dan Mesin Corporate_0XX_Dede Nurhadi_OHIM SUNARYA_Jl. Moch. Sahri No. 144 Mandalajati, Bandung" xfId="291"/>
    <cellStyle name="a_Format Tanah, Bangunan dan Mesin Corporate_1106_BAMBANG TRI WINAMO_Ko. Bumi Harapan Blok CC11 No. 21_Final" xfId="292"/>
    <cellStyle name="a_Format Tanah, Bangunan dan Mesin Corporate_BARU" xfId="293"/>
    <cellStyle name="a_Format Tanah, Bangunan dan Mesin Corporate_BARU_Jl. Cijagra No. 180" xfId="294"/>
    <cellStyle name="a_Format Tanah, Bangunan dan Mesin Corporate_BARU_Jl. Cijagra No. 180 ok erik" xfId="295"/>
    <cellStyle name="a_Format Tanah, Bangunan dan Mesin Corporate_BARU_Kawasan Industri Pulo Gadung, Jl. Pulo Lentut, Blok II F, No. 3" xfId="296"/>
    <cellStyle name="a_Format Tanah, Bangunan dan Mesin Corporate_Copy of PT. Cheil Jedang Superfeed_Farm Yangyang_Review deni 2 Email_20 Juli" xfId="297"/>
    <cellStyle name="a_Format Tanah, Bangunan dan Mesin Corporate_Copy of PT. Cheil Jedang Superfeed_Farm Yangyang_Review deni 2 Email_20 Juli_Jl. Cijagra No. 180" xfId="298"/>
    <cellStyle name="a_Format Tanah, Bangunan dan Mesin Corporate_Copy of PT. Cheil Jedang Superfeed_Farm Yangyang_Review deni 2 Email_20 Juli_Jl. Cijagra No. 180 ok erik" xfId="299"/>
    <cellStyle name="a_Format Tanah, Bangunan dan Mesin Corporate_CV Intan Jaya Abadi Kertajaya_Farm Sukabumi_Peralatan" xfId="300"/>
    <cellStyle name="a_Format Tanah, Bangunan dan Mesin Corporate_CV Intan Jaya Abadi Kertajaya_Farm Sukabumi_Peralatan_Jl. Cijagra No. 180" xfId="301"/>
    <cellStyle name="a_Format Tanah, Bangunan dan Mesin Corporate_CV Intan Jaya Abadi Kertajaya_Farm Sukabumi_Peralatan_Jl. Cijagra No. 180 ok erik" xfId="302"/>
    <cellStyle name="a_Format Tanah, Bangunan dan Mesin Corporate_CV Intan Jaya Abadi Kertajaya_Farm Sukabumi_rev" xfId="303"/>
    <cellStyle name="a_Format Tanah, Bangunan dan Mesin Corporate_CV Intan Jaya Abadi Kertajaya_Farm Sukabumi_rev_Jl. Cijagra No. 180" xfId="304"/>
    <cellStyle name="a_Format Tanah, Bangunan dan Mesin Corporate_CV Intan Jaya Abadi Kertajaya_Farm Sukabumi_rev_Jl. Cijagra No. 180 ok erik" xfId="305"/>
    <cellStyle name="a_Format Tanah, Bangunan dan Mesin Corporate_CV. Intan Abadi Jaya_Farm Yangyang" xfId="306"/>
    <cellStyle name="a_Format Tanah, Bangunan dan Mesin Corporate_CV. Intan Abadi Jaya_Farm Yangyang_Jl. Cijagra No. 180" xfId="307"/>
    <cellStyle name="a_Format Tanah, Bangunan dan Mesin Corporate_CV. Intan Abadi Jaya_Farm Yangyang_Jl. Cijagra No. 180 ok erik" xfId="308"/>
    <cellStyle name="a_Format Tanah, Bangunan dan Mesin Corporate_CV. Intan Jaya Abadi_Kertajaya, Sukabumi" xfId="309"/>
    <cellStyle name="a_Format Tanah, Bangunan dan Mesin Corporate_CV. Intan Jaya Abadi_Kertajaya, Sukabumi.21.2 M " xfId="310"/>
    <cellStyle name="a_Format Tanah, Bangunan dan Mesin Corporate_CV. Intan Jaya Abadi_Kertajaya, Sukabumi.21.2 M _Jl. Cijagra No. 180" xfId="311"/>
    <cellStyle name="a_Format Tanah, Bangunan dan Mesin Corporate_CV. Intan Jaya Abadi_Kertajaya, Sukabumi.21.2 M _Jl. Cijagra No. 180 ok erik" xfId="312"/>
    <cellStyle name="a_Format Tanah, Bangunan dan Mesin Corporate_CV. Intan Jaya Abadi_Kertajaya, Sukabumi_Jl. Cijagra No. 180" xfId="313"/>
    <cellStyle name="a_Format Tanah, Bangunan dan Mesin Corporate_CV. Intan Jaya Abadi_Kertajaya, Sukabumi_Jl. Cijagra No. 180 ok erik" xfId="314"/>
    <cellStyle name="a_Format Tanah, Bangunan dan Mesin Corporate_DJANG WAHYUDIN_KO. Kopo Permai III Blok 45A No. 10 - Kab. Bandung" xfId="315"/>
    <cellStyle name="a_Format Tanah, Bangunan dan Mesin Corporate_DRAFT ANALISA BANGUNAN (BTB MAPPI 2013)" xfId="316"/>
    <cellStyle name="a_Format Tanah, Bangunan dan Mesin Corporate_FORMAT BCA SKH TK 1 SHM" xfId="317"/>
    <cellStyle name="a_Format Tanah, Bangunan dan Mesin Corporate_Format bjb syariah" xfId="318"/>
    <cellStyle name="a_Format Tanah, Bangunan dan Mesin Corporate_Format BJBS" xfId="319"/>
    <cellStyle name="a_Format Tanah, Bangunan dan Mesin Corporate_Format TB BJB 2 Sertifikat 1 Bangunan" xfId="320"/>
    <cellStyle name="a_Format Tanah, Bangunan dan Mesin Corporate_Format TB BJB 2 Sertifikat 2 Bangunan" xfId="321"/>
    <cellStyle name="a_Format Tanah, Bangunan dan Mesin Corporate_Format TK BJB 1 Sertifikat" xfId="322"/>
    <cellStyle name="a_Format Tanah, Bangunan dan Mesin Corporate_Format TK BJB 2 Sertifikat" xfId="323"/>
    <cellStyle name="a_Format Tanah, Bangunan dan Mesin Corporate_H. DEDE HERMAWAN. JLN RANCAMANYAR NO. 119. BANDUNG" xfId="324"/>
    <cellStyle name="a_Format Tanah, Bangunan dan Mesin Corporate_H. DEDE HERMAWAN. JLN RANCAMANYAR NO. 119. BANDUNG_Kawasan Industri Pulo Gadung, Jl. Pulo Lentut, Blok II F, No. 3" xfId="325"/>
    <cellStyle name="a_Format Tanah, Bangunan dan Mesin Corporate_HARYANTO_LEUWI GAJAH NO. 97" xfId="326"/>
    <cellStyle name="a_Format Tanah, Bangunan dan Mesin Corporate_Heryanto" xfId="327"/>
    <cellStyle name="a_Format Tanah, Bangunan dan Mesin Corporate_IMAS HALIMAH_Jl. Pramuka RT03 RW01 Karang Tengah - Kab. Cianjur" xfId="328"/>
    <cellStyle name="a_Format Tanah, Bangunan dan Mesin Corporate_JADID SURPRIANTO_Blok Ciputri RT.03 RW.05 Cigugur Tengah, Kota Cimahi" xfId="329"/>
    <cellStyle name="a_Format Tanah, Bangunan dan Mesin Corporate_Jl. Cijagra No. 180" xfId="330"/>
    <cellStyle name="a_Format Tanah, Bangunan dan Mesin Corporate_Jl. Cijagra No. 180 ok erik" xfId="331"/>
    <cellStyle name="a_Format Tanah, Bangunan dan Mesin Corporate_Kawasan Industri Pulo Gadung, Jl. Pulo Lentut, Blok II F, No. 3" xfId="332"/>
    <cellStyle name="a_Format Tanah, Bangunan dan Mesin Corporate_MEMED IDAR" xfId="333"/>
    <cellStyle name="a_Format Tanah, Bangunan dan Mesin Corporate_MEMED IDAR_Jl. Cijagra No. 180" xfId="334"/>
    <cellStyle name="a_Format Tanah, Bangunan dan Mesin Corporate_MEMED IDAR_Jl. Cijagra No. 180 ok erik" xfId="335"/>
    <cellStyle name="a_Format Tanah, Bangunan dan Mesin Corporate_MUHARRAM_Jl. Soreang Banjaran No. 99, Kab. Bandung" xfId="336"/>
    <cellStyle name="a_Format Tanah, Bangunan dan Mesin Corporate_SUMANTO_Ko. Griya Antariksa Asri No. 25 - Kab. Bandung" xfId="337"/>
    <cellStyle name="a_Format Tanah, Bangunan dan Mesin Corporate_YANA PRINA" xfId="338"/>
    <cellStyle name="a_Format TB BJB 2 Sertifikat 1 Bangunan" xfId="339"/>
    <cellStyle name="a_Format TB BJB 2 Sertifikat 2 Bangunan" xfId="340"/>
    <cellStyle name="a_Format TK BJB 1 Sertifikat" xfId="341"/>
    <cellStyle name="a_Format TK BJB 2 Sertifikat" xfId="342"/>
    <cellStyle name="a_Fotonya PT.PRIMA MUSTIKA PETROLINDO" xfId="343"/>
    <cellStyle name="a_Fotonya PT.PRIMA MUSTIKA PETROLINDO_000 Bapak Risanggeni Jl. Raya Ciputat - Parung Rt.001, Rw.04 Serua Bojongsari Depok" xfId="344"/>
    <cellStyle name="a_Fotonya PT.PRIMA MUSTIKA PETROLINDO_Jl. Cijagra No. 180" xfId="345"/>
    <cellStyle name="a_Fotonya PT.PRIMA MUSTIKA PETROLINDO_Jl. Cijagra No. 180 ok erik" xfId="346"/>
    <cellStyle name="a_Fotonya PT.PRIMA MUSTIKA PETROLINDO_Kawasan Industri Pulo Gadung, Jl. Pulo Lentut, Blok II F, No. 3" xfId="347"/>
    <cellStyle name="a_Gabungan  - Uraian PT. Garuda Jaya" xfId="348"/>
    <cellStyle name="a_Gabungan  - Uraian PT. Garuda Jaya (version 1)" xfId="349"/>
    <cellStyle name="a_Gabungan  - Uraian PT. Garuda Jaya (version 1)_Jl. Cijagra No. 180" xfId="350"/>
    <cellStyle name="a_Gabungan  - Uraian PT. Garuda Jaya (version 1)_Jl. Cijagra No. 180 ok erik" xfId="351"/>
    <cellStyle name="a_Gabungan  - Uraian PT. Garuda Jaya (version 1)_Kawasan Industri Pulo Gadung, Jl. Pulo Lentut, Blok II F, No. 3" xfId="352"/>
    <cellStyle name="a_Gabungan  - Uraian PT. Garuda Jaya_Jl. Cijagra No. 180" xfId="353"/>
    <cellStyle name="a_Gabungan  - Uraian PT. Garuda Jaya_Jl. Cijagra No. 180 ok erik" xfId="354"/>
    <cellStyle name="a_Gabungan  - Uraian PT. Garuda Jaya_Kawasan Industri Pulo Gadung, Jl. Pulo Lentut, Blok II F, No. 3" xfId="355"/>
    <cellStyle name="a_H. ASEP MANSYUR_PABRIK" xfId="356"/>
    <cellStyle name="a_Hal 5" xfId="357"/>
    <cellStyle name="a_Heryanto" xfId="358"/>
    <cellStyle name="a_Hit Tnh &amp; Bang-2" xfId="359"/>
    <cellStyle name="a_Hit Tnh &amp; Bang-2_000 Bapak Risanggeni Jl. Raya Ciputat - Parung Rt.001, Rw.04 Serua Bojongsari Depok" xfId="360"/>
    <cellStyle name="a_Hit Tnh &amp; Bang-2_000 PT sinar pamukan permai" xfId="361"/>
    <cellStyle name="a_Hit Tnh &amp; Bang-2_000 PT sinar pamukan permai_Kawasan Industri Pulo Gadung, Jl. Pulo Lentut, Blok II F, No. 3" xfId="362"/>
    <cellStyle name="a_Hit Tnh &amp; Bang-2_000 PT. LATEXIA INDONESIA" xfId="363"/>
    <cellStyle name="a_Hit Tnh &amp; Bang-2_000 PT. LATEXIA INDONESIA_Kawasan Industri Pulo Gadung, Jl. Pulo Lentut, Blok II F, No. 3" xfId="364"/>
    <cellStyle name="a_Hit Tnh &amp; Bang-2_BCT-kertas kerja banten bakti" xfId="365"/>
    <cellStyle name="a_Hit Tnh &amp; Bang-2_BCT-kertas kerja banten bakti_00 PT. ANGGADITA RUMAH TINGGAL  Komplek BPPT,Jalan teknologi 10, Rt 001 Rw 003, Meruya Utara, Kembangan, Jakarta Barat " xfId="366"/>
    <cellStyle name="a_Hit Tnh &amp; Bang-2_BCT-kertas kerja banten bakti_Data Base Kandang Ayam 2013" xfId="367"/>
    <cellStyle name="a_Hit Tnh &amp; Bang-2_BCT-kertas kerja budiman" xfId="368"/>
    <cellStyle name="a_Hit Tnh &amp; Bang-2_BCT-kertas kerja budiman_Kawasan Industri Pulo Gadung, Jl. Pulo Lentut, Blok II F, No. 3" xfId="369"/>
    <cellStyle name="a_Hit Tnh &amp; Bang-2_BCT-kertas kerja kertas padalarang" xfId="370"/>
    <cellStyle name="a_Hit Tnh &amp; Bang-2_BCT-kertas kerja kertas padalarang_Kawasan Industri Pulo Gadung, Jl. Pulo Lentut, Blok II F, No. 3" xfId="371"/>
    <cellStyle name="a_Hit Tnh &amp; Bang-2_BCT-kertas kerja kopindosat" xfId="372"/>
    <cellStyle name="a_Hit Tnh &amp; Bang-2_BCT-kertas kerja kopindosat_Kawasan Industri Pulo Gadung, Jl. Pulo Lentut, Blok II F, No. 3" xfId="373"/>
    <cellStyle name="a_Hit Tnh &amp; Bang-2_BCT-kertas kerja pd kertas padalarang ok" xfId="374"/>
    <cellStyle name="a_Hit Tnh &amp; Bang-2_BCT-kertas kerja said (rest area 147)" xfId="375"/>
    <cellStyle name="a_Hit Tnh &amp; Bang-2_BCT-kertas kerja said (rest area 147)_Kawasan Industri Pulo Gadung, Jl. Pulo Lentut, Blok II F, No. 3" xfId="376"/>
    <cellStyle name="a_Hit Tnh &amp; Bang-2_Book2" xfId="377"/>
    <cellStyle name="a_Hit Tnh &amp; Bang-2_Book2_00 PT. ANGGADITA RUMAH TINGGAL  Komplek BPPT,Jalan teknologi 10, Rt 001 Rw 003, Meruya Utara, Kembangan, Jakarta Barat " xfId="378"/>
    <cellStyle name="a_Hit Tnh &amp; Bang-2_Book2_000 Bapak Risanggeni Jl. Raya Ciputat - Parung Rt.001, Rw.04 Serua Bojongsari Depok" xfId="379"/>
    <cellStyle name="a_Hit Tnh &amp; Bang-2_Book2_016_RUSTANDI(2)_Jl. Cihanjuang Rt001 Rw. 008 Cimahi" xfId="380"/>
    <cellStyle name="a_Hit Tnh &amp; Bang-2_Book2_Cv. Central Presindo Utama_Siloa No. 17" xfId="381"/>
    <cellStyle name="a_Hit Tnh &amp; Bang-2_Book2_Data Base Kandang Ayam 2013" xfId="382"/>
    <cellStyle name="a_Hit Tnh &amp; Bang-2_Book2_DRAFT ANALISA BANGUNAN (BTB MAPPI 2013)" xfId="383"/>
    <cellStyle name="a_Hit Tnh &amp; Bang-2_Book2_Format BCA 2011" xfId="384"/>
    <cellStyle name="a_Hit Tnh &amp; Bang-2_Book2_FORMAT BCA SKH TK 1 SHM" xfId="385"/>
    <cellStyle name="a_Hit Tnh &amp; Bang-2_Book2_JADID SURPRIANTO_Blok Ciputri RT.03 RW.05 Cigugur Tengah, Kota Cimahi" xfId="386"/>
    <cellStyle name="a_Hit Tnh &amp; Bang-2_Book2_Jony Saragi Komp. Ruko Vila Taman Bandara Blok N No.32,33,35  Tangerang-JO Mandiri Palembang-review" xfId="387"/>
    <cellStyle name="a_Hit Tnh &amp; Bang-2_Book2_Mesin- Mesin dan Alat Berat" xfId="388"/>
    <cellStyle name="a_Hit Tnh &amp; Bang-2_Book2_Nilai Asuransi" xfId="389"/>
    <cellStyle name="a_Hit Tnh &amp; Bang-2_Book2_OHIM SUNARYA_Jl. Moch. Sahri No. 144 Mandalajati, Bandung" xfId="390"/>
    <cellStyle name="a_Hit Tnh &amp; Bang-2_Book2_Sofitel" xfId="391"/>
    <cellStyle name="a_Hit Tnh &amp; Bang-2_Book2_XXX. Jony Saragi Komp. Ruko Vila Taman Bandara Blok N No.32,33,35  Tangerang" xfId="392"/>
    <cellStyle name="a_Hit Tnh &amp; Bang-2_cover  perikanan" xfId="393"/>
    <cellStyle name="a_Hit Tnh &amp; Bang-2_cover  perikanan_Kawasan Industri Pulo Gadung, Jl. Pulo Lentut, Blok II F, No. 3" xfId="394"/>
    <cellStyle name="a_Hit Tnh &amp; Bang-2_Jl. Cijagra No. 180" xfId="395"/>
    <cellStyle name="a_Hit Tnh &amp; Bang-2_Jl. Cijagra No. 180 ok erik" xfId="396"/>
    <cellStyle name="a_Hit Tnh &amp; Bang-2_Kawasan Industri Pulo Gadung, Jl. Pulo Lentut, Blok II F, No. 3" xfId="397"/>
    <cellStyle name="a_Hit Tnh &amp; Bang-2_ME-kalsindo karyatama" xfId="398"/>
    <cellStyle name="a_Hit Tnh &amp; Bang-2_ME-kalsindo karyatama_Kawasan Industri Pulo Gadung, Jl. Pulo Lentut, Blok II F, No. 3" xfId="399"/>
    <cellStyle name="a_Hit Tnh &amp; Bang-2_Nilai Pabrik Paiton 21-06-10" xfId="400"/>
    <cellStyle name="a_Hit Tnh &amp; Bang-2_PT. Kalsindo Karyatama final...2" xfId="401"/>
    <cellStyle name="a_Hit Tnh &amp; Bang-2_PT. Kalsindo Karyatama final...2_00 PT. ANGGADITA RUMAH TINGGAL  Komplek BPPT,Jalan teknologi 10, Rt 001 Rw 003, Meruya Utara, Kembangan, Jakarta Barat " xfId="402"/>
    <cellStyle name="a_Hit Tnh &amp; Bang-2_PT. Kalsindo Karyatama final...2_Data Base Kandang Ayam 2013" xfId="403"/>
    <cellStyle name="a_Hit Tnh &amp; Bang-2_PT. Kalsindo Karyatama final...2_Mesin- Mesin dan Alat Berat" xfId="404"/>
    <cellStyle name="a_Hitungan B,M,P(2)" xfId="405"/>
    <cellStyle name="a_Hitungan B,M,P(2)_000 Bapak Risanggeni Jl. Raya Ciputat - Parung Rt.001, Rw.04 Serua Bojongsari Depok" xfId="406"/>
    <cellStyle name="a_Hitungan B,M,P(2)_000 PT sinar pamukan permai" xfId="407"/>
    <cellStyle name="a_Hitungan B,M,P(2)_000 PT sinar pamukan permai_Kawasan Industri Pulo Gadung, Jl. Pulo Lentut, Blok II F, No. 3" xfId="408"/>
    <cellStyle name="a_Hitungan B,M,P(2)_000 PT. LATEXIA INDONESIA" xfId="409"/>
    <cellStyle name="a_Hitungan B,M,P(2)_000 PT. LATEXIA INDONESIA_Kawasan Industri Pulo Gadung, Jl. Pulo Lentut, Blok II F, No. 3" xfId="410"/>
    <cellStyle name="a_Hitungan B,M,P(2)_BCT-kertas kerja banten bakti" xfId="411"/>
    <cellStyle name="a_Hitungan B,M,P(2)_BCT-kertas kerja banten bakti_00 PT. ANGGADITA RUMAH TINGGAL  Komplek BPPT,Jalan teknologi 10, Rt 001 Rw 003, Meruya Utara, Kembangan, Jakarta Barat " xfId="412"/>
    <cellStyle name="a_Hitungan B,M,P(2)_BCT-kertas kerja banten bakti_Data Base Kandang Ayam 2013" xfId="413"/>
    <cellStyle name="a_Hitungan B,M,P(2)_BCT-kertas kerja budiman" xfId="414"/>
    <cellStyle name="a_Hitungan B,M,P(2)_BCT-kertas kerja budiman_Kawasan Industri Pulo Gadung, Jl. Pulo Lentut, Blok II F, No. 3" xfId="415"/>
    <cellStyle name="a_Hitungan B,M,P(2)_BCT-kertas kerja kertas padalarang" xfId="416"/>
    <cellStyle name="a_Hitungan B,M,P(2)_BCT-kertas kerja kertas padalarang_Kawasan Industri Pulo Gadung, Jl. Pulo Lentut, Blok II F, No. 3" xfId="417"/>
    <cellStyle name="a_Hitungan B,M,P(2)_BCT-kertas kerja kopindosat" xfId="418"/>
    <cellStyle name="a_Hitungan B,M,P(2)_BCT-kertas kerja kopindosat_Kawasan Industri Pulo Gadung, Jl. Pulo Lentut, Blok II F, No. 3" xfId="419"/>
    <cellStyle name="a_Hitungan B,M,P(2)_BCT-kertas kerja pd kertas padalarang ok" xfId="420"/>
    <cellStyle name="a_Hitungan B,M,P(2)_BCT-kertas kerja said (rest area 147)" xfId="421"/>
    <cellStyle name="a_Hitungan B,M,P(2)_BCT-kertas kerja said (rest area 147)_Kawasan Industri Pulo Gadung, Jl. Pulo Lentut, Blok II F, No. 3" xfId="422"/>
    <cellStyle name="a_Hitungan B,M,P(2)_Book2" xfId="423"/>
    <cellStyle name="a_Hitungan B,M,P(2)_Book2_00 PT. ANGGADITA RUMAH TINGGAL  Komplek BPPT,Jalan teknologi 10, Rt 001 Rw 003, Meruya Utara, Kembangan, Jakarta Barat " xfId="424"/>
    <cellStyle name="a_Hitungan B,M,P(2)_Book2_000 Bapak Risanggeni Jl. Raya Ciputat - Parung Rt.001, Rw.04 Serua Bojongsari Depok" xfId="425"/>
    <cellStyle name="a_Hitungan B,M,P(2)_Book2_016_RUSTANDI(2)_Jl. Cihanjuang Rt001 Rw. 008 Cimahi" xfId="426"/>
    <cellStyle name="a_Hitungan B,M,P(2)_Book2_Cv. Central Presindo Utama_Siloa No. 17" xfId="427"/>
    <cellStyle name="a_Hitungan B,M,P(2)_Book2_Data Base Kandang Ayam 2013" xfId="428"/>
    <cellStyle name="a_Hitungan B,M,P(2)_Book2_DRAFT ANALISA BANGUNAN (BTB MAPPI 2013)" xfId="429"/>
    <cellStyle name="a_Hitungan B,M,P(2)_Book2_Format BCA 2011" xfId="430"/>
    <cellStyle name="a_Hitungan B,M,P(2)_Book2_FORMAT BCA SKH TK 1 SHM" xfId="431"/>
    <cellStyle name="a_Hitungan B,M,P(2)_Book2_JADID SURPRIANTO_Blok Ciputri RT.03 RW.05 Cigugur Tengah, Kota Cimahi" xfId="432"/>
    <cellStyle name="a_Hitungan B,M,P(2)_Book2_Jony Saragi Komp. Ruko Vila Taman Bandara Blok N No.32,33,35  Tangerang-JO Mandiri Palembang-review" xfId="433"/>
    <cellStyle name="a_Hitungan B,M,P(2)_Book2_Mesin- Mesin dan Alat Berat" xfId="434"/>
    <cellStyle name="a_Hitungan B,M,P(2)_Book2_Nilai Asuransi" xfId="435"/>
    <cellStyle name="a_Hitungan B,M,P(2)_Book2_OHIM SUNARYA_Jl. Moch. Sahri No. 144 Mandalajati, Bandung" xfId="436"/>
    <cellStyle name="a_Hitungan B,M,P(2)_Book2_Sofitel" xfId="437"/>
    <cellStyle name="a_Hitungan B,M,P(2)_Book2_XXX. Jony Saragi Komp. Ruko Vila Taman Bandara Blok N No.32,33,35  Tangerang" xfId="438"/>
    <cellStyle name="a_Hitungan B,M,P(2)_cover  perikanan" xfId="439"/>
    <cellStyle name="a_Hitungan B,M,P(2)_cover  perikanan_Kawasan Industri Pulo Gadung, Jl. Pulo Lentut, Blok II F, No. 3" xfId="440"/>
    <cellStyle name="a_Hitungan B,M,P(2)_Jl. Cijagra No. 180" xfId="441"/>
    <cellStyle name="a_Hitungan B,M,P(2)_Jl. Cijagra No. 180 ok erik" xfId="442"/>
    <cellStyle name="a_Hitungan B,M,P(2)_Kawasan Industri Pulo Gadung, Jl. Pulo Lentut, Blok II F, No. 3" xfId="443"/>
    <cellStyle name="a_Hitungan B,M,P(2)_ME-kalsindo karyatama" xfId="444"/>
    <cellStyle name="a_Hitungan B,M,P(2)_ME-kalsindo karyatama_Kawasan Industri Pulo Gadung, Jl. Pulo Lentut, Blok II F, No. 3" xfId="445"/>
    <cellStyle name="a_Hitungan B,M,P(2)_Nilai Pabrik Paiton 21-06-10" xfId="446"/>
    <cellStyle name="a_Hitungan B,M,P(2)_PT. Kalsindo Karyatama final...2" xfId="447"/>
    <cellStyle name="a_Hitungan B,M,P(2)_PT. Kalsindo Karyatama final...2_00 PT. ANGGADITA RUMAH TINGGAL  Komplek BPPT,Jalan teknologi 10, Rt 001 Rw 003, Meruya Utara, Kembangan, Jakarta Barat " xfId="448"/>
    <cellStyle name="a_Hitungan B,M,P(2)_PT. Kalsindo Karyatama final...2_Data Base Kandang Ayam 2013" xfId="449"/>
    <cellStyle name="a_Hitungan B,M,P(2)_PT. Kalsindo Karyatama final...2_Mesin- Mesin dan Alat Berat" xfId="450"/>
    <cellStyle name="a_IMAS HALIMAH_Jl. Pramuka RT03 RW01 Karang Tengah - Kab. Cianjur" xfId="451"/>
    <cellStyle name="a_JADID SURPRIANTO_Blok Ciputri RT.03 RW.05 Cigugur Tengah, Kota Cimahi" xfId="452"/>
    <cellStyle name="a_Jl. Cijagra No. 180" xfId="453"/>
    <cellStyle name="a_Jl. Cijagra No. 180 ok erik" xfId="454"/>
    <cellStyle name="a_Kawasan Industri Pulo Gadung, Jl. Pulo Lentut, Blok II F, No. 3" xfId="455"/>
    <cellStyle name="a_lks= 1=-jalan Budi Sari VII. No. 48" xfId="456"/>
    <cellStyle name="a_lks= 1=-jalan Budi Sari VII. No. 48_BARU" xfId="457"/>
    <cellStyle name="a_lks= 1=-jalan Budi Sari VII. No. 48_BARU_Jl. Cijagra No. 180" xfId="458"/>
    <cellStyle name="a_lks= 1=-jalan Budi Sari VII. No. 48_BARU_Jl. Cijagra No. 180 ok erik" xfId="459"/>
    <cellStyle name="a_lks= 1=-jalan Budi Sari VII. No. 48_BARU_Kawasan Industri Pulo Gadung, Jl. Pulo Lentut, Blok II F, No. 3" xfId="460"/>
    <cellStyle name="a_lks= 1=-jalan Budi Sari VII. No. 48_Copy of PT. Cheil Jedang Superfeed_Farm Yangyang_Review deni 2 Email_20 Juli" xfId="461"/>
    <cellStyle name="a_lks= 1=-jalan Budi Sari VII. No. 48_Copy of PT. Cheil Jedang Superfeed_Farm Yangyang_Review deni 2 Email_20 Juli_Jl. Cijagra No. 180" xfId="462"/>
    <cellStyle name="a_lks= 1=-jalan Budi Sari VII. No. 48_Copy of PT. Cheil Jedang Superfeed_Farm Yangyang_Review deni 2 Email_20 Juli_Jl. Cijagra No. 180 ok erik" xfId="463"/>
    <cellStyle name="a_lks= 1=-jalan Budi Sari VII. No. 48_CV Intan Jaya Abadi Kertajaya_Farm Sukabumi_Peralatan" xfId="464"/>
    <cellStyle name="a_lks= 1=-jalan Budi Sari VII. No. 48_CV Intan Jaya Abadi Kertajaya_Farm Sukabumi_Peralatan_Jl. Cijagra No. 180" xfId="465"/>
    <cellStyle name="a_lks= 1=-jalan Budi Sari VII. No. 48_CV Intan Jaya Abadi Kertajaya_Farm Sukabumi_Peralatan_Jl. Cijagra No. 180 ok erik" xfId="466"/>
    <cellStyle name="a_lks= 1=-jalan Budi Sari VII. No. 48_CV Intan Jaya Abadi Kertajaya_Farm Sukabumi_rev" xfId="467"/>
    <cellStyle name="a_lks= 1=-jalan Budi Sari VII. No. 48_CV Intan Jaya Abadi Kertajaya_Farm Sukabumi_rev_Jl. Cijagra No. 180" xfId="468"/>
    <cellStyle name="a_lks= 1=-jalan Budi Sari VII. No. 48_CV Intan Jaya Abadi Kertajaya_Farm Sukabumi_rev_Jl. Cijagra No. 180 ok erik" xfId="469"/>
    <cellStyle name="a_lks= 1=-jalan Budi Sari VII. No. 48_CV. Intan Abadi Jaya_Farm Yangyang" xfId="470"/>
    <cellStyle name="a_lks= 1=-jalan Budi Sari VII. No. 48_CV. Intan Abadi Jaya_Farm Yangyang_Jl. Cijagra No. 180" xfId="471"/>
    <cellStyle name="a_lks= 1=-jalan Budi Sari VII. No. 48_CV. Intan Abadi Jaya_Farm Yangyang_Jl. Cijagra No. 180 ok erik" xfId="472"/>
    <cellStyle name="a_lks= 1=-jalan Budi Sari VII. No. 48_CV. Intan Jaya Abadi_Kertajaya, Sukabumi" xfId="473"/>
    <cellStyle name="a_lks= 1=-jalan Budi Sari VII. No. 48_CV. Intan Jaya Abadi_Kertajaya, Sukabumi.21.2 M " xfId="474"/>
    <cellStyle name="a_lks= 1=-jalan Budi Sari VII. No. 48_CV. Intan Jaya Abadi_Kertajaya, Sukabumi.21.2 M _Jl. Cijagra No. 180" xfId="475"/>
    <cellStyle name="a_lks= 1=-jalan Budi Sari VII. No. 48_CV. Intan Jaya Abadi_Kertajaya, Sukabumi.21.2 M _Jl. Cijagra No. 180 ok erik" xfId="476"/>
    <cellStyle name="a_lks= 1=-jalan Budi Sari VII. No. 48_CV. Intan Jaya Abadi_Kertajaya, Sukabumi_Jl. Cijagra No. 180" xfId="477"/>
    <cellStyle name="a_lks= 1=-jalan Budi Sari VII. No. 48_CV. Intan Jaya Abadi_Kertajaya, Sukabumi_Jl. Cijagra No. 180 ok erik" xfId="478"/>
    <cellStyle name="a_lks= 1=-jalan Budi Sari VII. No. 48_H. DEDE HERMAWAN. JLN RANCAMANYAR NO. 119. BANDUNG" xfId="479"/>
    <cellStyle name="a_lks= 1=-jalan Budi Sari VII. No. 48_H. DEDE HERMAWAN. JLN RANCAMANYAR NO. 119. BANDUNG_Kawasan Industri Pulo Gadung, Jl. Pulo Lentut, Blok II F, No. 3" xfId="480"/>
    <cellStyle name="a_lks= 1=-jalan Budi Sari VII. No. 48_HARYANTO_LEUWI GAJAH NO. 97" xfId="481"/>
    <cellStyle name="a_lks= 1=-jalan Budi Sari VII. No. 48_Jl. Cijagra No. 180" xfId="482"/>
    <cellStyle name="a_lks= 1=-jalan Budi Sari VII. No. 48_Jl. Cijagra No. 180 ok erik" xfId="483"/>
    <cellStyle name="a_lks= 1=-jalan Budi Sari VII. No. 48_Kawasan Industri Pulo Gadung, Jl. Pulo Lentut, Blok II F, No. 3" xfId="484"/>
    <cellStyle name="a_lks= 1=-jalan Budi Sari VII. No. 48_MEMED IDAR" xfId="485"/>
    <cellStyle name="a_lks= 1=-jalan Budi Sari VII. No. 48_MEMED IDAR_Jl. Cijagra No. 180" xfId="486"/>
    <cellStyle name="a_lks= 1=-jalan Budi Sari VII. No. 48_MEMED IDAR_Jl. Cijagra No. 180 ok erik" xfId="487"/>
    <cellStyle name="a_lks= 1=-jalan Budi Sari VII. No. 48_YANA PRINA" xfId="488"/>
    <cellStyle name="a_lks= 2=-jalan manunggal No.25" xfId="489"/>
    <cellStyle name="a_lks= 2=-jalan manunggal No.25_Jl. Cijagra No. 180" xfId="490"/>
    <cellStyle name="a_lks= 2=-jalan manunggal No.25_Jl. Cijagra No. 180 ok erik" xfId="491"/>
    <cellStyle name="a_lks= 2=-jalan manunggal No.25_Kawasan Industri Pulo Gadung, Jl. Pulo Lentut, Blok II F, No. 3" xfId="492"/>
    <cellStyle name="a_Lok 2_Jl. Rancaloa, Cipamongkolan Bandung" xfId="493"/>
    <cellStyle name="a_Lok 2_Jl. Rancaloa, Cipamongkolan Bandung_Jl. Cijagra No. 180" xfId="494"/>
    <cellStyle name="a_Lok 2_Jl. Rancaloa, Cipamongkolan Bandung_Jl. Cijagra No. 180 ok erik" xfId="495"/>
    <cellStyle name="a_Lokasi 1 -Resume Gabungan  - Uraian PT. Inkha Belyan ( Pabrik Parung ) ok" xfId="496"/>
    <cellStyle name="a_Lokasi 1 -Resume Gabungan  - Uraian PT. Inkha Belyan ( Pabrik Parung ) ok_00 PT. ANGGADITA RUMAH TINGGAL  Komplek BPPT,Jalan teknologi 10, Rt 001 Rw 003, Meruya Utara, Kembangan, Jakarta Barat " xfId="497"/>
    <cellStyle name="a_Lokasi 1 -Resume Gabungan  - Uraian PT. Inkha Belyan ( Pabrik Parung ) ok_Data Base Kandang Ayam 2013" xfId="498"/>
    <cellStyle name="a_Lokasi 1 -Resume Gabungan  - Uraian PT. Inkha Belyan ( Pabrik Parung ) ok_Mesin- Mesin dan Alat Berat" xfId="499"/>
    <cellStyle name="a_Lokasi 2 -  CV. Sejahtera Hatchery" xfId="500"/>
    <cellStyle name="a_Lokasi 2_YONGKI HAROEN_Apartemen Dago Butik 14-02-11 rev" xfId="501"/>
    <cellStyle name="a_Lucky Gunawan_Komp. Mekar Sari Jl. Mekar Makmur No. 16" xfId="502"/>
    <cellStyle name="a_Lucky Gunawan_Komp. Mekar Sari Jl. Mekar Makmur No. 16_1106_BAMBANG TRI WINAMO_Ko. Bumi Harapan Blok CC11 No. 21_Final" xfId="503"/>
    <cellStyle name="a_Lucky Gunawan_Komp. Mekar Sari Jl. Mekar Makmur No. 16_DRAFT ANALISA BANGUNAN (BTB MAPPI 2013)" xfId="504"/>
    <cellStyle name="a_Lucky Gunawan_Komp. Mekar Sari Jl. Mekar Makmur No. 16_FORMAT BCA SKH TK 1 SHM" xfId="505"/>
    <cellStyle name="a_Lucky Gunawan_Komp. Mekar Sari Jl. Mekar Makmur No. 16_Format bjb syariah" xfId="506"/>
    <cellStyle name="a_Lucky Gunawan_Komp. Mekar Sari Jl. Mekar Makmur No. 16_Format BJBS" xfId="507"/>
    <cellStyle name="a_Lucky Gunawan_Komp. Mekar Sari Jl. Mekar Makmur No. 16_Format TB BJB 2 Sertifikat 1 Bangunan" xfId="508"/>
    <cellStyle name="a_Lucky Gunawan_Komp. Mekar Sari Jl. Mekar Makmur No. 16_Format TB BJB 2 Sertifikat 2 Bangunan" xfId="509"/>
    <cellStyle name="a_Lucky Gunawan_Komp. Mekar Sari Jl. Mekar Makmur No. 16_Format TK BJB 1 Sertifikat" xfId="510"/>
    <cellStyle name="a_Lucky Gunawan_Komp. Mekar Sari Jl. Mekar Makmur No. 16_Format TK BJB 2 Sertifikat" xfId="511"/>
    <cellStyle name="a_Lucky Gunawan_Komp. Mekar Sari Jl. Mekar Makmur No. 16_IMAS HALIMAH_Jl. Pramuka RT03 RW01 Karang Tengah - Kab. Cianjur" xfId="512"/>
    <cellStyle name="a_Lucky Gunawan_Komp. Mekar Sari Jl. Mekar Makmur No. 16_JADID SURPRIANTO_Blok Ciputri RT.03 RW.05 Cigugur Tengah, Kota Cimahi" xfId="513"/>
    <cellStyle name="a_Lucky Gunawan_Komp. Mekar Sari Jl. Mekar Makmur No. 16_MUHARRAM_Jl. Soreang Banjaran No. 99, Kab. Bandung" xfId="514"/>
    <cellStyle name="a_Lucky Gunawan_Komp. Mekar Sari Jl. Mekar Makmur No. 16_SUMANTO_Ko. Griya Antariksa Asri No. 25 - Kab. Bandung" xfId="515"/>
    <cellStyle name="a_Master Coorporate" xfId="516"/>
    <cellStyle name="a_Master Coorporate_00 PT. ANGGADITA RUMAH TINGGAL  Komplek BPPT,Jalan teknologi 10, Rt 001 Rw 003, Meruya Utara, Kembangan, Jakarta Barat " xfId="517"/>
    <cellStyle name="a_Master Coorporate_000 Bapak Risanggeni Jl. Raya Ciputat - Parung Rt.001, Rw.04 Serua Bojongsari Depok" xfId="518"/>
    <cellStyle name="a_Master Coorporate_016_RUSTANDI(2)_Jl. Cihanjuang Rt001 Rw. 008 Cimahi" xfId="519"/>
    <cellStyle name="a_Master Coorporate_Cv. Central Presindo Utama_Siloa No. 17" xfId="520"/>
    <cellStyle name="a_Master Coorporate_Data Base Kandang Ayam 2013" xfId="521"/>
    <cellStyle name="a_Master Coorporate_DRAFT ANALISA BANGUNAN (BTB MAPPI 2013)" xfId="522"/>
    <cellStyle name="a_Master Coorporate_Format BCA 2011" xfId="523"/>
    <cellStyle name="a_Master Coorporate_FORMAT BCA SKH TK 1 SHM" xfId="524"/>
    <cellStyle name="a_Master Coorporate_JADID SURPRIANTO_Blok Ciputri RT.03 RW.05 Cigugur Tengah, Kota Cimahi" xfId="525"/>
    <cellStyle name="a_Master Coorporate_Jony Saragi Komp. Ruko Vila Taman Bandara Blok N No.32,33,35  Tangerang-JO Mandiri Palembang-review" xfId="526"/>
    <cellStyle name="a_Master Coorporate_Mesin- Mesin dan Alat Berat" xfId="527"/>
    <cellStyle name="a_Master Coorporate_Nilai Asuransi" xfId="528"/>
    <cellStyle name="a_Master Coorporate_OHIM SUNARYA_Jl. Moch. Sahri No. 144 Mandalajati, Bandung" xfId="529"/>
    <cellStyle name="a_Master Coorporate_Sofitel" xfId="530"/>
    <cellStyle name="a_Master Coorporate_XXX. Jony Saragi Komp. Ruko Vila Taman Bandara Blok N No.32,33,35  Tangerang" xfId="531"/>
    <cellStyle name="a_Master Tanah Bangunan Mesin" xfId="532"/>
    <cellStyle name="a_mesin" xfId="533"/>
    <cellStyle name="a_mesin_00 PT. ANGGADITA RUMAH TINGGAL  Komplek BPPT,Jalan teknologi 10, Rt 001 Rw 003, Meruya Utara, Kembangan, Jakarta Barat " xfId="534"/>
    <cellStyle name="a_mesin_Data Base Kandang Ayam 2013" xfId="535"/>
    <cellStyle name="a_mesin_Mesin- Mesin dan Alat Berat" xfId="536"/>
    <cellStyle name="a_mesin_Sofitel" xfId="537"/>
    <cellStyle name="a_MUHARRAM_Jl. Soreang Banjaran No. 99, Kab. Bandung" xfId="538"/>
    <cellStyle name="a_NILAI PABRIK - email to Jkt" xfId="539"/>
    <cellStyle name="a_NILAI PABRIK - email to Jkt_00 PT. ANGGADITA RUMAH TINGGAL  Komplek BPPT,Jalan teknologi 10, Rt 001 Rw 003, Meruya Utara, Kembangan, Jakarta Barat " xfId="540"/>
    <cellStyle name="a_NILAI PABRIK - email to Jkt_000 Bapak Risanggeni Jl. Raya Ciputat - Parung Rt.001, Rw.04 Serua Bojongsari Depok" xfId="541"/>
    <cellStyle name="a_NILAI PABRIK - email to Jkt_016_RUSTANDI(2)_Jl. Cihanjuang Rt001 Rw. 008 Cimahi" xfId="542"/>
    <cellStyle name="a_NILAI PABRIK - email to Jkt_Data Base Kandang Ayam 2013" xfId="543"/>
    <cellStyle name="a_NILAI PABRIK - email to Jkt_DRAFT ANALISA BANGUNAN (BTB MAPPI 2013)" xfId="544"/>
    <cellStyle name="a_NILAI PABRIK - email to Jkt_Format BCA 2011" xfId="545"/>
    <cellStyle name="a_NILAI PABRIK - email to Jkt_FORMAT BCA SKH TK 1 SHM" xfId="546"/>
    <cellStyle name="a_NILAI PABRIK - email to Jkt_JADID SURPRIANTO_Blok Ciputri RT.03 RW.05 Cigugur Tengah, Kota Cimahi" xfId="547"/>
    <cellStyle name="a_NILAI PABRIK - email to Jkt_Mesin- Mesin dan Alat Berat" xfId="548"/>
    <cellStyle name="a_NILAI PABRIK - email to Jkt_Nilai Asuransi" xfId="549"/>
    <cellStyle name="a_NILAI PABRIK - email to Jkt_OHIM SUNARYA_Jl. Moch. Sahri No. 144 Mandalajati, Bandung" xfId="550"/>
    <cellStyle name="a_NILAI PABRIK - email to Jkt_Sofitel" xfId="551"/>
    <cellStyle name="a_Nilai Pabrik Paiton 21-06-10" xfId="552"/>
    <cellStyle name="a_No. A1-2" xfId="553"/>
    <cellStyle name="a_No. A1-2_016_RUSTANDI(2)_Jl. Cihanjuang Rt001 Rw. 008 Cimahi" xfId="554"/>
    <cellStyle name="a_No. A1-2_0XX_Dede Nurhadi" xfId="555"/>
    <cellStyle name="a_No. A1-2_0XX_Dede Nurhadi_DRAFT ANALISA BANGUNAN (BTB MAPPI 2013)" xfId="556"/>
    <cellStyle name="a_No. A1-2_0XX_Dede Nurhadi_OHIM SUNARYA_Jl. Moch. Sahri No. 144 Mandalajati, Bandung" xfId="557"/>
    <cellStyle name="a_No. A1-2_1106_BAMBANG TRI WINAMO_Ko. Bumi Harapan Blok CC11 No. 21_Final" xfId="558"/>
    <cellStyle name="a_No. A1-2_BARU" xfId="559"/>
    <cellStyle name="a_No. A1-2_BARU_Jl. Cijagra No. 180" xfId="560"/>
    <cellStyle name="a_No. A1-2_BARU_Jl. Cijagra No. 180 ok erik" xfId="561"/>
    <cellStyle name="a_No. A1-2_BARU_Kawasan Industri Pulo Gadung, Jl. Pulo Lentut, Blok II F, No. 3" xfId="562"/>
    <cellStyle name="a_No. A1-2_Copy of PT. Cheil Jedang Superfeed_Farm Yangyang_Review deni 2 Email_20 Juli" xfId="563"/>
    <cellStyle name="a_No. A1-2_Copy of PT. Cheil Jedang Superfeed_Farm Yangyang_Review deni 2 Email_20 Juli_Jl. Cijagra No. 180" xfId="564"/>
    <cellStyle name="a_No. A1-2_Copy of PT. Cheil Jedang Superfeed_Farm Yangyang_Review deni 2 Email_20 Juli_Jl. Cijagra No. 180 ok erik" xfId="565"/>
    <cellStyle name="a_No. A1-2_CV Intan Jaya Abadi Kertajaya_Farm Sukabumi_Peralatan" xfId="566"/>
    <cellStyle name="a_No. A1-2_CV Intan Jaya Abadi Kertajaya_Farm Sukabumi_Peralatan_Jl. Cijagra No. 180" xfId="567"/>
    <cellStyle name="a_No. A1-2_CV Intan Jaya Abadi Kertajaya_Farm Sukabumi_Peralatan_Jl. Cijagra No. 180 ok erik" xfId="568"/>
    <cellStyle name="a_No. A1-2_CV Intan Jaya Abadi Kertajaya_Farm Sukabumi_rev" xfId="569"/>
    <cellStyle name="a_No. A1-2_CV Intan Jaya Abadi Kertajaya_Farm Sukabumi_rev_Jl. Cijagra No. 180" xfId="570"/>
    <cellStyle name="a_No. A1-2_CV Intan Jaya Abadi Kertajaya_Farm Sukabumi_rev_Jl. Cijagra No. 180 ok erik" xfId="571"/>
    <cellStyle name="a_No. A1-2_CV. Intan Abadi Jaya_Farm Yangyang" xfId="572"/>
    <cellStyle name="a_No. A1-2_CV. Intan Abadi Jaya_Farm Yangyang_Jl. Cijagra No. 180" xfId="573"/>
    <cellStyle name="a_No. A1-2_CV. Intan Abadi Jaya_Farm Yangyang_Jl. Cijagra No. 180 ok erik" xfId="574"/>
    <cellStyle name="a_No. A1-2_CV. Intan Jaya Abadi_Kertajaya, Sukabumi" xfId="575"/>
    <cellStyle name="a_No. A1-2_CV. Intan Jaya Abadi_Kertajaya, Sukabumi.21.2 M " xfId="576"/>
    <cellStyle name="a_No. A1-2_CV. Intan Jaya Abadi_Kertajaya, Sukabumi.21.2 M _Jl. Cijagra No. 180" xfId="577"/>
    <cellStyle name="a_No. A1-2_CV. Intan Jaya Abadi_Kertajaya, Sukabumi.21.2 M _Jl. Cijagra No. 180 ok erik" xfId="578"/>
    <cellStyle name="a_No. A1-2_CV. Intan Jaya Abadi_Kertajaya, Sukabumi_Jl. Cijagra No. 180" xfId="579"/>
    <cellStyle name="a_No. A1-2_CV. Intan Jaya Abadi_Kertajaya, Sukabumi_Jl. Cijagra No. 180 ok erik" xfId="580"/>
    <cellStyle name="a_No. A1-2_DJANG WAHYUDIN_KO. Kopo Permai III Blok 45A No. 10 - Kab. Bandung" xfId="581"/>
    <cellStyle name="a_No. A1-2_DRAFT ANALISA BANGUNAN (BTB MAPPI 2013)" xfId="582"/>
    <cellStyle name="a_No. A1-2_FORMAT BCA SKH TK 1 SHM" xfId="583"/>
    <cellStyle name="a_No. A1-2_Format bjb syariah" xfId="584"/>
    <cellStyle name="a_No. A1-2_Format BJBS" xfId="585"/>
    <cellStyle name="a_No. A1-2_Format TB BJB 2 Sertifikat 1 Bangunan" xfId="586"/>
    <cellStyle name="a_No. A1-2_Format TB BJB 2 Sertifikat 2 Bangunan" xfId="587"/>
    <cellStyle name="a_No. A1-2_Format TK BJB 1 Sertifikat" xfId="588"/>
    <cellStyle name="a_No. A1-2_Format TK BJB 2 Sertifikat" xfId="589"/>
    <cellStyle name="a_No. A1-2_H. DEDE HERMAWAN. JLN RANCAMANYAR NO. 119. BANDUNG" xfId="590"/>
    <cellStyle name="a_No. A1-2_H. DEDE HERMAWAN. JLN RANCAMANYAR NO. 119. BANDUNG_Kawasan Industri Pulo Gadung, Jl. Pulo Lentut, Blok II F, No. 3" xfId="591"/>
    <cellStyle name="a_No. A1-2_HARYANTO_LEUWI GAJAH NO. 97" xfId="592"/>
    <cellStyle name="a_No. A1-2_Heryanto" xfId="593"/>
    <cellStyle name="a_No. A1-2_IMAS HALIMAH_Jl. Pramuka RT03 RW01 Karang Tengah - Kab. Cianjur" xfId="594"/>
    <cellStyle name="a_No. A1-2_JADID SURPRIANTO_Blok Ciputri RT.03 RW.05 Cigugur Tengah, Kota Cimahi" xfId="595"/>
    <cellStyle name="a_No. A1-2_Jl. Cijagra No. 180" xfId="596"/>
    <cellStyle name="a_No. A1-2_Jl. Cijagra No. 180 ok erik" xfId="597"/>
    <cellStyle name="a_No. A1-2_Kawasan Industri Pulo Gadung, Jl. Pulo Lentut, Blok II F, No. 3" xfId="598"/>
    <cellStyle name="a_No. A1-2_MEMED IDAR" xfId="599"/>
    <cellStyle name="a_No. A1-2_MEMED IDAR_Jl. Cijagra No. 180" xfId="600"/>
    <cellStyle name="a_No. A1-2_MEMED IDAR_Jl. Cijagra No. 180 ok erik" xfId="601"/>
    <cellStyle name="a_No. A1-2_MUHARRAM_Jl. Soreang Banjaran No. 99, Kab. Bandung" xfId="602"/>
    <cellStyle name="a_No. A1-2_SUMANTO_Ko. Griya Antariksa Asri No. 25 - Kab. Bandung" xfId="603"/>
    <cellStyle name="a_No. A1-2_YANA PRINA" xfId="604"/>
    <cellStyle name="a_PT. Azka Raja_Jl. Angkrek No. 105 B Sumedang" xfId="605"/>
    <cellStyle name="a_PT. Azka Raja_Jl. Angkrek No. 105 B Sumedang_PT. Asean Motor Internasional_Jl. soekarno Hatta-review" xfId="606"/>
    <cellStyle name="a_PT. HAINA INDONESIA Jl. Jelambar Utama III No.11 Jakbar_akhir bagja" xfId="607"/>
    <cellStyle name="a_PT. Kalsindo Karyatama 2010" xfId="608"/>
    <cellStyle name="a_PT. Kalsindo Karyatama final...2" xfId="609"/>
    <cellStyle name="a_PT. Kalsindo Karyatama final...2_Kawasan Industri Pulo Gadung, Jl. Pulo Lentut, Blok II F, No. 3" xfId="610"/>
    <cellStyle name="a_PT. TRINITAS BUANA UTAMA punya gugun baru " xfId="611"/>
    <cellStyle name="a_PT. TRINITAS BUANA UTAMA punya gugun baru _016_RUSTANDI(2)_Jl. Cihanjuang Rt001 Rw. 008 Cimahi" xfId="612"/>
    <cellStyle name="a_PT. TRINITAS BUANA UTAMA punya gugun baru _0XX_Dede Nurhadi" xfId="613"/>
    <cellStyle name="a_PT. TRINITAS BUANA UTAMA punya gugun baru _0XX_Dede Nurhadi_DRAFT ANALISA BANGUNAN (BTB MAPPI 2013)" xfId="614"/>
    <cellStyle name="a_PT. TRINITAS BUANA UTAMA punya gugun baru _0XX_Dede Nurhadi_OHIM SUNARYA_Jl. Moch. Sahri No. 144 Mandalajati, Bandung" xfId="615"/>
    <cellStyle name="a_PT. TRINITAS BUANA UTAMA punya gugun baru _1106_BAMBANG TRI WINAMO_Ko. Bumi Harapan Blok CC11 No. 21_Final" xfId="616"/>
    <cellStyle name="a_PT. TRINITAS BUANA UTAMA punya gugun baru _BARU" xfId="617"/>
    <cellStyle name="a_PT. TRINITAS BUANA UTAMA punya gugun baru _BARU_Jl. Cijagra No. 180" xfId="618"/>
    <cellStyle name="a_PT. TRINITAS BUANA UTAMA punya gugun baru _BARU_Jl. Cijagra No. 180 ok erik" xfId="619"/>
    <cellStyle name="a_PT. TRINITAS BUANA UTAMA punya gugun baru _BARU_Kawasan Industri Pulo Gadung, Jl. Pulo Lentut, Blok II F, No. 3" xfId="620"/>
    <cellStyle name="a_PT. TRINITAS BUANA UTAMA punya gugun baru _Copy of PT. Cheil Jedang Superfeed_Farm Yangyang_Review deni 2 Email_20 Juli" xfId="621"/>
    <cellStyle name="a_PT. TRINITAS BUANA UTAMA punya gugun baru _Copy of PT. Cheil Jedang Superfeed_Farm Yangyang_Review deni 2 Email_20 Juli_Jl. Cijagra No. 180" xfId="622"/>
    <cellStyle name="a_PT. TRINITAS BUANA UTAMA punya gugun baru _Copy of PT. Cheil Jedang Superfeed_Farm Yangyang_Review deni 2 Email_20 Juli_Jl. Cijagra No. 180 ok erik" xfId="623"/>
    <cellStyle name="a_PT. TRINITAS BUANA UTAMA punya gugun baru _CV Intan Jaya Abadi Kertajaya_Farm Sukabumi_Peralatan" xfId="624"/>
    <cellStyle name="a_PT. TRINITAS BUANA UTAMA punya gugun baru _CV Intan Jaya Abadi Kertajaya_Farm Sukabumi_Peralatan_Jl. Cijagra No. 180" xfId="625"/>
    <cellStyle name="a_PT. TRINITAS BUANA UTAMA punya gugun baru _CV Intan Jaya Abadi Kertajaya_Farm Sukabumi_Peralatan_Jl. Cijagra No. 180 ok erik" xfId="626"/>
    <cellStyle name="a_PT. TRINITAS BUANA UTAMA punya gugun baru _CV Intan Jaya Abadi Kertajaya_Farm Sukabumi_rev" xfId="627"/>
    <cellStyle name="a_PT. TRINITAS BUANA UTAMA punya gugun baru _CV Intan Jaya Abadi Kertajaya_Farm Sukabumi_rev_Jl. Cijagra No. 180" xfId="628"/>
    <cellStyle name="a_PT. TRINITAS BUANA UTAMA punya gugun baru _CV Intan Jaya Abadi Kertajaya_Farm Sukabumi_rev_Jl. Cijagra No. 180 ok erik" xfId="629"/>
    <cellStyle name="a_PT. TRINITAS BUANA UTAMA punya gugun baru _CV. Intan Abadi Jaya_Farm Yangyang" xfId="630"/>
    <cellStyle name="a_PT. TRINITAS BUANA UTAMA punya gugun baru _CV. Intan Abadi Jaya_Farm Yangyang_Jl. Cijagra No. 180" xfId="631"/>
    <cellStyle name="a_PT. TRINITAS BUANA UTAMA punya gugun baru _CV. Intan Abadi Jaya_Farm Yangyang_Jl. Cijagra No. 180 ok erik" xfId="632"/>
    <cellStyle name="a_PT. TRINITAS BUANA UTAMA punya gugun baru _CV. Intan Jaya Abadi_Kertajaya, Sukabumi" xfId="633"/>
    <cellStyle name="a_PT. TRINITAS BUANA UTAMA punya gugun baru _CV. Intan Jaya Abadi_Kertajaya, Sukabumi.21.2 M " xfId="634"/>
    <cellStyle name="a_PT. TRINITAS BUANA UTAMA punya gugun baru _CV. Intan Jaya Abadi_Kertajaya, Sukabumi.21.2 M _Jl. Cijagra No. 180" xfId="635"/>
    <cellStyle name="a_PT. TRINITAS BUANA UTAMA punya gugun baru _CV. Intan Jaya Abadi_Kertajaya, Sukabumi.21.2 M _Jl. Cijagra No. 180 ok erik" xfId="636"/>
    <cellStyle name="a_PT. TRINITAS BUANA UTAMA punya gugun baru _CV. Intan Jaya Abadi_Kertajaya, Sukabumi_Jl. Cijagra No. 180" xfId="637"/>
    <cellStyle name="a_PT. TRINITAS BUANA UTAMA punya gugun baru _CV. Intan Jaya Abadi_Kertajaya, Sukabumi_Jl. Cijagra No. 180 ok erik" xfId="638"/>
    <cellStyle name="a_PT. TRINITAS BUANA UTAMA punya gugun baru _DJANG WAHYUDIN_KO. Kopo Permai III Blok 45A No. 10 - Kab. Bandung" xfId="639"/>
    <cellStyle name="a_PT. TRINITAS BUANA UTAMA punya gugun baru _Djong Sin Tjoy" xfId="640"/>
    <cellStyle name="a_PT. TRINITAS BUANA UTAMA punya gugun baru _DRAFT ANALISA BANGUNAN (BTB MAPPI 2013)" xfId="641"/>
    <cellStyle name="a_PT. TRINITAS BUANA UTAMA punya gugun baru _FORMAT BCA SKH TK 1 SHM" xfId="642"/>
    <cellStyle name="a_PT. TRINITAS BUANA UTAMA punya gugun baru _Format bjb syariah" xfId="643"/>
    <cellStyle name="a_PT. TRINITAS BUANA UTAMA punya gugun baru _Format BJBS" xfId="644"/>
    <cellStyle name="a_PT. TRINITAS BUANA UTAMA punya gugun baru _Format TB BJB 2 Sertifikat 1 Bangunan" xfId="645"/>
    <cellStyle name="a_PT. TRINITAS BUANA UTAMA punya gugun baru _Format TB BJB 2 Sertifikat 2 Bangunan" xfId="646"/>
    <cellStyle name="a_PT. TRINITAS BUANA UTAMA punya gugun baru _Format TK BJB 1 Sertifikat" xfId="647"/>
    <cellStyle name="a_PT. TRINITAS BUANA UTAMA punya gugun baru _Format TK BJB 2 Sertifikat" xfId="648"/>
    <cellStyle name="a_PT. TRINITAS BUANA UTAMA punya gugun baru _H. Apud Saripudin_Jl. Pikiran Rakyat No. 43" xfId="649"/>
    <cellStyle name="a_PT. TRINITAS BUANA UTAMA punya gugun baru _H. Apud Saripudin_Jl. Pikiran Rakyat No. 43_Jl. Cijagra No. 180" xfId="650"/>
    <cellStyle name="a_PT. TRINITAS BUANA UTAMA punya gugun baru _H. Apud Saripudin_Jl. Pikiran Rakyat No. 43_Jl. Cijagra No. 180 ok erik" xfId="651"/>
    <cellStyle name="a_PT. TRINITAS BUANA UTAMA punya gugun baru _H. Apud Saripudin_Jl. Pikiran Rakyat No. 43_Kawasan Industri Pulo Gadung, Jl. Pulo Lentut, Blok II F, No. 3" xfId="652"/>
    <cellStyle name="a_PT. TRINITAS BUANA UTAMA punya gugun baru _H. DEDE HERMAWAN. JLN RANCAMANYAR NO. 119. BANDUNG" xfId="653"/>
    <cellStyle name="a_PT. TRINITAS BUANA UTAMA punya gugun baru _H. DEDE HERMAWAN. JLN RANCAMANYAR NO. 119. BANDUNG_Kawasan Industri Pulo Gadung, Jl. Pulo Lentut, Blok II F, No. 3" xfId="654"/>
    <cellStyle name="a_PT. TRINITAS BUANA UTAMA punya gugun baru _HARYANTO_LEUWI GAJAH NO. 97" xfId="655"/>
    <cellStyle name="a_PT. TRINITAS BUANA UTAMA punya gugun baru _Heryanto" xfId="656"/>
    <cellStyle name="a_PT. TRINITAS BUANA UTAMA punya gugun baru _IMAS HALIMAH_Jl. Pramuka RT03 RW01 Karang Tengah - Kab. Cianjur" xfId="657"/>
    <cellStyle name="a_PT. TRINITAS BUANA UTAMA punya gugun baru _JADID SURPRIANTO_Blok Ciputri RT.03 RW.05 Cigugur Tengah, Kota Cimahi" xfId="658"/>
    <cellStyle name="a_PT. TRINITAS BUANA UTAMA punya gugun baru _Jl. Cijagra No. 180" xfId="659"/>
    <cellStyle name="a_PT. TRINITAS BUANA UTAMA punya gugun baru _Jl. Cijagra No. 180 ok erik" xfId="660"/>
    <cellStyle name="a_PT. TRINITAS BUANA UTAMA punya gugun baru _Kawasan Industri Pulo Gadung, Jl. Pulo Lentut, Blok II F, No. 3" xfId="661"/>
    <cellStyle name="a_PT. TRINITAS BUANA UTAMA punya gugun baru _Lucky Gunawan_Komp. Mekar Sari Jl. Mekar Makmur No. 16" xfId="662"/>
    <cellStyle name="a_PT. TRINITAS BUANA UTAMA punya gugun baru _MEMED IDAR" xfId="663"/>
    <cellStyle name="a_PT. TRINITAS BUANA UTAMA punya gugun baru _MEMED IDAR_Jl. Cijagra No. 180" xfId="664"/>
    <cellStyle name="a_PT. TRINITAS BUANA UTAMA punya gugun baru _MEMED IDAR_Jl. Cijagra No. 180 ok erik" xfId="665"/>
    <cellStyle name="a_PT. TRINITAS BUANA UTAMA punya gugun baru _MUHARRAM_Jl. Soreang Banjaran No. 99, Kab. Bandung" xfId="666"/>
    <cellStyle name="a_PT. TRINITAS BUANA UTAMA punya gugun baru _SUMANTO_Ko. Griya Antariksa Asri No. 25 - Kab. Bandung" xfId="667"/>
    <cellStyle name="a_PT. TRINITAS BUANA UTAMA punya gugun baru _YANA PRINA" xfId="668"/>
    <cellStyle name="a_Resume PT. Kellay Indonesia 14 Mei 2008 ...3" xfId="669"/>
    <cellStyle name="a_Resume PT. Kellay Indonesia 14 Mei 2008 ...3_00 PT. ANGGADITA RUMAH TINGGAL  Komplek BPPT,Jalan teknologi 10, Rt 001 Rw 003, Meruya Utara, Kembangan, Jakarta Barat " xfId="670"/>
    <cellStyle name="a_Resume PT. Kellay Indonesia 14 Mei 2008 ...3_Data Base Kandang Ayam 2013" xfId="671"/>
    <cellStyle name="a_Resume PT. Kellay Indonesia 14 Mei 2008 ...3_Mesin- Mesin dan Alat Berat" xfId="672"/>
    <cellStyle name="a_ReV_Budiman Tanumiharja vila  Istana Bunga J1" xfId="673"/>
    <cellStyle name="a_Sien Liang An Handoko" xfId="674"/>
    <cellStyle name="a_Sien Liang An Handoko_DRAFT ANALISA BANGUNAN (BTB MAPPI 2013)" xfId="675"/>
    <cellStyle name="a_Sien Liang An Handoko_OHIM SUNARYA_Jl. Moch. Sahri No. 144 Mandalajati, Bandung" xfId="676"/>
    <cellStyle name="a_Sofitel" xfId="677"/>
    <cellStyle name="a_SPBU 34-42113 JL. JENDERAL SUDIRMAN SERANG BANTEN" xfId="678"/>
    <cellStyle name="a_SPBU 34-42113 JL. JENDERAL SUDIRMAN SERANG BANTEN_00 PT. ANGGADITA RUMAH TINGGAL  Komplek BPPT,Jalan teknologi 10, Rt 001 Rw 003, Meruya Utara, Kembangan, Jakarta Barat " xfId="679"/>
    <cellStyle name="a_SPBU 34-42113 JL. JENDERAL SUDIRMAN SERANG BANTEN_Data Base Kandang Ayam 2013" xfId="680"/>
    <cellStyle name="a_SPBU 34-42113 JL. JENDERAL SUDIRMAN SERANG BANTEN_Mesin- Mesin dan Alat Berat" xfId="681"/>
    <cellStyle name="a_SPBU 34-42125 Jl. Raya Palka Km. 4,5 Sindangsari, Ciomas,serang ok" xfId="682"/>
    <cellStyle name="a_SPBU 34-42125 Jl. Raya Palka Km. 4,5 Sindangsari, Ciomas,serang ok_00 PT. ANGGADITA RUMAH TINGGAL  Komplek BPPT,Jalan teknologi 10, Rt 001 Rw 003, Meruya Utara, Kembangan, Jakarta Barat " xfId="683"/>
    <cellStyle name="a_SPBU 34-42125 Jl. Raya Palka Km. 4,5 Sindangsari, Ciomas,serang ok_Data Base Kandang Ayam 2013" xfId="684"/>
    <cellStyle name="a_SPBU 34-42125 Jl. Raya Palka Km. 4,5 Sindangsari, Ciomas,serang ok_Mesin- Mesin dan Alat Berat" xfId="685"/>
    <cellStyle name="a_SUMANTO_Ko. Griya Antariksa Asri No. 25 - Kab. Bandung" xfId="686"/>
    <cellStyle name="a_Surat " xfId="687"/>
    <cellStyle name="a_Surat _016_RUSTANDI(2)_Jl. Cihanjuang Rt001 Rw. 008 Cimahi" xfId="688"/>
    <cellStyle name="a_Surat _0XX_Dede Nurhadi" xfId="689"/>
    <cellStyle name="a_Surat _0XX_Dede Nurhadi_DRAFT ANALISA BANGUNAN (BTB MAPPI 2013)" xfId="690"/>
    <cellStyle name="a_Surat _0XX_Dede Nurhadi_OHIM SUNARYA_Jl. Moch. Sahri No. 144 Mandalajati, Bandung" xfId="691"/>
    <cellStyle name="a_Surat _1" xfId="692"/>
    <cellStyle name="a_Surat _1106_BAMBANG TRI WINAMO_Ko. Bumi Harapan Blok CC11 No. 21_Final" xfId="693"/>
    <cellStyle name="a_Surat _DJANG WAHYUDIN_KO. Kopo Permai III Blok 45A No. 10 - Kab. Bandung" xfId="694"/>
    <cellStyle name="a_Surat _DRAFT ANALISA BANGUNAN (BTB MAPPI 2013)" xfId="695"/>
    <cellStyle name="a_Surat _FORMAT BCA SKH TK 1 SHM" xfId="696"/>
    <cellStyle name="a_Surat _Format bjb syariah" xfId="697"/>
    <cellStyle name="a_Surat _Format BJBS" xfId="698"/>
    <cellStyle name="a_Surat _Format TB BJB 2 Sertifikat 1 Bangunan" xfId="699"/>
    <cellStyle name="a_Surat _Format TB BJB 2 Sertifikat 2 Bangunan" xfId="700"/>
    <cellStyle name="a_Surat _Format TK BJB 1 Sertifikat" xfId="701"/>
    <cellStyle name="a_Surat _Format TK BJB 2 Sertifikat" xfId="702"/>
    <cellStyle name="a_Surat _Heryanto" xfId="703"/>
    <cellStyle name="a_Surat _IMAS HALIMAH_Jl. Pramuka RT03 RW01 Karang Tengah - Kab. Cianjur" xfId="704"/>
    <cellStyle name="a_Surat _JADID SURPRIANTO_Blok Ciputri RT.03 RW.05 Cigugur Tengah, Kota Cimahi" xfId="705"/>
    <cellStyle name="a_Surat _MUHARRAM_Jl. Soreang Banjaran No. 99, Kab. Bandung" xfId="706"/>
    <cellStyle name="a_Surat _SUMANTO_Ko. Griya Antariksa Asri No. 25 - Kab. Bandung" xfId="707"/>
    <cellStyle name="a_Uraian PT. Sebarsari Semesta ok" xfId="708"/>
    <cellStyle name="a_Uraian PT. Sebarsari Semesta ok_000 Bapak Risanggeni Jl. Raya Ciputat - Parung Rt.001, Rw.04 Serua Bojongsari Depok" xfId="709"/>
    <cellStyle name="a_Uraian PT. Sebarsari Semesta ok_000 PT sinar pamukan permai" xfId="710"/>
    <cellStyle name="a_Uraian PT. Sebarsari Semesta ok_000 PT sinar pamukan permai_Kawasan Industri Pulo Gadung, Jl. Pulo Lentut, Blok II F, No. 3" xfId="711"/>
    <cellStyle name="a_Uraian PT. Sebarsari Semesta ok_000 PT. LATEXIA INDONESIA" xfId="712"/>
    <cellStyle name="a_Uraian PT. Sebarsari Semesta ok_000 PT. LATEXIA INDONESIA_Kawasan Industri Pulo Gadung, Jl. Pulo Lentut, Blok II F, No. 3" xfId="713"/>
    <cellStyle name="a_Uraian PT. Sebarsari Semesta ok_BCT-kertas kerja budiman" xfId="714"/>
    <cellStyle name="a_Uraian PT. Sebarsari Semesta ok_BCT-kertas kerja budiman_Kawasan Industri Pulo Gadung, Jl. Pulo Lentut, Blok II F, No. 3" xfId="715"/>
    <cellStyle name="a_Uraian PT. Sebarsari Semesta ok_BCT-kertas kerja kertas padalarang" xfId="716"/>
    <cellStyle name="a_Uraian PT. Sebarsari Semesta ok_BCT-kertas kerja kertas padalarang_Kawasan Industri Pulo Gadung, Jl. Pulo Lentut, Blok II F, No. 3" xfId="717"/>
    <cellStyle name="a_Uraian PT. Sebarsari Semesta ok_BCT-kertas kerja kopindosat" xfId="718"/>
    <cellStyle name="a_Uraian PT. Sebarsari Semesta ok_BCT-kertas kerja kopindosat_Kawasan Industri Pulo Gadung, Jl. Pulo Lentut, Blok II F, No. 3" xfId="719"/>
    <cellStyle name="a_Uraian PT. Sebarsari Semesta ok_BCT-kertas kerja pd kertas padalarang ok" xfId="720"/>
    <cellStyle name="a_Uraian PT. Sebarsari Semesta ok_BCT-kertas kerja said (rest area 147)" xfId="721"/>
    <cellStyle name="a_Uraian PT. Sebarsari Semesta ok_BCT-kertas kerja said (rest area 147)_Kawasan Industri Pulo Gadung, Jl. Pulo Lentut, Blok II F, No. 3" xfId="722"/>
    <cellStyle name="a_Uraian PT. Sebarsari Semesta ok_cover  perikanan" xfId="723"/>
    <cellStyle name="a_Uraian PT. Sebarsari Semesta ok_cover  perikanan_Kawasan Industri Pulo Gadung, Jl. Pulo Lentut, Blok II F, No. 3" xfId="724"/>
    <cellStyle name="a_Uraian PT. Sebarsari Semesta ok_Jl. Cijagra No. 180" xfId="725"/>
    <cellStyle name="a_Uraian PT. Sebarsari Semesta ok_Jl. Cijagra No. 180 ok erik" xfId="726"/>
    <cellStyle name="a_Uraian PT. Sebarsari Semesta ok_Kawasan Industri Pulo Gadung, Jl. Pulo Lentut, Blok II F, No. 3" xfId="727"/>
    <cellStyle name="a_Uraian PT. Sebarsari Semesta ok_Nilai Pabrik Paiton 21-06-10" xfId="728"/>
    <cellStyle name="a_Uraian PT. Sebarsari Semesta ok_PT. Kalsindo Karyatama final...2" xfId="729"/>
    <cellStyle name="a_Uraian PT. Sebarsari Semesta ok_PT. Kalsindo Karyatama final...2_Kawasan Industri Pulo Gadung, Jl. Pulo Lentut, Blok II F, No. 3" xfId="730"/>
    <cellStyle name="a_Uraian PT. Wahana Cigudeg Bogor revisi 301009ke-2" xfId="731"/>
    <cellStyle name="a_Uraian PT. Wahana Cigudeg Bogor revisi 301009ke-2_00 PT. ANGGADITA RUMAH TINGGAL  Komplek BPPT,Jalan teknologi 10, Rt 001 Rw 003, Meruya Utara, Kembangan, Jakarta Barat " xfId="732"/>
    <cellStyle name="a_Uraian PT. Wahana Cigudeg Bogor revisi 301009ke-2_000 Bapak Risanggeni Jl. Raya Ciputat - Parung Rt.001, Rw.04 Serua Bojongsari Depok" xfId="733"/>
    <cellStyle name="a_Uraian PT. Wahana Cigudeg Bogor revisi 301009ke-2_016_RUSTANDI(2)_Jl. Cihanjuang Rt001 Rw. 008 Cimahi" xfId="734"/>
    <cellStyle name="a_Uraian PT. Wahana Cigudeg Bogor revisi 301009ke-2_Cv. Central Presindo Utama_Siloa No. 17" xfId="735"/>
    <cellStyle name="a_Uraian PT. Wahana Cigudeg Bogor revisi 301009ke-2_Data Base Kandang Ayam 2013" xfId="736"/>
    <cellStyle name="a_Uraian PT. Wahana Cigudeg Bogor revisi 301009ke-2_DRAFT ANALISA BANGUNAN (BTB MAPPI 2013)" xfId="737"/>
    <cellStyle name="a_Uraian PT. Wahana Cigudeg Bogor revisi 301009ke-2_Format BCA 2011" xfId="738"/>
    <cellStyle name="a_Uraian PT. Wahana Cigudeg Bogor revisi 301009ke-2_FORMAT BCA SKH TK 1 SHM" xfId="739"/>
    <cellStyle name="a_Uraian PT. Wahana Cigudeg Bogor revisi 301009ke-2_JADID SURPRIANTO_Blok Ciputri RT.03 RW.05 Cigugur Tengah, Kota Cimahi" xfId="740"/>
    <cellStyle name="a_Uraian PT. Wahana Cigudeg Bogor revisi 301009ke-2_Jony Saragi Komp. Ruko Vila Taman Bandara Blok N No.32,33,35  Tangerang-JO Mandiri Palembang-review" xfId="741"/>
    <cellStyle name="a_Uraian PT. Wahana Cigudeg Bogor revisi 301009ke-2_Mesin- Mesin dan Alat Berat" xfId="742"/>
    <cellStyle name="a_Uraian PT. Wahana Cigudeg Bogor revisi 301009ke-2_Nilai Asuransi" xfId="743"/>
    <cellStyle name="a_Uraian PT. Wahana Cigudeg Bogor revisi 301009ke-2_OHIM SUNARYA_Jl. Moch. Sahri No. 144 Mandalajati, Bandung" xfId="744"/>
    <cellStyle name="a_Uraian PT. Wahana Cigudeg Bogor revisi 301009ke-2_Sofitel" xfId="745"/>
    <cellStyle name="a_Uraian PT. Wahana Cigudeg Bogor revisi 301009ke-2_XXX. Jony Saragi Komp. Ruko Vila Taman Bandara Blok N No.32,33,35  Tangerang" xfId="746"/>
    <cellStyle name="a_WP-hotel sari ater" xfId="747"/>
    <cellStyle name="a_YANA PRINA" xfId="748"/>
    <cellStyle name="a1" xfId="749"/>
    <cellStyle name="Accent1 - 20%" xfId="750"/>
    <cellStyle name="Accent1 - 40%" xfId="751"/>
    <cellStyle name="Accent1 - 60%" xfId="752"/>
    <cellStyle name="Accent2 - 20%" xfId="753"/>
    <cellStyle name="Accent2 - 40%" xfId="754"/>
    <cellStyle name="Accent2 - 60%" xfId="755"/>
    <cellStyle name="Accent3 - 20%" xfId="756"/>
    <cellStyle name="Accent3 - 40%" xfId="757"/>
    <cellStyle name="Accent3 - 60%" xfId="758"/>
    <cellStyle name="Accent4 - 20%" xfId="759"/>
    <cellStyle name="Accent4 - 40%" xfId="760"/>
    <cellStyle name="Accent4 - 60%" xfId="761"/>
    <cellStyle name="Accent5 - 20%" xfId="762"/>
    <cellStyle name="Accent5 - 40%" xfId="763"/>
    <cellStyle name="Accent5 - 60%" xfId="764"/>
    <cellStyle name="Accent6 - 20%" xfId="765"/>
    <cellStyle name="Accent6 - 40%" xfId="766"/>
    <cellStyle name="Accent6 - 60%" xfId="767"/>
    <cellStyle name="active" xfId="768"/>
    <cellStyle name="ÅëÈ­ [0]_±âÅ¸" xfId="769"/>
    <cellStyle name="ÅëÈ­_±âÅ¸" xfId="770"/>
    <cellStyle name="All Around Borders" xfId="771"/>
    <cellStyle name="Arial10" xfId="772"/>
    <cellStyle name="ÄÞ¸¶ [0]_±âÅ¸" xfId="773"/>
    <cellStyle name="ÄÞ¸¶_±âÅ¸" xfId="774"/>
    <cellStyle name="Bottom Border" xfId="775"/>
    <cellStyle name="Bottom Left Border" xfId="776"/>
    <cellStyle name="Bottom Right Border" xfId="777"/>
    <cellStyle name="Bottom Right Corner" xfId="778"/>
    <cellStyle name="Ç¥ÁØ_¿¬°£´©°è¿¹»ó" xfId="779"/>
    <cellStyle name="Calc Currency (0)" xfId="780"/>
    <cellStyle name="Calc Currency (2)" xfId="781"/>
    <cellStyle name="Calc Percent (0)" xfId="782"/>
    <cellStyle name="Calc Percent (1)" xfId="783"/>
    <cellStyle name="Calc Percent (2)" xfId="784"/>
    <cellStyle name="Calc Units (0)" xfId="785"/>
    <cellStyle name="Calc Units (1)" xfId="786"/>
    <cellStyle name="Calc Units (2)" xfId="787"/>
    <cellStyle name="Centered Heading" xfId="788"/>
    <cellStyle name="Code" xfId="789"/>
    <cellStyle name="Code Section" xfId="790"/>
    <cellStyle name="Column_Title" xfId="791"/>
    <cellStyle name="Comma" xfId="1476" builtinId="3"/>
    <cellStyle name="Comma  - Style1" xfId="792"/>
    <cellStyle name="Comma  - Style2" xfId="793"/>
    <cellStyle name="Comma  - Style3" xfId="794"/>
    <cellStyle name="Comma  - Style4" xfId="795"/>
    <cellStyle name="Comma  - Style5" xfId="796"/>
    <cellStyle name="Comma  - Style6" xfId="797"/>
    <cellStyle name="Comma  - Style7" xfId="798"/>
    <cellStyle name="Comma  - Style8" xfId="799"/>
    <cellStyle name="Comma %" xfId="800"/>
    <cellStyle name="Comma [#.##0]" xfId="801"/>
    <cellStyle name="Comma [0.000]" xfId="802"/>
    <cellStyle name="Comma [0]" xfId="14" builtinId="6"/>
    <cellStyle name="Comma [0] 2" xfId="2"/>
    <cellStyle name="Comma [0] 2 2" xfId="3"/>
    <cellStyle name="Comma [0] 2 2 2" xfId="13"/>
    <cellStyle name="Comma [0] 2 2 2 2" xfId="803"/>
    <cellStyle name="Comma [0] 2 3" xfId="804"/>
    <cellStyle name="Comma [0] 2 4" xfId="805"/>
    <cellStyle name="Comma [0] 2_DRAFT ANALISA BANGUNAN (BTB MAPPI 2013)" xfId="806"/>
    <cellStyle name="Comma [0] 3" xfId="12"/>
    <cellStyle name="Comma [0] 3 2" xfId="807"/>
    <cellStyle name="Comma [0] 3 3" xfId="808"/>
    <cellStyle name="Comma [0] 4" xfId="16"/>
    <cellStyle name="Comma [0] 4 2" xfId="809"/>
    <cellStyle name="Comma [0] 5" xfId="810"/>
    <cellStyle name="Comma [0] 5 2" xfId="811"/>
    <cellStyle name="Comma [0] 6" xfId="812"/>
    <cellStyle name="Comma [0] 7" xfId="813"/>
    <cellStyle name="Comma [0] 8" xfId="814"/>
    <cellStyle name="Comma [0] 9" xfId="815"/>
    <cellStyle name="Comma [00]" xfId="816"/>
    <cellStyle name="Comma [000]" xfId="817"/>
    <cellStyle name="Comma 0" xfId="818"/>
    <cellStyle name="Comma 0*" xfId="819"/>
    <cellStyle name="Comma 0.0" xfId="820"/>
    <cellStyle name="Comma 0.0%" xfId="821"/>
    <cellStyle name="Comma 0.00" xfId="822"/>
    <cellStyle name="Comma 0.00%" xfId="823"/>
    <cellStyle name="Comma 0.000" xfId="824"/>
    <cellStyle name="Comma 0.000%" xfId="825"/>
    <cellStyle name="Comma 2" xfId="4"/>
    <cellStyle name="Comma 2 2" xfId="826"/>
    <cellStyle name="Comma 2 3" xfId="827"/>
    <cellStyle name="Comma 2 4" xfId="828"/>
    <cellStyle name="Comma 3" xfId="5"/>
    <cellStyle name="Comma 3 2" xfId="829"/>
    <cellStyle name="Comma 4" xfId="830"/>
    <cellStyle name="Comma 5" xfId="831"/>
    <cellStyle name="Comma 6" xfId="832"/>
    <cellStyle name="Comma 6 2" xfId="833"/>
    <cellStyle name="Comma 7" xfId="834"/>
    <cellStyle name="Comma0" xfId="835"/>
    <cellStyle name="Company Name" xfId="836"/>
    <cellStyle name="CR Comma" xfId="837"/>
    <cellStyle name="CR Currency" xfId="838"/>
    <cellStyle name="Credit" xfId="839"/>
    <cellStyle name="Credit subtotal" xfId="840"/>
    <cellStyle name="Credit Total" xfId="841"/>
    <cellStyle name="Currency %" xfId="842"/>
    <cellStyle name="Currency (0.00)" xfId="843"/>
    <cellStyle name="Currency [0] 2" xfId="844"/>
    <cellStyle name="Currency [00]" xfId="845"/>
    <cellStyle name="Currency 0" xfId="846"/>
    <cellStyle name="Currency 0.0" xfId="847"/>
    <cellStyle name="Currency 0.0%" xfId="848"/>
    <cellStyle name="Currency 0.0_TB-PT Kiani 30 September 2005 (updated1)" xfId="849"/>
    <cellStyle name="Currency 0.00" xfId="850"/>
    <cellStyle name="Currency 0.00%" xfId="851"/>
    <cellStyle name="Currency 0.00_TB-PT Kiani 30 September 2005 (updated1)" xfId="852"/>
    <cellStyle name="Currency 0.000" xfId="853"/>
    <cellStyle name="Currency 0.000%" xfId="854"/>
    <cellStyle name="Currency 0.000_TB-PT Kiani 30 September 2005 (updated1)" xfId="855"/>
    <cellStyle name="Currency 2" xfId="856"/>
    <cellStyle name="Currency 2 2" xfId="857"/>
    <cellStyle name="Currency 2_Analisa Pasar Baru revisi 1" xfId="858"/>
    <cellStyle name="Currency 3" xfId="859"/>
    <cellStyle name="Currency0" xfId="860"/>
    <cellStyle name="custom" xfId="861"/>
    <cellStyle name="Custom - Style1" xfId="862"/>
    <cellStyle name="Custom - Style8" xfId="863"/>
    <cellStyle name="custom_019_ALI AHMAD MUNARDI_JL.GALUMPIT BBK KINIM RT. 02 RW. 15" xfId="864"/>
    <cellStyle name="Data   - Style2" xfId="865"/>
    <cellStyle name="DataPilot Category" xfId="866"/>
    <cellStyle name="DataPilot Result" xfId="867"/>
    <cellStyle name="DataPilot Value" xfId="868"/>
    <cellStyle name="Date" xfId="869"/>
    <cellStyle name="Date Aligned" xfId="870"/>
    <cellStyle name="Date Short" xfId="871"/>
    <cellStyle name="Date_019_ALI AHMAD MUNARDI_JL.GALUMPIT BBK KINIM RT. 02 RW. 15" xfId="872"/>
    <cellStyle name="Debit" xfId="873"/>
    <cellStyle name="Debit subtotal" xfId="874"/>
    <cellStyle name="Debit Total" xfId="875"/>
    <cellStyle name="Dezimal [0]_laroux" xfId="876"/>
    <cellStyle name="Dezimal_laroux" xfId="877"/>
    <cellStyle name="Dotted Line" xfId="878"/>
    <cellStyle name="Emphasis 1" xfId="879"/>
    <cellStyle name="Emphasis 2" xfId="880"/>
    <cellStyle name="Emphasis 3" xfId="881"/>
    <cellStyle name="Enter Currency (0)" xfId="882"/>
    <cellStyle name="Enter Currency (2)" xfId="883"/>
    <cellStyle name="Enter Units (0)" xfId="884"/>
    <cellStyle name="Enter Units (1)" xfId="885"/>
    <cellStyle name="Enter Units (2)" xfId="886"/>
    <cellStyle name="Euro" xfId="887"/>
    <cellStyle name="Excel_BuiltIn_Comma 1" xfId="888"/>
    <cellStyle name="F2" xfId="889"/>
    <cellStyle name="F3" xfId="890"/>
    <cellStyle name="F4" xfId="891"/>
    <cellStyle name="F5" xfId="892"/>
    <cellStyle name="F6" xfId="893"/>
    <cellStyle name="F7" xfId="894"/>
    <cellStyle name="F8" xfId="895"/>
    <cellStyle name="Fanny" xfId="896"/>
    <cellStyle name="ferdi" xfId="897"/>
    <cellStyle name="Fixed" xfId="898"/>
    <cellStyle name="Footnote" xfId="899"/>
    <cellStyle name="Grey" xfId="900"/>
    <cellStyle name="grs" xfId="901"/>
    <cellStyle name="Hard Percent" xfId="902"/>
    <cellStyle name="Header" xfId="903"/>
    <cellStyle name="Header1" xfId="904"/>
    <cellStyle name="Header2" xfId="905"/>
    <cellStyle name="Heading" xfId="906"/>
    <cellStyle name="Heading 1 2" xfId="907"/>
    <cellStyle name="Heading 2 2" xfId="908"/>
    <cellStyle name="Heading No Underline" xfId="909"/>
    <cellStyle name="Heading With Underline" xfId="910"/>
    <cellStyle name="Heading1" xfId="911"/>
    <cellStyle name="Heading1 1" xfId="912"/>
    <cellStyle name="Heading1 1 1" xfId="913"/>
    <cellStyle name="Heading1_@@ Master Mandiri Consumer T  B" xfId="914"/>
    <cellStyle name="Heading2" xfId="915"/>
    <cellStyle name="Hyperlink 2" xfId="916"/>
    <cellStyle name="Input [yellow]" xfId="917"/>
    <cellStyle name="Labels - Style3" xfId="918"/>
    <cellStyle name="Left Side" xfId="919"/>
    <cellStyle name="Left, Right Borders" xfId="920"/>
    <cellStyle name="Link Currency (0)" xfId="921"/>
    <cellStyle name="Link Currency (2)" xfId="922"/>
    <cellStyle name="Link Units (0)" xfId="923"/>
    <cellStyle name="Link Units (1)" xfId="924"/>
    <cellStyle name="Link Units (2)" xfId="925"/>
    <cellStyle name="Migliaia (0)" xfId="926"/>
    <cellStyle name="Multiple" xfId="927"/>
    <cellStyle name="New Times Roman" xfId="928"/>
    <cellStyle name="no dec" xfId="929"/>
    <cellStyle name="Normal" xfId="0" builtinId="0"/>
    <cellStyle name="Normal - Style1" xfId="930"/>
    <cellStyle name="Normal 10" xfId="931"/>
    <cellStyle name="Normal 11" xfId="932"/>
    <cellStyle name="Normal 12" xfId="933"/>
    <cellStyle name="Normal 13" xfId="934"/>
    <cellStyle name="Normal 15" xfId="935"/>
    <cellStyle name="Normal 17" xfId="936"/>
    <cellStyle name="Normal 18" xfId="937"/>
    <cellStyle name="Normal 19" xfId="938"/>
    <cellStyle name="Normal 2" xfId="6"/>
    <cellStyle name="Normal 2 2" xfId="7"/>
    <cellStyle name="Normal 2 2 2" xfId="8"/>
    <cellStyle name="Normal 2 2 2 2" xfId="1"/>
    <cellStyle name="Normal 2 2 2 3" xfId="939"/>
    <cellStyle name="Normal 2 2 2 4" xfId="1478"/>
    <cellStyle name="Normal 2 2 3" xfId="940"/>
    <cellStyle name="Normal 2 2 3 2" xfId="941"/>
    <cellStyle name="Normal 2 2_DRAFT ANALISA BANGUNAN (BTB MAPPI 2013)" xfId="942"/>
    <cellStyle name="Normal 2 3" xfId="9"/>
    <cellStyle name="Normal 2 3 2" xfId="943"/>
    <cellStyle name="Normal 2 3 3" xfId="944"/>
    <cellStyle name="Normal 2 4" xfId="945"/>
    <cellStyle name="Normal 2 4 2 2" xfId="946"/>
    <cellStyle name="Normal 2 5" xfId="947"/>
    <cellStyle name="Normal 2_1106_BAMBANG TRI WINAMO_Ko. Bumi Harapan Blok CC11 No. 21_Final" xfId="948"/>
    <cellStyle name="Normal 20" xfId="949"/>
    <cellStyle name="Normal 21" xfId="950"/>
    <cellStyle name="Normal 24" xfId="951"/>
    <cellStyle name="Normal 25" xfId="952"/>
    <cellStyle name="Normal 26" xfId="953"/>
    <cellStyle name="Normal 27" xfId="954"/>
    <cellStyle name="Normal 28" xfId="955"/>
    <cellStyle name="Normal 29" xfId="956"/>
    <cellStyle name="Normal 3" xfId="10"/>
    <cellStyle name="Normal 3 2" xfId="957"/>
    <cellStyle name="Normal 3_Jony Saragi Komp. Ruko Vila Taman Bandara Blok N No.32,33,35  Tangerang-JO Mandiri Palembang-review" xfId="958"/>
    <cellStyle name="Normal 30" xfId="959"/>
    <cellStyle name="Normal 32" xfId="960"/>
    <cellStyle name="Normal 33" xfId="961"/>
    <cellStyle name="Normal 34" xfId="962"/>
    <cellStyle name="Normal 36" xfId="963"/>
    <cellStyle name="Normal 38" xfId="964"/>
    <cellStyle name="Normal 39" xfId="965"/>
    <cellStyle name="Normal 4" xfId="11"/>
    <cellStyle name="Normal 4 2" xfId="966"/>
    <cellStyle name="Normal 40" xfId="967"/>
    <cellStyle name="Normal 41" xfId="968"/>
    <cellStyle name="Normal 44" xfId="969"/>
    <cellStyle name="Normal 45" xfId="970"/>
    <cellStyle name="Normal 47" xfId="971"/>
    <cellStyle name="Normal 48" xfId="972"/>
    <cellStyle name="Normal 49" xfId="973"/>
    <cellStyle name="Normal 5" xfId="15"/>
    <cellStyle name="Normal 5 2" xfId="974"/>
    <cellStyle name="Normal 5_Sofitel" xfId="975"/>
    <cellStyle name="Normal 50" xfId="976"/>
    <cellStyle name="Normal 54" xfId="977"/>
    <cellStyle name="Normal 55" xfId="978"/>
    <cellStyle name="Normal 6" xfId="979"/>
    <cellStyle name="Normal 6 2" xfId="980"/>
    <cellStyle name="Normal 7" xfId="981"/>
    <cellStyle name="Normal 8" xfId="982"/>
    <cellStyle name="Normal 82" xfId="983"/>
    <cellStyle name="Normal 9" xfId="984"/>
    <cellStyle name="Normal_BANGUNAN = 1" xfId="1477"/>
    <cellStyle name="NormalGB" xfId="985"/>
    <cellStyle name="Note 2" xfId="986"/>
    <cellStyle name="Page Number" xfId="987"/>
    <cellStyle name="Percent %" xfId="988"/>
    <cellStyle name="Percent % Long Underline" xfId="989"/>
    <cellStyle name="Percent %_Worksheet in  US Financial Statements Ref. Workbook - Single Co" xfId="990"/>
    <cellStyle name="Percent (0)" xfId="991"/>
    <cellStyle name="Percent [0]" xfId="992"/>
    <cellStyle name="Percent [00]" xfId="993"/>
    <cellStyle name="Percent [2]" xfId="994"/>
    <cellStyle name="Percent 0.0%" xfId="995"/>
    <cellStyle name="Percent 0.0% Long Underline" xfId="996"/>
    <cellStyle name="Percent 0.00%" xfId="997"/>
    <cellStyle name="Percent 0.00% Long Underline" xfId="998"/>
    <cellStyle name="Percent 0.000%" xfId="999"/>
    <cellStyle name="Percent 0.000% Long Underline" xfId="1000"/>
    <cellStyle name="Percent 2" xfId="1001"/>
    <cellStyle name="Percent 2 2" xfId="1002"/>
    <cellStyle name="Percent 2 3" xfId="1003"/>
    <cellStyle name="Percent 2 4" xfId="1004"/>
    <cellStyle name="Percent 3" xfId="1005"/>
    <cellStyle name="Percent 3 2" xfId="1006"/>
    <cellStyle name="Percent 4" xfId="1007"/>
    <cellStyle name="Percent 5" xfId="1008"/>
    <cellStyle name="Percent 5 2" xfId="1009"/>
    <cellStyle name="Percent 6" xfId="1010"/>
    <cellStyle name="Percent 7" xfId="1011"/>
    <cellStyle name="PrePop Currency (0)" xfId="1012"/>
    <cellStyle name="PrePop Currency (2)" xfId="1013"/>
    <cellStyle name="PrePop Units (0)" xfId="1014"/>
    <cellStyle name="PrePop Units (1)" xfId="1015"/>
    <cellStyle name="PrePop Units (2)" xfId="1016"/>
    <cellStyle name="Reset  - Style4" xfId="1017"/>
    <cellStyle name="Reset  - Style7" xfId="1018"/>
    <cellStyle name="Result 1" xfId="1019"/>
    <cellStyle name="Right Border" xfId="1020"/>
    <cellStyle name="Right Border Num General" xfId="1021"/>
    <cellStyle name="Right Border_@@...MASTER APARTEMENT or RUKO" xfId="1022"/>
    <cellStyle name="Salomon Logo" xfId="1023"/>
    <cellStyle name="sbt2" xfId="1024"/>
    <cellStyle name="Sheet Title" xfId="1025"/>
    <cellStyle name="Standaard_Hol balans december 1998 in NLG" xfId="1026"/>
    <cellStyle name="Style 1" xfId="1027"/>
    <cellStyle name="subt1" xfId="1028"/>
    <cellStyle name="Table  - Style5" xfId="1029"/>
    <cellStyle name="Table  - Style6" xfId="1030"/>
    <cellStyle name="Table Head" xfId="1031"/>
    <cellStyle name="Table Head Aligned" xfId="1032"/>
    <cellStyle name="Table Head Blue" xfId="1033"/>
    <cellStyle name="Table Head Green" xfId="1034"/>
    <cellStyle name="Table Head_Val_Sum_Graph" xfId="1035"/>
    <cellStyle name="Table Text" xfId="1036"/>
    <cellStyle name="Table Title" xfId="1037"/>
    <cellStyle name="Table Units" xfId="1038"/>
    <cellStyle name="Table_Header" xfId="1039"/>
    <cellStyle name="Text 1" xfId="1040"/>
    <cellStyle name="Text Head 1" xfId="1041"/>
    <cellStyle name="Text Indent A" xfId="1042"/>
    <cellStyle name="Text Indent B" xfId="1043"/>
    <cellStyle name="Text Indent C" xfId="1044"/>
    <cellStyle name="Tickmark" xfId="1045"/>
    <cellStyle name="Title  - Style1" xfId="1046"/>
    <cellStyle name="Title  - Style6" xfId="1047"/>
    <cellStyle name="Título" xfId="1048"/>
    <cellStyle name="Top Border" xfId="1049"/>
    <cellStyle name="Top Left Border" xfId="1050"/>
    <cellStyle name="Top, Bottom Borders" xfId="1051"/>
    <cellStyle name="Total 2" xfId="1052"/>
    <cellStyle name="TotCol - Style5" xfId="1053"/>
    <cellStyle name="TotCol - Style7" xfId="1054"/>
    <cellStyle name="TotRow - Style4" xfId="1055"/>
    <cellStyle name="TotRow - Style8" xfId="1056"/>
    <cellStyle name="Underline_Single" xfId="1057"/>
    <cellStyle name="Upper Left Corner" xfId="1058"/>
    <cellStyle name="Upper Right Corner" xfId="1059"/>
    <cellStyle name="Valuta (0)" xfId="1060"/>
    <cellStyle name="Währung [0]_laroux" xfId="1061"/>
    <cellStyle name="Währung_laroux" xfId="1062"/>
    <cellStyle name="x" xfId="1063"/>
    <cellStyle name="x_@@@ Master BCA Baru ( Tanah dan Bangunan )" xfId="1064"/>
    <cellStyle name="x_000 Bapak Risanggeni Jl. Raya Ciputat - Parung Rt.001, Rw.04 Serua Bojongsari Depok" xfId="1065"/>
    <cellStyle name="x_000 pt buaran batavia jaya" xfId="1066"/>
    <cellStyle name="x_000 PT HANA GUBAH LARAS" xfId="1067"/>
    <cellStyle name="x_000 PT sinar pamukan permai" xfId="1068"/>
    <cellStyle name="x_000 PT. LATEXIA INDONESIA" xfId="1069"/>
    <cellStyle name="x_004_PT. Inti Daya Mandiri Pratama" xfId="1070"/>
    <cellStyle name="x_1.Pabrik Tambun ok ( Cid Yang ini yang di print )" xfId="1071"/>
    <cellStyle name="x_1.Pabrik Tambun ok ( Cid Yang ini yang di print )_00 PT. ANGGADITA RUMAH TINGGAL  Komplek BPPT,Jalan teknologi 10, Rt 001 Rw 003, Meruya Utara, Kembangan, Jakarta Barat " xfId="1072"/>
    <cellStyle name="x_1.Pabrik Tambun ok ( Cid Yang ini yang di print )_4-WP-Jl. martadinata" xfId="1073"/>
    <cellStyle name="x_1.Pabrik Tambun ok ( Cid Yang ini yang di print )_5-WP-Jl. raya pemda" xfId="1074"/>
    <cellStyle name="x_1.Pabrik Tambun ok ( Cid Yang ini yang di print )_Data Base Kandang Ayam 2013" xfId="1075"/>
    <cellStyle name="x_1.Pabrik Tambun ok ( Cid Yang ini yang di print )_Kawasan Industri Pulo Gadung, Jl. Pulo Lentut, Blok II F, No. 3" xfId="1076"/>
    <cellStyle name="x_1.Pabrik Tambun ok ( Cid Yang ini yang di print )_Mesin- Mesin dan Alat Berat" xfId="1077"/>
    <cellStyle name="x_2. PT. KENCANA RAYA MEGA PERKASA Menara Imperium Jakarta Selatan" xfId="1078"/>
    <cellStyle name="x_216_PT. BCA Batununggal .tbk" xfId="1079"/>
    <cellStyle name="x_216_PT. BCA Batununggal .tbk_Ir. Salim_Pasar Induk Caringin Blok Ruko C No. 13" xfId="1080"/>
    <cellStyle name="x_239_GANDIE AJIE_TKI II C3 NO.2-3" xfId="1081"/>
    <cellStyle name="x_239_GANDIE AJIE_TKI II C3 NO.2-3_Ir. Salim_Pasar Induk Caringin Blok Ruko C No. 13" xfId="1082"/>
    <cellStyle name="x_31. GRAHA KENCANA SAKTI - Jl. Hanjawar Pacet - Cibadak - Pacet - Cianjur" xfId="1083"/>
    <cellStyle name="x_Andry Tejasukmana" xfId="1084"/>
    <cellStyle name="x_Andry Tejasukmana_102_HM Harris_Surapati Core F-23" xfId="1085"/>
    <cellStyle name="x_BCA_RIJANDO SOLICHIN_LOSARANG INDRAMAYU" xfId="1086"/>
    <cellStyle name="x_BCA_RIJANDO SOLICHIN_LOSARANG INDRAMAYU_1106_BAMBANG TRI WINAMO_Ko. Bumi Harapan Blok CC11 No. 21_Final" xfId="1087"/>
    <cellStyle name="x_BCA_RIJANDO SOLICHIN_LOSARANG INDRAMAYU_DRAFT ANALISA BANGUNAN (BTB MAPPI 2013)" xfId="1088"/>
    <cellStyle name="x_BCA_RIJANDO SOLICHIN_LOSARANG INDRAMAYU_FORMAT BCA SKH TK 1 SHM" xfId="1089"/>
    <cellStyle name="x_BCA_RIJANDO SOLICHIN_LOSARANG INDRAMAYU_Format TB BJB 2 Sertifikat 1 Bangunan" xfId="1090"/>
    <cellStyle name="x_BCA_RIJANDO SOLICHIN_LOSARANG INDRAMAYU_Format TB BJB 2 Sertifikat 2 Bangunan" xfId="1091"/>
    <cellStyle name="x_BCA_RIJANDO SOLICHIN_LOSARANG INDRAMAYU_Format TK BJB 1 Sertifikat" xfId="1092"/>
    <cellStyle name="x_BCA_RIJANDO SOLICHIN_LOSARANG INDRAMAYU_Format TK BJB 2 Sertifikat" xfId="1093"/>
    <cellStyle name="x_BCA_RIJANDO SOLICHIN_LOSARANG INDRAMAYU_IMAS HALIMAH_Jl. Pramuka RT03 RW01 Karang Tengah - Kab. Cianjur" xfId="1094"/>
    <cellStyle name="x_BCA_RIJANDO SOLICHIN_LOSARANG INDRAMAYU_JADID SURPRIANTO_Blok Ciputri RT.03 RW.05 Cigugur Tengah, Kota Cimahi" xfId="1095"/>
    <cellStyle name="x_BCA_RIJANDO SOLICHIN_LOSARANG INDRAMAYU_MUHARRAM_Jl. Soreang Banjaran No. 99, Kab. Bandung" xfId="1096"/>
    <cellStyle name="x_BCA_RIJANDO SOLICHIN_LOSARANG INDRAMAYU_SUMANTO_Ko. Griya Antariksa Asri No. 25 - Kab. Bandung" xfId="1097"/>
    <cellStyle name="x_BCA_YUYUN YUNINGSIH" xfId="1098"/>
    <cellStyle name="x_BCA_YUYUN YUNINGSIH_Jl. Cijagra No. 180" xfId="1099"/>
    <cellStyle name="x_BCA_YUYUN YUNINGSIH_Jl. Cijagra No. 180 ok erik" xfId="1100"/>
    <cellStyle name="x_BCT-kertas kerja" xfId="1101"/>
    <cellStyle name="x_BCT-kertas kerja banten bakti" xfId="1102"/>
    <cellStyle name="x_BCT-kertas kerja banten bakti_00 PT. ANGGADITA RUMAH TINGGAL  Komplek BPPT,Jalan teknologi 10, Rt 001 Rw 003, Meruya Utara, Kembangan, Jakarta Barat " xfId="1103"/>
    <cellStyle name="x_BCT-kertas kerja banten bakti_4-WP-Jl. martadinata" xfId="1104"/>
    <cellStyle name="x_BCT-kertas kerja banten bakti_5-WP-Jl. raya pemda" xfId="1105"/>
    <cellStyle name="x_BCT-kertas kerja banten bakti_Data Base Kandang Ayam 2013" xfId="1106"/>
    <cellStyle name="x_BCT-kertas kerja budiman" xfId="1107"/>
    <cellStyle name="x_BCT-kertas kerja gragejogja" xfId="1108"/>
    <cellStyle name="x_BCT-kertas kerja grageramayana" xfId="1109"/>
    <cellStyle name="x_BCT-kertas kerja grageramayana_000 PT sinar pamukan permai" xfId="1110"/>
    <cellStyle name="x_BCT-kertas kerja grageramayana_000 PT. LATEXIA INDONESIA" xfId="1111"/>
    <cellStyle name="x_BCT-kertas kerja grageramayana_anj binanga-09" xfId="1112"/>
    <cellStyle name="x_BCT-kertas kerja grageramayana_anj binanga-09_000 PT sinar pamukan permai" xfId="1113"/>
    <cellStyle name="x_BCT-kertas kerja grageramayana_anj binanga-09_000 PT. LATEXIA INDONESIA" xfId="1114"/>
    <cellStyle name="x_BCT-kertas kerja grageramayana_anj binanga-09_BCT-kertas kerja budiman" xfId="1115"/>
    <cellStyle name="x_BCT-kertas kerja grageramayana_anj binanga-09_BCT-kertas kerja kertas padalarang" xfId="1116"/>
    <cellStyle name="x_BCT-kertas kerja grageramayana_anj binanga-09_BCT-kertas kerja kopindosat" xfId="1117"/>
    <cellStyle name="x_BCT-kertas kerja grageramayana_anj binanga-09_BCT-kertas kerja pd kertas padalarang ok" xfId="1118"/>
    <cellStyle name="x_BCT-kertas kerja grageramayana_anj binanga-09_BCT-kertas kerja said (rest area 147)" xfId="1119"/>
    <cellStyle name="x_BCT-kertas kerja grageramayana_anj binanga-09_cover  perikanan" xfId="1120"/>
    <cellStyle name="x_BCT-kertas kerja grageramayana_anj binanga-09_PT. Kalsindo Karyatama final...2" xfId="1121"/>
    <cellStyle name="x_BCT-kertas kerja grageramayana_anj sidempuan-09" xfId="1122"/>
    <cellStyle name="x_BCT-kertas kerja grageramayana_anj sidempuan-09_000 PT sinar pamukan permai" xfId="1123"/>
    <cellStyle name="x_BCT-kertas kerja grageramayana_anj sidempuan-09_000 PT. LATEXIA INDONESIA" xfId="1124"/>
    <cellStyle name="x_BCT-kertas kerja grageramayana_anj sidempuan-09_BCT-kertas kerja budiman" xfId="1125"/>
    <cellStyle name="x_BCT-kertas kerja grageramayana_anj sidempuan-09_BCT-kertas kerja kertas padalarang" xfId="1126"/>
    <cellStyle name="x_BCT-kertas kerja grageramayana_anj sidempuan-09_BCT-kertas kerja kopindosat" xfId="1127"/>
    <cellStyle name="x_BCT-kertas kerja grageramayana_anj sidempuan-09_BCT-kertas kerja pd kertas padalarang ok" xfId="1128"/>
    <cellStyle name="x_BCT-kertas kerja grageramayana_anj sidempuan-09_BCT-kertas kerja said (rest area 147)" xfId="1129"/>
    <cellStyle name="x_BCT-kertas kerja grageramayana_anj sidempuan-09_cover  perikanan" xfId="1130"/>
    <cellStyle name="x_BCT-kertas kerja grageramayana_anj sidempuan-09_PT. Kalsindo Karyatama final...2" xfId="1131"/>
    <cellStyle name="x_BCT-kertas kerja grageramayana_babbeland pabrik" xfId="1132"/>
    <cellStyle name="x_BCT-kertas kerja grageramayana_BARU" xfId="1133"/>
    <cellStyle name="x_BCT-kertas kerja grageramayana_BCT-kertas kerja budiman" xfId="1134"/>
    <cellStyle name="x_BCT-kertas kerja grageramayana_BCT-kertas kerja kertas padalarang" xfId="1135"/>
    <cellStyle name="x_BCT-kertas kerja grageramayana_BCT-kertas kerja kopindosat" xfId="1136"/>
    <cellStyle name="x_BCT-kertas kerja grageramayana_BCT-kertas kerja pd kertas padalarang ok" xfId="1137"/>
    <cellStyle name="x_BCT-kertas kerja grageramayana_BCT-kertas kerja said (rest area 147)" xfId="1138"/>
    <cellStyle name="x_BCT-kertas kerja grageramayana_Copy of PT. Cheil Jedang Superfeed_Farm Yangyang_Review deni 2 Email_20 Juli" xfId="1139"/>
    <cellStyle name="x_BCT-kertas kerja grageramayana_cover  perikanan" xfId="1140"/>
    <cellStyle name="x_BCT-kertas kerja grageramayana_CV Intan Jaya Abadi Kertajaya_Farm Sukabumi_Peralatan" xfId="1141"/>
    <cellStyle name="x_BCT-kertas kerja grageramayana_CV Intan Jaya Abadi Kertajaya_Farm Sukabumi_rev" xfId="1142"/>
    <cellStyle name="x_BCT-kertas kerja grageramayana_CV. Intan Abadi Jaya_Farm Yangyang" xfId="1143"/>
    <cellStyle name="x_BCT-kertas kerja grageramayana_CV. Intan Jaya Abadi_Kertajaya, Sukabumi" xfId="1144"/>
    <cellStyle name="x_BCT-kertas kerja grageramayana_CV. Intan Jaya Abadi_Kertajaya, Sukabumi.21.2 M " xfId="1145"/>
    <cellStyle name="x_BCT-kertas kerja grageramayana_H. DEDE HERMAWAN. JLN RANCAMANYAR NO. 119. BANDUNG" xfId="1146"/>
    <cellStyle name="x_BCT-kertas kerja grageramayana_HARYANTO_LEUWI GAJAH NO. 97" xfId="1147"/>
    <cellStyle name="x_BCT-kertas kerja grageramayana_Jl. Rawa Domba" xfId="1148"/>
    <cellStyle name="x_BCT-kertas kerja grageramayana_Lap-PT. Alumindo Berkat Sejahtera" xfId="1149"/>
    <cellStyle name="x_BCT-kertas kerja grageramayana_MEMED IDAR" xfId="1150"/>
    <cellStyle name="x_BCT-kertas kerja grageramayana_Nilai Pabrik Paiton 21-06-10" xfId="1151"/>
    <cellStyle name="x_BCT-kertas kerja grageramayana_NOTARIS YOKO VERRA MOKOAG ( TANAH KOSONG indramayu)" xfId="1152"/>
    <cellStyle name="x_BCT-kertas kerja grageramayana_perikanan jl lodan" xfId="1153"/>
    <cellStyle name="x_BCT-kertas kerja grageramayana_PT. Kalsindo Karyatama final...2" xfId="1154"/>
    <cellStyle name="x_BCT-kertas kerja grageramayana_PT. Kharisma Buana Jaya" xfId="1155"/>
    <cellStyle name="x_BCT-kertas kerja grageramayana_YANA PRINA" xfId="1156"/>
    <cellStyle name="x_BCT-kertas kerja kertas padalarang" xfId="1157"/>
    <cellStyle name="x_BCT-kertas kerja kopindosat" xfId="1158"/>
    <cellStyle name="x_BCT-kertas kerja pd kertas padalarang ok" xfId="1159"/>
    <cellStyle name="x_BCT-kertas kerja said (rest area 147)" xfId="1160"/>
    <cellStyle name="x_BCT-kertas kerja_Cv. Central Presindo Utama_Siloa No. 17" xfId="1161"/>
    <cellStyle name="x_BCT-kertas kerja_Ir. Salim_Pasar Induk Caringin Blok Ruko C No. 13" xfId="1162"/>
    <cellStyle name="x_Copy of @@@ Master BCA Baru ( Tanah dan Bangunan )" xfId="1163"/>
    <cellStyle name="x_Copy of @@@ Master BCA Baru ( Tanah dan Bangunan )_102_HM Harris_Surapati Core F-23" xfId="1164"/>
    <cellStyle name="x_Copy of Lokasi 1 Komplek Dock Tegal, Jl. Jawa No. 5, Mintrangen, Tegal Timur, Tegal, Jawa Tengah ....2" xfId="1165"/>
    <cellStyle name="x_Copy of Lokasi 1 Komplek Dock Tegal, Jl. Jawa No. 5, Mintrangen, Tegal Timur, Tegal, Jawa Tengah ....2_00 PT. ANGGADITA RUMAH TINGGAL  Komplek BPPT,Jalan teknologi 10, Rt 001 Rw 003, Meruya Utara, Kembangan, Jakarta Barat " xfId="1166"/>
    <cellStyle name="x_Copy of Lokasi 1 Komplek Dock Tegal, Jl. Jawa No. 5, Mintrangen, Tegal Timur, Tegal, Jawa Tengah ....2_4-WP-Jl. martadinata" xfId="1167"/>
    <cellStyle name="x_Copy of Lokasi 1 Komplek Dock Tegal, Jl. Jawa No. 5, Mintrangen, Tegal Timur, Tegal, Jawa Tengah ....2_5-WP-Jl. raya pemda" xfId="1168"/>
    <cellStyle name="x_Copy of Lokasi 1 Komplek Dock Tegal, Jl. Jawa No. 5, Mintrangen, Tegal Timur, Tegal, Jawa Tengah ....2_Data Base Kandang Ayam 2013" xfId="1169"/>
    <cellStyle name="x_Copy of Lokasi 1 Komplek Dock Tegal, Jl. Jawa No. 5, Mintrangen, Tegal Timur, Tegal, Jawa Tengah ....2_Kawasan Industri Pulo Gadung, Jl. Pulo Lentut, Blok II F, No. 3" xfId="1170"/>
    <cellStyle name="x_Copy of Lokasi 1 Komplek Dock Tegal, Jl. Jawa No. 5, Mintrangen, Tegal Timur, Tegal, Jawa Tengah ....2_Mesin- Mesin dan Alat Berat" xfId="1171"/>
    <cellStyle name="x_COVER" xfId="1172"/>
    <cellStyle name="x_cover  perikanan" xfId="1173"/>
    <cellStyle name="x_COVER_00 PT. ANGGADITA RUMAH TINGGAL  Komplek BPPT,Jalan teknologi 10, Rt 001 Rw 003, Meruya Utara, Kembangan, Jakarta Barat " xfId="1174"/>
    <cellStyle name="x_COVER_4-WP-Jl. martadinata" xfId="1175"/>
    <cellStyle name="x_COVER_5-WP-Jl. raya pemda" xfId="1176"/>
    <cellStyle name="x_COVER_Data Base Kandang Ayam 2013" xfId="1177"/>
    <cellStyle name="x_CV. Suryalaya_Komplek Banceuy Permai" xfId="1178"/>
    <cellStyle name="x_Djaja Gunawan_Jalan Sarikaso III No. 9" xfId="1179"/>
    <cellStyle name="x_Djaja Gunawan_Jalan Sarikaso III No. 9_Cv. Central Presindo Utama_Siloa No. 17" xfId="1180"/>
    <cellStyle name="x_Djaja Gunawan_Jalan Sarikaso III No. 9_Ir. Salim_Pasar Induk Caringin Blok Ruko C No. 13" xfId="1181"/>
    <cellStyle name="x_Djong Sin Tjoy" xfId="1182"/>
    <cellStyle name="x_Djong Sin Tjoy_053_Sri Suciati_Jl. Ligar Raya No. 15" xfId="1183"/>
    <cellStyle name="x_Djong Sin Tjoy_DJANG WAHYUDIN_KO. Kopo Permai III Blok 45A No. 10 - Kab. Bandung" xfId="1184"/>
    <cellStyle name="x_Djong Sin Tjoy_DRAFT ANALISA BANGUNAN (BTB MAPPI 2013)" xfId="1185"/>
    <cellStyle name="x_Djong Sin Tjoy_Edwin Alfa Winata_Jl. Sultan Tirtayasa No.18_Review Erick" xfId="1186"/>
    <cellStyle name="x_Djong Sin Tjoy_FORMAT BCA SKH TK 1 SHM" xfId="1187"/>
    <cellStyle name="x_Djong Sin Tjoy_JADID SURPRIANTO_Blok Ciputri RT.03 RW.05 Cigugur Tengah, Kota Cimahi" xfId="1188"/>
    <cellStyle name="x_Djong Sin Tjoy_OHIM SUNARYA_Jl. Moch. Sahri No. 144 Mandalajati, Bandung" xfId="1189"/>
    <cellStyle name="x_EMAIL MESIN BUAT IBU ITA 31-08- 2009" xfId="1190"/>
    <cellStyle name="x_EMAIL MESIN BUAT IBU ITA 31-08- 2009_016_RUSTANDI(2)_Jl. Cihanjuang Rt001 Rw. 008 Cimahi" xfId="1191"/>
    <cellStyle name="x_EMAIL MESIN BUAT IBU ITA 31-08- 2009_0XX_Dede Nurhadi" xfId="1192"/>
    <cellStyle name="x_EMAIL MESIN BUAT IBU ITA 31-08- 2009_0XX_Dede Nurhadi_053_Sri Suciati_Jl. Ligar Raya No. 15" xfId="1193"/>
    <cellStyle name="x_EMAIL MESIN BUAT IBU ITA 31-08- 2009_0XX_Dede Nurhadi_Edwin Alfa Winata_Jl. Sultan Tirtayasa No.18_Review Erick" xfId="1194"/>
    <cellStyle name="x_EMAIL MESIN BUAT IBU ITA 31-08- 2009_1106_BAMBANG TRI WINAMO_Ko. Bumi Harapan Blok CC11 No. 21_Final" xfId="1195"/>
    <cellStyle name="x_EMAIL MESIN BUAT IBU ITA 31-08- 2009_BARU" xfId="1196"/>
    <cellStyle name="x_EMAIL MESIN BUAT IBU ITA 31-08- 2009_Copy of PT. Cheil Jedang Superfeed_Farm Yangyang_Review deni 2 Email_20 Juli" xfId="1197"/>
    <cellStyle name="x_EMAIL MESIN BUAT IBU ITA 31-08- 2009_CV Intan Jaya Abadi Kertajaya_Farm Sukabumi_Peralatan" xfId="1198"/>
    <cellStyle name="x_EMAIL MESIN BUAT IBU ITA 31-08- 2009_CV Intan Jaya Abadi Kertajaya_Farm Sukabumi_rev" xfId="1199"/>
    <cellStyle name="x_EMAIL MESIN BUAT IBU ITA 31-08- 2009_CV. Intan Abadi Jaya_Farm Yangyang" xfId="1200"/>
    <cellStyle name="x_EMAIL MESIN BUAT IBU ITA 31-08- 2009_CV. Intan Jaya Abadi_Kertajaya, Sukabumi" xfId="1201"/>
    <cellStyle name="x_EMAIL MESIN BUAT IBU ITA 31-08- 2009_CV. Intan Jaya Abadi_Kertajaya, Sukabumi.21.2 M " xfId="1202"/>
    <cellStyle name="x_EMAIL MESIN BUAT IBU ITA 31-08- 2009_DJANG WAHYUDIN_KO. Kopo Permai III Blok 45A No. 10 - Kab. Bandung" xfId="1203"/>
    <cellStyle name="x_EMAIL MESIN BUAT IBU ITA 31-08- 2009_DRAFT ANALISA BANGUNAN (BTB MAPPI 2013)" xfId="1204"/>
    <cellStyle name="x_EMAIL MESIN BUAT IBU ITA 31-08- 2009_FORMAT BCA SKH TK 1 SHM" xfId="1205"/>
    <cellStyle name="x_EMAIL MESIN BUAT IBU ITA 31-08- 2009_Format bjb syariah" xfId="1206"/>
    <cellStyle name="x_EMAIL MESIN BUAT IBU ITA 31-08- 2009_Format BJBS" xfId="1207"/>
    <cellStyle name="x_EMAIL MESIN BUAT IBU ITA 31-08- 2009_Format TB BJB 2 Sertifikat 1 Bangunan" xfId="1208"/>
    <cellStyle name="x_EMAIL MESIN BUAT IBU ITA 31-08- 2009_Format TB BJB 2 Sertifikat 2 Bangunan" xfId="1209"/>
    <cellStyle name="x_EMAIL MESIN BUAT IBU ITA 31-08- 2009_Format TK BJB 1 Sertifikat" xfId="1210"/>
    <cellStyle name="x_EMAIL MESIN BUAT IBU ITA 31-08- 2009_Format TK BJB 2 Sertifikat" xfId="1211"/>
    <cellStyle name="x_EMAIL MESIN BUAT IBU ITA 31-08- 2009_H. DEDE HERMAWAN. JLN RANCAMANYAR NO. 119. BANDUNG" xfId="1212"/>
    <cellStyle name="x_EMAIL MESIN BUAT IBU ITA 31-08- 2009_HARYANTO_LEUWI GAJAH NO. 97" xfId="1213"/>
    <cellStyle name="x_EMAIL MESIN BUAT IBU ITA 31-08- 2009_Heryanto" xfId="1214"/>
    <cellStyle name="x_EMAIL MESIN BUAT IBU ITA 31-08- 2009_IMAS HALIMAH_Jl. Pramuka RT03 RW01 Karang Tengah - Kab. Cianjur" xfId="1215"/>
    <cellStyle name="x_EMAIL MESIN BUAT IBU ITA 31-08- 2009_JADID SURPRIANTO_Blok Ciputri RT.03 RW.05 Cigugur Tengah, Kota Cimahi" xfId="1216"/>
    <cellStyle name="x_EMAIL MESIN BUAT IBU ITA 31-08- 2009_Jl. Cijagra No. 180 ok erik" xfId="1217"/>
    <cellStyle name="x_EMAIL MESIN BUAT IBU ITA 31-08- 2009_MEMED IDAR" xfId="1218"/>
    <cellStyle name="x_EMAIL MESIN BUAT IBU ITA 31-08- 2009_MUHARRAM_Jl. Soreang Banjaran No. 99, Kab. Bandung" xfId="1219"/>
    <cellStyle name="x_EMAIL MESIN BUAT IBU ITA 31-08- 2009_SUMANTO_Ko. Griya Antariksa Asri No. 25 - Kab. Bandung" xfId="1220"/>
    <cellStyle name="x_EMAIL MESIN BUAT IBU ITA 31-08- 2009_YANA PRINA" xfId="1221"/>
    <cellStyle name="x_Format Tanah, Bangunan dan Mesin Corporate" xfId="1222"/>
    <cellStyle name="x_Format Tanah, Bangunan dan Mesin Corporate_016_RUSTANDI(2)_Jl. Cihanjuang Rt001 Rw. 008 Cimahi" xfId="1223"/>
    <cellStyle name="x_Format Tanah, Bangunan dan Mesin Corporate_0XX_Dede Nurhadi" xfId="1224"/>
    <cellStyle name="x_Format Tanah, Bangunan dan Mesin Corporate_0XX_Dede Nurhadi_053_Sri Suciati_Jl. Ligar Raya No. 15" xfId="1225"/>
    <cellStyle name="x_Format Tanah, Bangunan dan Mesin Corporate_0XX_Dede Nurhadi_Edwin Alfa Winata_Jl. Sultan Tirtayasa No.18_Review Erick" xfId="1226"/>
    <cellStyle name="x_Format Tanah, Bangunan dan Mesin Corporate_1106_BAMBANG TRI WINAMO_Ko. Bumi Harapan Blok CC11 No. 21_Final" xfId="1227"/>
    <cellStyle name="x_Format Tanah, Bangunan dan Mesin Corporate_BARU" xfId="1228"/>
    <cellStyle name="x_Format Tanah, Bangunan dan Mesin Corporate_Copy of PT. Cheil Jedang Superfeed_Farm Yangyang_Review deni 2 Email_20 Juli" xfId="1229"/>
    <cellStyle name="x_Format Tanah, Bangunan dan Mesin Corporate_CV Intan Jaya Abadi Kertajaya_Farm Sukabumi_Peralatan" xfId="1230"/>
    <cellStyle name="x_Format Tanah, Bangunan dan Mesin Corporate_CV Intan Jaya Abadi Kertajaya_Farm Sukabumi_rev" xfId="1231"/>
    <cellStyle name="x_Format Tanah, Bangunan dan Mesin Corporate_CV. Intan Abadi Jaya_Farm Yangyang" xfId="1232"/>
    <cellStyle name="x_Format Tanah, Bangunan dan Mesin Corporate_CV. Intan Jaya Abadi_Kertajaya, Sukabumi" xfId="1233"/>
    <cellStyle name="x_Format Tanah, Bangunan dan Mesin Corporate_CV. Intan Jaya Abadi_Kertajaya, Sukabumi.21.2 M " xfId="1234"/>
    <cellStyle name="x_Format Tanah, Bangunan dan Mesin Corporate_DJANG WAHYUDIN_KO. Kopo Permai III Blok 45A No. 10 - Kab. Bandung" xfId="1235"/>
    <cellStyle name="x_Format Tanah, Bangunan dan Mesin Corporate_DRAFT ANALISA BANGUNAN (BTB MAPPI 2013)" xfId="1236"/>
    <cellStyle name="x_Format Tanah, Bangunan dan Mesin Corporate_FORMAT BCA SKH TK 1 SHM" xfId="1237"/>
    <cellStyle name="x_Format Tanah, Bangunan dan Mesin Corporate_Format bjb syariah" xfId="1238"/>
    <cellStyle name="x_Format Tanah, Bangunan dan Mesin Corporate_Format BJBS" xfId="1239"/>
    <cellStyle name="x_Format Tanah, Bangunan dan Mesin Corporate_Format TB BJB 2 Sertifikat 1 Bangunan" xfId="1240"/>
    <cellStyle name="x_Format Tanah, Bangunan dan Mesin Corporate_Format TB BJB 2 Sertifikat 2 Bangunan" xfId="1241"/>
    <cellStyle name="x_Format Tanah, Bangunan dan Mesin Corporate_Format TK BJB 1 Sertifikat" xfId="1242"/>
    <cellStyle name="x_Format Tanah, Bangunan dan Mesin Corporate_Format TK BJB 2 Sertifikat" xfId="1243"/>
    <cellStyle name="x_Format Tanah, Bangunan dan Mesin Corporate_H. DEDE HERMAWAN. JLN RANCAMANYAR NO. 119. BANDUNG" xfId="1244"/>
    <cellStyle name="x_Format Tanah, Bangunan dan Mesin Corporate_HARYANTO_LEUWI GAJAH NO. 97" xfId="1245"/>
    <cellStyle name="x_Format Tanah, Bangunan dan Mesin Corporate_Heryanto" xfId="1246"/>
    <cellStyle name="x_Format Tanah, Bangunan dan Mesin Corporate_IMAS HALIMAH_Jl. Pramuka RT03 RW01 Karang Tengah - Kab. Cianjur" xfId="1247"/>
    <cellStyle name="x_Format Tanah, Bangunan dan Mesin Corporate_JADID SURPRIANTO_Blok Ciputri RT.03 RW.05 Cigugur Tengah, Kota Cimahi" xfId="1248"/>
    <cellStyle name="x_Format Tanah, Bangunan dan Mesin Corporate_Jl. Cijagra No. 180 ok erik" xfId="1249"/>
    <cellStyle name="x_Format Tanah, Bangunan dan Mesin Corporate_MEMED IDAR" xfId="1250"/>
    <cellStyle name="x_Format Tanah, Bangunan dan Mesin Corporate_MUHARRAM_Jl. Soreang Banjaran No. 99, Kab. Bandung" xfId="1251"/>
    <cellStyle name="x_Format Tanah, Bangunan dan Mesin Corporate_SUMANTO_Ko. Griya Antariksa Asri No. 25 - Kab. Bandung" xfId="1252"/>
    <cellStyle name="x_Format Tanah, Bangunan dan Mesin Corporate_YANA PRINA" xfId="1253"/>
    <cellStyle name="x_lks= 1=-jalan Budi Sari VII. No. 48" xfId="1254"/>
    <cellStyle name="x_lks= 1=-jalan Budi Sari VII. No. 48_BARU" xfId="1255"/>
    <cellStyle name="x_lks= 1=-jalan Budi Sari VII. No. 48_Copy of PT. Cheil Jedang Superfeed_Farm Yangyang_Review deni 2 Email_20 Juli" xfId="1256"/>
    <cellStyle name="x_lks= 1=-jalan Budi Sari VII. No. 48_CV Intan Jaya Abadi Kertajaya_Farm Sukabumi_Peralatan" xfId="1257"/>
    <cellStyle name="x_lks= 1=-jalan Budi Sari VII. No. 48_CV Intan Jaya Abadi Kertajaya_Farm Sukabumi_rev" xfId="1258"/>
    <cellStyle name="x_lks= 1=-jalan Budi Sari VII. No. 48_CV. Intan Abadi Jaya_Farm Yangyang" xfId="1259"/>
    <cellStyle name="x_lks= 1=-jalan Budi Sari VII. No. 48_CV. Intan Jaya Abadi_Kertajaya, Sukabumi" xfId="1260"/>
    <cellStyle name="x_lks= 1=-jalan Budi Sari VII. No. 48_CV. Intan Jaya Abadi_Kertajaya, Sukabumi.21.2 M " xfId="1261"/>
    <cellStyle name="x_lks= 1=-jalan Budi Sari VII. No. 48_H. DEDE HERMAWAN. JLN RANCAMANYAR NO. 119. BANDUNG" xfId="1262"/>
    <cellStyle name="x_lks= 1=-jalan Budi Sari VII. No. 48_HARYANTO_LEUWI GAJAH NO. 97" xfId="1263"/>
    <cellStyle name="x_lks= 1=-jalan Budi Sari VII. No. 48_MEMED IDAR" xfId="1264"/>
    <cellStyle name="x_lks= 1=-jalan Budi Sari VII. No. 48_YANA PRINA" xfId="1265"/>
    <cellStyle name="x_lks= 2=-jalan manunggal No.25" xfId="1266"/>
    <cellStyle name="x_Lok 2_Jl. Rancaloa, Cipamongkolan Bandung" xfId="1267"/>
    <cellStyle name="x_Lokasi 1 -Resume Gabungan  - Uraian PT. Inkha Belyan ( Pabrik Parung ) ok" xfId="1268"/>
    <cellStyle name="x_Lokasi 1 -Resume Gabungan  - Uraian PT. Inkha Belyan ( Pabrik Parung ) ok_00 PT. ANGGADITA RUMAH TINGGAL  Komplek BPPT,Jalan teknologi 10, Rt 001 Rw 003, Meruya Utara, Kembangan, Jakarta Barat " xfId="1269"/>
    <cellStyle name="x_Lokasi 1 -Resume Gabungan  - Uraian PT. Inkha Belyan ( Pabrik Parung ) ok_4-WP-Jl. martadinata" xfId="1270"/>
    <cellStyle name="x_Lokasi 1 -Resume Gabungan  - Uraian PT. Inkha Belyan ( Pabrik Parung ) ok_5-WP-Jl. raya pemda" xfId="1271"/>
    <cellStyle name="x_Lokasi 1 -Resume Gabungan  - Uraian PT. Inkha Belyan ( Pabrik Parung ) ok_Data Base Kandang Ayam 2013" xfId="1272"/>
    <cellStyle name="x_Lokasi 1 -Resume Gabungan  - Uraian PT. Inkha Belyan ( Pabrik Parung ) ok_Kawasan Industri Pulo Gadung, Jl. Pulo Lentut, Blok II F, No. 3" xfId="1273"/>
    <cellStyle name="x_Lokasi 1 -Resume Gabungan  - Uraian PT. Inkha Belyan ( Pabrik Parung ) ok_Mesin- Mesin dan Alat Berat" xfId="1274"/>
    <cellStyle name="x_Lokasi 2 -  CV. Sejahtera Hatchery" xfId="1275"/>
    <cellStyle name="x_Lucky Gunawan_Komp. Mekar Sari Jl. Mekar Makmur No. 16" xfId="1276"/>
    <cellStyle name="x_Lucky Gunawan_Komp. Mekar Sari Jl. Mekar Makmur No. 16_1106_BAMBANG TRI WINAMO_Ko. Bumi Harapan Blok CC11 No. 21_Final" xfId="1277"/>
    <cellStyle name="x_Lucky Gunawan_Komp. Mekar Sari Jl. Mekar Makmur No. 16_DRAFT ANALISA BANGUNAN (BTB MAPPI 2013)" xfId="1278"/>
    <cellStyle name="x_Lucky Gunawan_Komp. Mekar Sari Jl. Mekar Makmur No. 16_FORMAT BCA SKH TK 1 SHM" xfId="1279"/>
    <cellStyle name="x_Lucky Gunawan_Komp. Mekar Sari Jl. Mekar Makmur No. 16_Format bjb syariah" xfId="1280"/>
    <cellStyle name="x_Lucky Gunawan_Komp. Mekar Sari Jl. Mekar Makmur No. 16_Format BJBS" xfId="1281"/>
    <cellStyle name="x_Lucky Gunawan_Komp. Mekar Sari Jl. Mekar Makmur No. 16_Format TB BJB 2 Sertifikat 1 Bangunan" xfId="1282"/>
    <cellStyle name="x_Lucky Gunawan_Komp. Mekar Sari Jl. Mekar Makmur No. 16_Format TB BJB 2 Sertifikat 2 Bangunan" xfId="1283"/>
    <cellStyle name="x_Lucky Gunawan_Komp. Mekar Sari Jl. Mekar Makmur No. 16_Format TK BJB 1 Sertifikat" xfId="1284"/>
    <cellStyle name="x_Lucky Gunawan_Komp. Mekar Sari Jl. Mekar Makmur No. 16_Format TK BJB 2 Sertifikat" xfId="1285"/>
    <cellStyle name="x_Lucky Gunawan_Komp. Mekar Sari Jl. Mekar Makmur No. 16_IMAS HALIMAH_Jl. Pramuka RT03 RW01 Karang Tengah - Kab. Cianjur" xfId="1286"/>
    <cellStyle name="x_Lucky Gunawan_Komp. Mekar Sari Jl. Mekar Makmur No. 16_JADID SURPRIANTO_Blok Ciputri RT.03 RW.05 Cigugur Tengah, Kota Cimahi" xfId="1287"/>
    <cellStyle name="x_Lucky Gunawan_Komp. Mekar Sari Jl. Mekar Makmur No. 16_MUHARRAM_Jl. Soreang Banjaran No. 99, Kab. Bandung" xfId="1288"/>
    <cellStyle name="x_Lucky Gunawan_Komp. Mekar Sari Jl. Mekar Makmur No. 16_SUMANTO_Ko. Griya Antariksa Asri No. 25 - Kab. Bandung" xfId="1289"/>
    <cellStyle name="x_Master Coorporate" xfId="1290"/>
    <cellStyle name="x_Master Coorporate_BCT-kertas kerja banten bakti" xfId="1291"/>
    <cellStyle name="x_Master Coorporate_BCT-kertas kerja banten bakti_00 PT. ANGGADITA RUMAH TINGGAL  Komplek BPPT,Jalan teknologi 10, Rt 001 Rw 003, Meruya Utara, Kembangan, Jakarta Barat " xfId="1292"/>
    <cellStyle name="x_Master Coorporate_BCT-kertas kerja banten bakti_4-WP-Jl. martadinata" xfId="1293"/>
    <cellStyle name="x_Master Coorporate_BCT-kertas kerja banten bakti_5-WP-Jl. raya pemda" xfId="1294"/>
    <cellStyle name="x_Master Coorporate_BCT-kertas kerja banten bakti_Data Base Kandang Ayam 2013" xfId="1295"/>
    <cellStyle name="x_Master Coorporate_foto" xfId="1296"/>
    <cellStyle name="x_Master Coorporate_foto_00 PT. ANGGADITA RUMAH TINGGAL  Komplek BPPT,Jalan teknologi 10, Rt 001 Rw 003, Meruya Utara, Kembangan, Jakarta Barat " xfId="1297"/>
    <cellStyle name="x_Master Coorporate_foto_4-WP-Jl. martadinata" xfId="1298"/>
    <cellStyle name="x_Master Coorporate_foto_5-WP-Jl. raya pemda" xfId="1299"/>
    <cellStyle name="x_Master Coorporate_foto_Data Base Kandang Ayam 2013" xfId="1300"/>
    <cellStyle name="x_Master Coorporate_foto_Kawasan Industri Pulo Gadung, Jl. Pulo Lentut, Blok II F, No. 3" xfId="1301"/>
    <cellStyle name="x_Master Coorporate_foto_Mesin- Mesin dan Alat Berat" xfId="1302"/>
    <cellStyle name="x_Master Coorporate_Fotonya PT.PRIMA MUSTIKA PETROLINDO" xfId="1303"/>
    <cellStyle name="x_Master Tanah Bangunan Mesin" xfId="1304"/>
    <cellStyle name="x_mesin" xfId="1305"/>
    <cellStyle name="x_mesin_00 PT. ANGGADITA RUMAH TINGGAL  Komplek BPPT,Jalan teknologi 10, Rt 001 Rw 003, Meruya Utara, Kembangan, Jakarta Barat " xfId="1306"/>
    <cellStyle name="x_mesin_4-WP-Jl. martadinata" xfId="1307"/>
    <cellStyle name="x_mesin_5-WP-Jl. raya pemda" xfId="1308"/>
    <cellStyle name="x_mesin_Data Base Kandang Ayam 2013" xfId="1309"/>
    <cellStyle name="x_mesin_Kawasan Industri Pulo Gadung, Jl. Pulo Lentut, Blok II F, No. 3" xfId="1310"/>
    <cellStyle name="x_mesin_Mesin- Mesin dan Alat Berat" xfId="1311"/>
    <cellStyle name="x_mesin_Sofitel" xfId="1312"/>
    <cellStyle name="x_NILAI PABRIK - email to Jkt" xfId="1313"/>
    <cellStyle name="x_NILAI PABRIK - email to Jkt_00 PT. ANGGADITA RUMAH TINGGAL  Komplek BPPT,Jalan teknologi 10, Rt 001 Rw 003, Meruya Utara, Kembangan, Jakarta Barat " xfId="1314"/>
    <cellStyle name="x_NILAI PABRIK - email to Jkt_000 Bapak Risanggeni Jl. Raya Ciputat - Parung Rt.001, Rw.04 Serua Bojongsari Depok" xfId="1315"/>
    <cellStyle name="x_NILAI PABRIK - email to Jkt_016_RUSTANDI(2)_Jl. Cihanjuang Rt001 Rw. 008 Cimahi" xfId="1316"/>
    <cellStyle name="x_NILAI PABRIK - email to Jkt_4-WP-Jl. martadinata" xfId="1317"/>
    <cellStyle name="x_NILAI PABRIK - email to Jkt_5-WP-Jl. raya pemda" xfId="1318"/>
    <cellStyle name="x_NILAI PABRIK - email to Jkt_Data Base Kandang Ayam 2013" xfId="1319"/>
    <cellStyle name="x_NILAI PABRIK - email to Jkt_DRAFT ANALISA BANGUNAN (BTB MAPPI 2013)" xfId="1320"/>
    <cellStyle name="x_NILAI PABRIK - email to Jkt_Format BCA 2011" xfId="1321"/>
    <cellStyle name="x_NILAI PABRIK - email to Jkt_FORMAT BCA SKH TK 1 SHM" xfId="1322"/>
    <cellStyle name="x_NILAI PABRIK - email to Jkt_JADID SURPRIANTO_Blok Ciputri RT.03 RW.05 Cigugur Tengah, Kota Cimahi" xfId="1323"/>
    <cellStyle name="x_NILAI PABRIK - email to Jkt_Jl. Cijagra No. 180" xfId="1324"/>
    <cellStyle name="x_NILAI PABRIK - email to Jkt_Jl. Cijagra No. 180 ok erik" xfId="1325"/>
    <cellStyle name="x_NILAI PABRIK - email to Jkt_Kawasan Industri Pulo Gadung, Jl. Pulo Lentut, Blok II F, No. 3" xfId="1326"/>
    <cellStyle name="x_NILAI PABRIK - email to Jkt_Mesin- Mesin dan Alat Berat" xfId="1327"/>
    <cellStyle name="x_NILAI PABRIK - email to Jkt_Nilai Asuransi" xfId="1328"/>
    <cellStyle name="x_NILAI PABRIK - email to Jkt_OHIM SUNARYA_Jl. Moch. Sahri No. 144 Mandalajati, Bandung" xfId="1329"/>
    <cellStyle name="x_NILAI PABRIK - email to Jkt_Sofitel" xfId="1330"/>
    <cellStyle name="x_Nilai Pabrik Paiton 21-06-10" xfId="1331"/>
    <cellStyle name="x_No. A1-2" xfId="1332"/>
    <cellStyle name="x_No. A1-2_016_RUSTANDI(2)_Jl. Cihanjuang Rt001 Rw. 008 Cimahi" xfId="1333"/>
    <cellStyle name="x_No. A1-2_0XX_Dede Nurhadi" xfId="1334"/>
    <cellStyle name="x_No. A1-2_0XX_Dede Nurhadi_053_Sri Suciati_Jl. Ligar Raya No. 15" xfId="1335"/>
    <cellStyle name="x_No. A1-2_0XX_Dede Nurhadi_Edwin Alfa Winata_Jl. Sultan Tirtayasa No.18_Review Erick" xfId="1336"/>
    <cellStyle name="x_No. A1-2_1106_BAMBANG TRI WINAMO_Ko. Bumi Harapan Blok CC11 No. 21_Final" xfId="1337"/>
    <cellStyle name="x_No. A1-2_BARU" xfId="1338"/>
    <cellStyle name="x_No. A1-2_Copy of PT. Cheil Jedang Superfeed_Farm Yangyang_Review deni 2 Email_20 Juli" xfId="1339"/>
    <cellStyle name="x_No. A1-2_CV Intan Jaya Abadi Kertajaya_Farm Sukabumi_Peralatan" xfId="1340"/>
    <cellStyle name="x_No. A1-2_CV Intan Jaya Abadi Kertajaya_Farm Sukabumi_rev" xfId="1341"/>
    <cellStyle name="x_No. A1-2_CV. Intan Abadi Jaya_Farm Yangyang" xfId="1342"/>
    <cellStyle name="x_No. A1-2_CV. Intan Jaya Abadi_Kertajaya, Sukabumi" xfId="1343"/>
    <cellStyle name="x_No. A1-2_CV. Intan Jaya Abadi_Kertajaya, Sukabumi.21.2 M " xfId="1344"/>
    <cellStyle name="x_No. A1-2_DJANG WAHYUDIN_KO. Kopo Permai III Blok 45A No. 10 - Kab. Bandung" xfId="1345"/>
    <cellStyle name="x_No. A1-2_DRAFT ANALISA BANGUNAN (BTB MAPPI 2013)" xfId="1346"/>
    <cellStyle name="x_No. A1-2_FORMAT BCA SKH TK 1 SHM" xfId="1347"/>
    <cellStyle name="x_No. A1-2_Format bjb syariah" xfId="1348"/>
    <cellStyle name="x_No. A1-2_Format BJBS" xfId="1349"/>
    <cellStyle name="x_No. A1-2_Format TB BJB 2 Sertifikat 1 Bangunan" xfId="1350"/>
    <cellStyle name="x_No. A1-2_Format TB BJB 2 Sertifikat 2 Bangunan" xfId="1351"/>
    <cellStyle name="x_No. A1-2_Format TK BJB 1 Sertifikat" xfId="1352"/>
    <cellStyle name="x_No. A1-2_Format TK BJB 2 Sertifikat" xfId="1353"/>
    <cellStyle name="x_No. A1-2_H. DEDE HERMAWAN. JLN RANCAMANYAR NO. 119. BANDUNG" xfId="1354"/>
    <cellStyle name="x_No. A1-2_HARYANTO_LEUWI GAJAH NO. 97" xfId="1355"/>
    <cellStyle name="x_No. A1-2_Heryanto" xfId="1356"/>
    <cellStyle name="x_No. A1-2_IMAS HALIMAH_Jl. Pramuka RT03 RW01 Karang Tengah - Kab. Cianjur" xfId="1357"/>
    <cellStyle name="x_No. A1-2_JADID SURPRIANTO_Blok Ciputri RT.03 RW.05 Cigugur Tengah, Kota Cimahi" xfId="1358"/>
    <cellStyle name="x_No. A1-2_Jl. Cijagra No. 180 ok erik" xfId="1359"/>
    <cellStyle name="x_No. A1-2_MEMED IDAR" xfId="1360"/>
    <cellStyle name="x_No. A1-2_MUHARRAM_Jl. Soreang Banjaran No. 99, Kab. Bandung" xfId="1361"/>
    <cellStyle name="x_No. A1-2_SUMANTO_Ko. Griya Antariksa Asri No. 25 - Kab. Bandung" xfId="1362"/>
    <cellStyle name="x_No. A1-2_YANA PRINA" xfId="1363"/>
    <cellStyle name="x_PT. Azka Raja_Jl. Angkrek No. 105 B Sumedang" xfId="1364"/>
    <cellStyle name="x_PT. Azka Raja_Jl. Angkrek No. 105 B Sumedang_053_Sri Suciati_Jl. Ligar Raya No. 15" xfId="1365"/>
    <cellStyle name="x_PT. Azka Raja_Jl. Angkrek No. 105 B Sumedang_FORMAT BCA SKH TK 1 SHM" xfId="1366"/>
    <cellStyle name="x_PT. Azka Raja_Jl. Angkrek No. 105 B Sumedang_JADID SURPRIANTO_Blok Ciputri RT.03 RW.05 Cigugur Tengah, Kota Cimahi" xfId="1367"/>
    <cellStyle name="x_PT. Azka Raja_Jl. Angkrek No. 105 B Sumedang_PT. Asean Motor Internasional_Jl. soekarno Hatta-review" xfId="1368"/>
    <cellStyle name="x_PT. Azka Raja_Jl. Angkrek No. 105 B Sumedang_SHERLY EGGIE A_Griya Persada Kav No. 40 - Bandung" xfId="1369"/>
    <cellStyle name="x_PT. HAINA INDONESIA Jl. Jelambar Utama III No.11 Jakbar_akhir bagja" xfId="1370"/>
    <cellStyle name="x_PT. Kalsindo Karyatama 2010" xfId="1371"/>
    <cellStyle name="x_PT. Kalsindo Karyatama final...2" xfId="1372"/>
    <cellStyle name="x_PT. TRINITAS BUANA UTAMA punya gugun baru " xfId="1373"/>
    <cellStyle name="x_PT. TRINITAS BUANA UTAMA punya gugun baru _016_RUSTANDI(2)_Jl. Cihanjuang Rt001 Rw. 008 Cimahi" xfId="1374"/>
    <cellStyle name="x_PT. TRINITAS BUANA UTAMA punya gugun baru _0XX_Dede Nurhadi" xfId="1375"/>
    <cellStyle name="x_PT. TRINITAS BUANA UTAMA punya gugun baru _0XX_Dede Nurhadi_053_Sri Suciati_Jl. Ligar Raya No. 15" xfId="1376"/>
    <cellStyle name="x_PT. TRINITAS BUANA UTAMA punya gugun baru _0XX_Dede Nurhadi_Edwin Alfa Winata_Jl. Sultan Tirtayasa No.18_Review Erick" xfId="1377"/>
    <cellStyle name="x_PT. TRINITAS BUANA UTAMA punya gugun baru _102_HM Harris_Surapati Core F-23" xfId="1378"/>
    <cellStyle name="x_PT. TRINITAS BUANA UTAMA punya gugun baru _1106_BAMBANG TRI WINAMO_Ko. Bumi Harapan Blok CC11 No. 21_Final" xfId="1379"/>
    <cellStyle name="x_PT. TRINITAS BUANA UTAMA punya gugun baru _BARU" xfId="1380"/>
    <cellStyle name="x_PT. TRINITAS BUANA UTAMA punya gugun baru _Copy of PT. Cheil Jedang Superfeed_Farm Yangyang_Review deni 2 Email_20 Juli" xfId="1381"/>
    <cellStyle name="x_PT. TRINITAS BUANA UTAMA punya gugun baru _CV Intan Jaya Abadi Kertajaya_Farm Sukabumi_Peralatan" xfId="1382"/>
    <cellStyle name="x_PT. TRINITAS BUANA UTAMA punya gugun baru _CV Intan Jaya Abadi Kertajaya_Farm Sukabumi_rev" xfId="1383"/>
    <cellStyle name="x_PT. TRINITAS BUANA UTAMA punya gugun baru _CV. Intan Abadi Jaya_Farm Yangyang" xfId="1384"/>
    <cellStyle name="x_PT. TRINITAS BUANA UTAMA punya gugun baru _CV. Intan Jaya Abadi_Kertajaya, Sukabumi" xfId="1385"/>
    <cellStyle name="x_PT. TRINITAS BUANA UTAMA punya gugun baru _CV. Intan Jaya Abadi_Kertajaya, Sukabumi.21.2 M " xfId="1386"/>
    <cellStyle name="x_PT. TRINITAS BUANA UTAMA punya gugun baru _DJANG WAHYUDIN_KO. Kopo Permai III Blok 45A No. 10 - Kab. Bandung" xfId="1387"/>
    <cellStyle name="x_PT. TRINITAS BUANA UTAMA punya gugun baru _Djong Sin Tjoy" xfId="1388"/>
    <cellStyle name="x_PT. TRINITAS BUANA UTAMA punya gugun baru _DRAFT ANALISA BANGUNAN (BTB MAPPI 2013)" xfId="1389"/>
    <cellStyle name="x_PT. TRINITAS BUANA UTAMA punya gugun baru _FORMAT BCA SKH TK 1 SHM" xfId="1390"/>
    <cellStyle name="x_PT. TRINITAS BUANA UTAMA punya gugun baru _Format bjb syariah" xfId="1391"/>
    <cellStyle name="x_PT. TRINITAS BUANA UTAMA punya gugun baru _Format BJBS" xfId="1392"/>
    <cellStyle name="x_PT. TRINITAS BUANA UTAMA punya gugun baru _Format TB BJB 2 Sertifikat 1 Bangunan" xfId="1393"/>
    <cellStyle name="x_PT. TRINITAS BUANA UTAMA punya gugun baru _Format TB BJB 2 Sertifikat 2 Bangunan" xfId="1394"/>
    <cellStyle name="x_PT. TRINITAS BUANA UTAMA punya gugun baru _Format TK BJB 1 Sertifikat" xfId="1395"/>
    <cellStyle name="x_PT. TRINITAS BUANA UTAMA punya gugun baru _Format TK BJB 2 Sertifikat" xfId="1396"/>
    <cellStyle name="x_PT. TRINITAS BUANA UTAMA punya gugun baru _H. Apud Saripudin_Jl. Pikiran Rakyat No. 43" xfId="1397"/>
    <cellStyle name="x_PT. TRINITAS BUANA UTAMA punya gugun baru _H. DEDE HERMAWAN. JLN RANCAMANYAR NO. 119. BANDUNG" xfId="1398"/>
    <cellStyle name="x_PT. TRINITAS BUANA UTAMA punya gugun baru _HARYANTO_LEUWI GAJAH NO. 97" xfId="1399"/>
    <cellStyle name="x_PT. TRINITAS BUANA UTAMA punya gugun baru _Heryanto" xfId="1400"/>
    <cellStyle name="x_PT. TRINITAS BUANA UTAMA punya gugun baru _IMAS HALIMAH_Jl. Pramuka RT03 RW01 Karang Tengah - Kab. Cianjur" xfId="1401"/>
    <cellStyle name="x_PT. TRINITAS BUANA UTAMA punya gugun baru _JADID SURPRIANTO_Blok Ciputri RT.03 RW.05 Cigugur Tengah, Kota Cimahi" xfId="1402"/>
    <cellStyle name="x_PT. TRINITAS BUANA UTAMA punya gugun baru _Jl. Cijagra No. 180 ok erik" xfId="1403"/>
    <cellStyle name="x_PT. TRINITAS BUANA UTAMA punya gugun baru _Lucky Gunawan_Komp. Mekar Sari Jl. Mekar Makmur No. 16" xfId="1404"/>
    <cellStyle name="x_PT. TRINITAS BUANA UTAMA punya gugun baru _MEMED IDAR" xfId="1405"/>
    <cellStyle name="x_PT. TRINITAS BUANA UTAMA punya gugun baru _MUHARRAM_Jl. Soreang Banjaran No. 99, Kab. Bandung" xfId="1406"/>
    <cellStyle name="x_PT. TRINITAS BUANA UTAMA punya gugun baru _SUMANTO_Ko. Griya Antariksa Asri No. 25 - Kab. Bandung" xfId="1407"/>
    <cellStyle name="x_PT. TRINITAS BUANA UTAMA punya gugun baru _YANA PRINA" xfId="1408"/>
    <cellStyle name="x_Resume PT. Kellay Indonesia 14 Mei 2008 ...3" xfId="1409"/>
    <cellStyle name="x_Resume PT. Kellay Indonesia 14 Mei 2008 ...3_00 PT. ANGGADITA RUMAH TINGGAL  Komplek BPPT,Jalan teknologi 10, Rt 001 Rw 003, Meruya Utara, Kembangan, Jakarta Barat " xfId="1410"/>
    <cellStyle name="x_Resume PT. Kellay Indonesia 14 Mei 2008 ...3_4-WP-Jl. martadinata" xfId="1411"/>
    <cellStyle name="x_Resume PT. Kellay Indonesia 14 Mei 2008 ...3_5-WP-Jl. raya pemda" xfId="1412"/>
    <cellStyle name="x_Resume PT. Kellay Indonesia 14 Mei 2008 ...3_Data Base Kandang Ayam 2013" xfId="1413"/>
    <cellStyle name="x_Resume PT. Kellay Indonesia 14 Mei 2008 ...3_Kawasan Industri Pulo Gadung, Jl. Pulo Lentut, Blok II F, No. 3" xfId="1414"/>
    <cellStyle name="x_Resume PT. Kellay Indonesia 14 Mei 2008 ...3_Mesin- Mesin dan Alat Berat" xfId="1415"/>
    <cellStyle name="x_Sien Liang An Handoko" xfId="1416"/>
    <cellStyle name="x_Sien Liang An Handoko_053_Sri Suciati_Jl. Ligar Raya No. 15" xfId="1417"/>
    <cellStyle name="x_Sien Liang An Handoko_DJANG WAHYUDIN_KO. Kopo Permai III Blok 45A No. 10 - Kab. Bandung" xfId="1418"/>
    <cellStyle name="x_Sien Liang An Handoko_DRAFT ANALISA BANGUNAN (BTB MAPPI 2013)" xfId="1419"/>
    <cellStyle name="x_Sien Liang An Handoko_Edwin Alfa Winata_Jl. Sultan Tirtayasa No.18_Review Erick" xfId="1420"/>
    <cellStyle name="x_Sien Liang An Handoko_FORMAT BCA SKH TK 1 SHM" xfId="1421"/>
    <cellStyle name="x_Sien Liang An Handoko_JADID SURPRIANTO_Blok Ciputri RT.03 RW.05 Cigugur Tengah, Kota Cimahi" xfId="1422"/>
    <cellStyle name="x_Sien Liang An Handoko_OHIM SUNARYA_Jl. Moch. Sahri No. 144 Mandalajati, Bandung" xfId="1423"/>
    <cellStyle name="x_Sofitel" xfId="1424"/>
    <cellStyle name="x_SPBU 34-42113 JL. JENDERAL SUDIRMAN SERANG BANTEN" xfId="1425"/>
    <cellStyle name="x_SPBU 34-42113 JL. JENDERAL SUDIRMAN SERANG BANTEN_00 PT. ANGGADITA RUMAH TINGGAL  Komplek BPPT,Jalan teknologi 10, Rt 001 Rw 003, Meruya Utara, Kembangan, Jakarta Barat " xfId="1426"/>
    <cellStyle name="x_SPBU 34-42113 JL. JENDERAL SUDIRMAN SERANG BANTEN_4-WP-Jl. martadinata" xfId="1427"/>
    <cellStyle name="x_SPBU 34-42113 JL. JENDERAL SUDIRMAN SERANG BANTEN_5-WP-Jl. raya pemda" xfId="1428"/>
    <cellStyle name="x_SPBU 34-42113 JL. JENDERAL SUDIRMAN SERANG BANTEN_Data Base Kandang Ayam 2013" xfId="1429"/>
    <cellStyle name="x_SPBU 34-42113 JL. JENDERAL SUDIRMAN SERANG BANTEN_Kawasan Industri Pulo Gadung, Jl. Pulo Lentut, Blok II F, No. 3" xfId="1430"/>
    <cellStyle name="x_SPBU 34-42113 JL. JENDERAL SUDIRMAN SERANG BANTEN_Mesin- Mesin dan Alat Berat" xfId="1431"/>
    <cellStyle name="x_SPBU 34-42125 Jl. Raya Palka Km. 4,5 Sindangsari, Ciomas,serang ok" xfId="1432"/>
    <cellStyle name="x_Surat " xfId="1433"/>
    <cellStyle name="x_Surat _016_RUSTANDI(2)_Jl. Cihanjuang Rt001 Rw. 008 Cimahi" xfId="1434"/>
    <cellStyle name="x_Surat _0XX_Dede Nurhadi" xfId="1435"/>
    <cellStyle name="x_Surat _0XX_Dede Nurhadi_053_Sri Suciati_Jl. Ligar Raya No. 15" xfId="1436"/>
    <cellStyle name="x_Surat _0XX_Dede Nurhadi_Edwin Alfa Winata_Jl. Sultan Tirtayasa No.18_Review Erick" xfId="1437"/>
    <cellStyle name="x_Surat _1106_BAMBANG TRI WINAMO_Ko. Bumi Harapan Blok CC11 No. 21_Final" xfId="1438"/>
    <cellStyle name="x_Surat _DJANG WAHYUDIN_KO. Kopo Permai III Blok 45A No. 10 - Kab. Bandung" xfId="1439"/>
    <cellStyle name="x_Surat _DRAFT ANALISA BANGUNAN (BTB MAPPI 2013)" xfId="1440"/>
    <cellStyle name="x_Surat _FORMAT BCA SKH TK 1 SHM" xfId="1441"/>
    <cellStyle name="x_Surat _Format bjb syariah" xfId="1442"/>
    <cellStyle name="x_Surat _Format BJBS" xfId="1443"/>
    <cellStyle name="x_Surat _Format TB BJB 2 Sertifikat 1 Bangunan" xfId="1444"/>
    <cellStyle name="x_Surat _Format TB BJB 2 Sertifikat 2 Bangunan" xfId="1445"/>
    <cellStyle name="x_Surat _Format TK BJB 1 Sertifikat" xfId="1446"/>
    <cellStyle name="x_Surat _Format TK BJB 2 Sertifikat" xfId="1447"/>
    <cellStyle name="x_Surat _Heryanto" xfId="1448"/>
    <cellStyle name="x_Surat _IMAS HALIMAH_Jl. Pramuka RT03 RW01 Karang Tengah - Kab. Cianjur" xfId="1449"/>
    <cellStyle name="x_Surat _JADID SURPRIANTO_Blok Ciputri RT.03 RW.05 Cigugur Tengah, Kota Cimahi" xfId="1450"/>
    <cellStyle name="x_Surat _MUHARRAM_Jl. Soreang Banjaran No. 99, Kab. Bandung" xfId="1451"/>
    <cellStyle name="x_Surat _SUMANTO_Ko. Griya Antariksa Asri No. 25 - Kab. Bandung" xfId="1452"/>
    <cellStyle name="x_Uraian PT. Wahana Cigudeg Bogor revisi 301009ke-2" xfId="1453"/>
    <cellStyle name="x_Uraian PT. Wahana Cigudeg Bogor revisi 301009ke-2_00 PT. ANGGADITA RUMAH TINGGAL  Komplek BPPT,Jalan teknologi 10, Rt 001 Rw 003, Meruya Utara, Kembangan, Jakarta Barat " xfId="1454"/>
    <cellStyle name="x_Uraian PT. Wahana Cigudeg Bogor revisi 301009ke-2_000 Bapak Risanggeni Jl. Raya Ciputat - Parung Rt.001, Rw.04 Serua Bojongsari Depok" xfId="1455"/>
    <cellStyle name="x_Uraian PT. Wahana Cigudeg Bogor revisi 301009ke-2_016_RUSTANDI(2)_Jl. Cihanjuang Rt001 Rw. 008 Cimahi" xfId="1456"/>
    <cellStyle name="x_Uraian PT. Wahana Cigudeg Bogor revisi 301009ke-2_4-WP-Jl. martadinata" xfId="1457"/>
    <cellStyle name="x_Uraian PT. Wahana Cigudeg Bogor revisi 301009ke-2_5-WP-Jl. raya pemda" xfId="1458"/>
    <cellStyle name="x_Uraian PT. Wahana Cigudeg Bogor revisi 301009ke-2_Cv. Central Presindo Utama_Siloa No. 17" xfId="1459"/>
    <cellStyle name="x_Uraian PT. Wahana Cigudeg Bogor revisi 301009ke-2_Data Base Kandang Ayam 2013" xfId="1460"/>
    <cellStyle name="x_Uraian PT. Wahana Cigudeg Bogor revisi 301009ke-2_DRAFT ANALISA BANGUNAN (BTB MAPPI 2013)" xfId="1461"/>
    <cellStyle name="x_Uraian PT. Wahana Cigudeg Bogor revisi 301009ke-2_Format BCA 2011" xfId="1462"/>
    <cellStyle name="x_Uraian PT. Wahana Cigudeg Bogor revisi 301009ke-2_FORMAT BCA SKH TK 1 SHM" xfId="1463"/>
    <cellStyle name="x_Uraian PT. Wahana Cigudeg Bogor revisi 301009ke-2_JADID SURPRIANTO_Blok Ciputri RT.03 RW.05 Cigugur Tengah, Kota Cimahi" xfId="1464"/>
    <cellStyle name="x_Uraian PT. Wahana Cigudeg Bogor revisi 301009ke-2_Jl. Cijagra No. 180" xfId="1465"/>
    <cellStyle name="x_Uraian PT. Wahana Cigudeg Bogor revisi 301009ke-2_Jl. Cijagra No. 180 ok erik" xfId="1466"/>
    <cellStyle name="x_Uraian PT. Wahana Cigudeg Bogor revisi 301009ke-2_Jony Saragi Komp. Ruko Vila Taman Bandara Blok N No.32,33,35  Tangerang-JO Mandiri Palembang-review" xfId="1467"/>
    <cellStyle name="x_Uraian PT. Wahana Cigudeg Bogor revisi 301009ke-2_Kawasan Industri Pulo Gadung, Jl. Pulo Lentut, Blok II F, No. 3" xfId="1468"/>
    <cellStyle name="x_Uraian PT. Wahana Cigudeg Bogor revisi 301009ke-2_Mesin- Mesin dan Alat Berat" xfId="1469"/>
    <cellStyle name="x_Uraian PT. Wahana Cigudeg Bogor revisi 301009ke-2_Nilai Asuransi" xfId="1470"/>
    <cellStyle name="x_Uraian PT. Wahana Cigudeg Bogor revisi 301009ke-2_OHIM SUNARYA_Jl. Moch. Sahri No. 144 Mandalajati, Bandung" xfId="1471"/>
    <cellStyle name="x_Uraian PT. Wahana Cigudeg Bogor revisi 301009ke-2_Sofitel" xfId="1472"/>
    <cellStyle name="x_Uraian PT. Wahana Cigudeg Bogor revisi 301009ke-2_XXX. Jony Saragi Komp. Ruko Vila Taman Bandara Blok N No.32,33,35  Tangerang" xfId="1473"/>
    <cellStyle name="x_WP-hotel sari ater" xfId="1474"/>
    <cellStyle name="year" xfId="147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externalLink" Target="externalLinks/externalLink17.xml"/><Relationship Id="rId29" Type="http://schemas.openxmlformats.org/officeDocument/2006/relationships/externalLink" Target="externalLinks/externalLink2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-2\f\SPL-OECF\ITEM%20BARU%2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Dokumen%20ku\My%20Documents\Q-1%202003\grafrev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suf-fr\Documents%20and%20Settings\Wiraman\My%20Documents\Documents%20and%20Settings\Wahyu\My%20Documents\Dokumen%20ku\My%20Documents\Q-1%202003\grafrev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DATA-DATA\PPIC03\Data%20ppic\RANGERS\dataku\Ppic%20haria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suf-fr\Documents%20and%20Settings\Wiraman\My%20Documents\Documents%20and%20Settings\Wahyu\My%20Documents\DATA-DATA\PPIC03\Data%20ppic\RANGERS\dataku\Ppic%20haria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HARIS.L\COMPLIT%20DATA%20PAB\REVIEW\DATA%20PENDUKUNG\PICA\PICA%20EXF%20SEPT%20PA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suf-fr\Documents%20and%20Settings\Wiraman\My%20Documents\Documents%20and%20Settings\Wahyu\My%20Documents\HARIS.L\COMPLIT%20DATA%20PAB\REVIEW\DATA%20PENDUKUNG\PICA\PICA%20EXF%20SEPT%20PAB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Dokumen%20ku\My%20Documents\ANDY%20SYARIF%20SARANSI\UMUM\Q-1%20LT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suf-fr\Documents%20and%20Settings\Wiraman\My%20Documents\Documents%20and%20Settings\Wahyu\My%20Documents\Dokumen%20ku\My%20Documents\ANDY%20SYARIF%20SARANSI\UMUM\Q-1%20LTT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REVIEW\2005\Q1%202005\2003\Q-4%202003\Q4%2020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suf-fr\Documents%20and%20Settings\Wiraman\My%20Documents\Documents%20and%20Settings\Wahyu\My%20Documents\REVIEW\2005\Q1%202005\2003\Q-4%202003\Q4%20200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R%20COST.WK4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DATA-DATA\PPIC03\Data%20ppic\RANGERS\dataku\Suport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suf-fr\Documents%20and%20Settings\Wiraman\My%20Documents\Documents%20and%20Settings\Wahyu\My%20Documents\DATA-DATA\PPIC03\Data%20ppic\RANGERS\dataku\Suport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Maliana%20Malkan\My%20Documents\bp1\IRFAN\INTIMAS-CHEMINDO\DAPEN%20Intimas.06%20&amp;%2005-bni-audi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lda\Share%20folder\windows\TEMP\My%20Documents\LWO\Workings\Wenang%20-%20Menado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aka\E0\Awg-Gmd\Gmd-e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an\c\Master%20Form-%20X\FormX%20BPP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yawal\laporan%20ta\Bang%20Mandiri%20Eddy%20Basir%20Tanah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her-1\kerjaan\Basic%20Work%20Program\Master%20Exel\Fa-2\Cost%20Coba%20Rev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ri\d\1.%20KJPP%20FIRMAN%20AZIS%20&amp;%20REKAN\3.%20SURVEY\2012\1.%20JANUARI%202012\2.%20MANDIRI\2.%20PT.%20KWARSA%20NING%20TOYA-JL.%20RANCABOLANG%20NO.%20142\PT.%20KWARSA%20NING%20TOYA-JL.%20RANCABOLANG%20NO.%2014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&#160;\Ucup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suf-fr\&#160;\Ucup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%20ruang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X_YUSUF-PC\data%20yusuf\%23KJPP%20FIRMAN%20AZIZ\%5e2017\%23TOL%20CENGKARENG-BATUCEPER-KUNCIRAN\%23TOL%20TANGERANG%2020161208\02.%20PAJANG%20-%20BENDA\02.01.%20NPW%20KEL%20PAJANG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suf-fr\%23kjpp%20firman%20aziz\%5e2016\%23TOL%20TANGERANG\02.%20PAJANG%20-%20BENDA\04.%20FOTO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untur-acer4520\DATA%20(D)\Documents%20and%20Settings\maliana\My%20Documents\Grand%20Soho\gs3\Bvlgari%20Projection-Base%20Case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her-1\kerjaan\Basic%20Work%20Program\Master%20Exel\Fa-2\Format%20Tana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URVEY%20ATO\2017\8-Agustus\Pemerintahan\TOL_tangerang\RESUME%20TERBARU\RESUME%20PERBIDANG%20DAN%20FOTO%20KELURAHAN%20PAJANG\Resume%20per%20bidang%20Kel.%20Pajang%201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suf-fr\%23kjpp%20firman%20aziz\%5e2016\%23TOL%20TANGERANG\02.%20PAJANG%20-%20BENDA\01.%20NPW%20RT%2001%20RW%2020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rto-pc-pc\SURVEY%20ATO\2016\November\Pemerintahan\JOR_Tangerang\WP_Kelurahan%20Pajang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URVEY%20ATO\2017\8-Agustus\Pemerintahan\TOL_tangerang\Kelurahan%20Jurumudi\DNP%20Jurumudi%20A4_Rev%20-%20dan%20Foto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URVEY%20ATO\2017\8-Agustus\Pemerintahan\TOL_tangerang\RESUME%20TERBARU\A3\Resume%20Pajang%20A3%20tgl%200709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"/>
      <sheetName val="urugan"/>
      <sheetName val="beton"/>
      <sheetName val="agg a (minor)"/>
      <sheetName val="H.Sat. upah bahan &amp;alat"/>
      <sheetName val="sewa alat"/>
      <sheetName val="Current"/>
      <sheetName val="harga sat&amp;upah (2)"/>
      <sheetName val="hasil nego 1"/>
      <sheetName val="hasil nego 2a"/>
      <sheetName val="nego-final akhir"/>
      <sheetName val="cover add."/>
      <sheetName val="cover ba. evaluasi"/>
      <sheetName val="rekap oe"/>
      <sheetName val="oms 1"/>
      <sheetName val="oms 2"/>
      <sheetName val="hasil nego-final (2)"/>
      <sheetName val="hasil nego-fi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roughput"/>
      <sheetName val="Data"/>
      <sheetName val="Rend~CPO"/>
      <sheetName val="FFA"/>
      <sheetName val="Rend~Kernel"/>
      <sheetName val="Breakdown"/>
      <sheetName val="PK Olah"/>
      <sheetName val="PO  Olah"/>
      <sheetName val="PK  RM"/>
      <sheetName val="PO  RM"/>
      <sheetName val="% Lbr vs GP"/>
      <sheetName val="Land Aplikasi"/>
      <sheetName val="Solar"/>
      <sheetName val="Smatr"/>
      <sheetName val="_ Lbr vs GP"/>
      <sheetName val="PK"/>
      <sheetName val="Data SRL"/>
      <sheetName val="Data Prod_Graf"/>
      <sheetName val="PK RM"/>
      <sheetName val="Olah"/>
      <sheetName val="TB"/>
      <sheetName val="UBA"/>
      <sheetName val="FORM-X-1"/>
      <sheetName val="grafrev"/>
      <sheetName val="DCF Jual-Sewa"/>
    </sheetNames>
    <sheetDataSet>
      <sheetData sheetId="0"/>
      <sheetData sheetId="1" refreshError="1">
        <row r="2">
          <cell r="A2">
            <v>1997</v>
          </cell>
          <cell r="B2">
            <v>2.82</v>
          </cell>
          <cell r="C2">
            <v>20.010000000000002</v>
          </cell>
          <cell r="E2">
            <v>21.97</v>
          </cell>
        </row>
        <row r="3">
          <cell r="A3">
            <v>2</v>
          </cell>
          <cell r="B3">
            <v>2.83</v>
          </cell>
          <cell r="C3">
            <v>21.69</v>
          </cell>
          <cell r="E3">
            <v>16.59</v>
          </cell>
        </row>
        <row r="4">
          <cell r="A4">
            <v>3</v>
          </cell>
          <cell r="B4">
            <v>2.66</v>
          </cell>
          <cell r="C4">
            <v>21.87</v>
          </cell>
          <cell r="E4">
            <v>16.55</v>
          </cell>
        </row>
        <row r="5">
          <cell r="A5">
            <v>4</v>
          </cell>
          <cell r="B5">
            <v>2.64</v>
          </cell>
          <cell r="C5">
            <v>22.58</v>
          </cell>
          <cell r="E5">
            <v>14.82</v>
          </cell>
        </row>
        <row r="6">
          <cell r="A6">
            <v>5</v>
          </cell>
          <cell r="B6">
            <v>2.91</v>
          </cell>
          <cell r="C6">
            <v>22.95</v>
          </cell>
          <cell r="D6">
            <v>1.58</v>
          </cell>
          <cell r="E6">
            <v>19.66</v>
          </cell>
        </row>
        <row r="7">
          <cell r="A7">
            <v>6</v>
          </cell>
          <cell r="B7">
            <v>2.37</v>
          </cell>
          <cell r="C7">
            <v>23.4</v>
          </cell>
          <cell r="D7">
            <v>3.84</v>
          </cell>
          <cell r="E7">
            <v>22.31</v>
          </cell>
        </row>
        <row r="8">
          <cell r="A8">
            <v>7</v>
          </cell>
          <cell r="B8">
            <v>2.23</v>
          </cell>
          <cell r="C8">
            <v>21.86</v>
          </cell>
          <cell r="D8">
            <v>4.21</v>
          </cell>
          <cell r="E8">
            <v>22.76</v>
          </cell>
        </row>
        <row r="9">
          <cell r="A9">
            <v>8</v>
          </cell>
          <cell r="B9">
            <v>2.97</v>
          </cell>
          <cell r="C9">
            <v>22.8</v>
          </cell>
          <cell r="D9">
            <v>4.1500000000000004</v>
          </cell>
          <cell r="E9">
            <v>21.01</v>
          </cell>
        </row>
        <row r="10">
          <cell r="A10">
            <v>9</v>
          </cell>
          <cell r="B10">
            <v>2.65</v>
          </cell>
          <cell r="C10">
            <v>23.92</v>
          </cell>
          <cell r="D10">
            <v>4.8099999999999996</v>
          </cell>
          <cell r="E10">
            <v>21.71</v>
          </cell>
        </row>
        <row r="11">
          <cell r="A11">
            <v>10</v>
          </cell>
          <cell r="B11">
            <v>2.72</v>
          </cell>
          <cell r="C11">
            <v>23.65</v>
          </cell>
          <cell r="D11">
            <v>4.83</v>
          </cell>
          <cell r="E11">
            <v>22.12</v>
          </cell>
        </row>
        <row r="12">
          <cell r="A12">
            <v>11</v>
          </cell>
          <cell r="B12">
            <v>2.69</v>
          </cell>
          <cell r="C12">
            <v>23.79</v>
          </cell>
          <cell r="D12">
            <v>4.8600000000000003</v>
          </cell>
          <cell r="E12">
            <v>21.22</v>
          </cell>
        </row>
        <row r="13">
          <cell r="A13">
            <v>12</v>
          </cell>
          <cell r="B13">
            <v>2.34</v>
          </cell>
          <cell r="C13">
            <v>23.65</v>
          </cell>
          <cell r="D13">
            <v>4.32</v>
          </cell>
          <cell r="E13">
            <v>21.81</v>
          </cell>
        </row>
        <row r="14">
          <cell r="A14">
            <v>1998</v>
          </cell>
          <cell r="B14">
            <v>2.59</v>
          </cell>
          <cell r="C14">
            <v>23.28</v>
          </cell>
          <cell r="D14">
            <v>5.62</v>
          </cell>
          <cell r="E14">
            <v>21.96</v>
          </cell>
        </row>
        <row r="15">
          <cell r="A15">
            <v>2</v>
          </cell>
          <cell r="B15">
            <v>2.68</v>
          </cell>
          <cell r="C15">
            <v>24.07</v>
          </cell>
          <cell r="D15">
            <v>4.91</v>
          </cell>
          <cell r="E15">
            <v>22.98</v>
          </cell>
        </row>
        <row r="16">
          <cell r="A16">
            <v>3</v>
          </cell>
          <cell r="B16">
            <v>2.11</v>
          </cell>
          <cell r="C16">
            <v>23.49</v>
          </cell>
          <cell r="D16">
            <v>4.6500000000000004</v>
          </cell>
          <cell r="E16">
            <v>22.43</v>
          </cell>
        </row>
        <row r="17">
          <cell r="A17">
            <v>4</v>
          </cell>
          <cell r="B17">
            <v>2.77</v>
          </cell>
          <cell r="C17">
            <v>21.08</v>
          </cell>
          <cell r="D17">
            <v>4.17</v>
          </cell>
          <cell r="E17">
            <v>22.2</v>
          </cell>
        </row>
        <row r="18">
          <cell r="A18">
            <v>5</v>
          </cell>
          <cell r="B18">
            <v>3.22</v>
          </cell>
          <cell r="C18">
            <v>19.649999999999999</v>
          </cell>
          <cell r="D18">
            <v>3.79</v>
          </cell>
          <cell r="E18">
            <v>20.63</v>
          </cell>
        </row>
        <row r="19">
          <cell r="A19">
            <v>6</v>
          </cell>
          <cell r="B19">
            <v>3.51</v>
          </cell>
          <cell r="C19">
            <v>19.28</v>
          </cell>
          <cell r="D19">
            <v>3.4</v>
          </cell>
          <cell r="E19">
            <v>21.07</v>
          </cell>
        </row>
        <row r="20">
          <cell r="A20">
            <v>7</v>
          </cell>
          <cell r="B20">
            <v>4.03</v>
          </cell>
          <cell r="C20">
            <v>18.649999999999999</v>
          </cell>
          <cell r="D20">
            <v>4.0599999999999996</v>
          </cell>
          <cell r="E20">
            <v>24.45</v>
          </cell>
        </row>
        <row r="21">
          <cell r="A21">
            <v>8</v>
          </cell>
          <cell r="B21">
            <v>5.05</v>
          </cell>
          <cell r="C21">
            <v>17.489999999999998</v>
          </cell>
          <cell r="D21">
            <v>4.04</v>
          </cell>
          <cell r="E21">
            <v>26.07</v>
          </cell>
        </row>
        <row r="22">
          <cell r="A22">
            <v>9</v>
          </cell>
          <cell r="B22">
            <v>6.44</v>
          </cell>
          <cell r="C22">
            <v>20.5</v>
          </cell>
          <cell r="D22">
            <v>4.3</v>
          </cell>
          <cell r="E22">
            <v>25.24</v>
          </cell>
        </row>
        <row r="23">
          <cell r="A23">
            <v>10</v>
          </cell>
          <cell r="B23">
            <v>7.27</v>
          </cell>
          <cell r="C23">
            <v>19.04</v>
          </cell>
          <cell r="D23">
            <v>4.2</v>
          </cell>
          <cell r="E23">
            <v>27.6</v>
          </cell>
        </row>
        <row r="24">
          <cell r="A24">
            <v>11</v>
          </cell>
          <cell r="B24">
            <v>7.17</v>
          </cell>
          <cell r="C24">
            <v>19.239999999999998</v>
          </cell>
          <cell r="D24">
            <v>4.3899999999999997</v>
          </cell>
          <cell r="E24">
            <v>27.42</v>
          </cell>
        </row>
        <row r="25">
          <cell r="A25">
            <v>12</v>
          </cell>
          <cell r="B25">
            <v>5.33</v>
          </cell>
          <cell r="C25">
            <v>19.29</v>
          </cell>
          <cell r="D25">
            <v>3.84</v>
          </cell>
          <cell r="E25">
            <v>26.37</v>
          </cell>
        </row>
        <row r="26">
          <cell r="A26">
            <v>1999</v>
          </cell>
          <cell r="B26">
            <v>4.03</v>
          </cell>
          <cell r="C26">
            <v>16.309999999999999</v>
          </cell>
          <cell r="D26">
            <v>4.01</v>
          </cell>
          <cell r="E26">
            <v>27.95</v>
          </cell>
        </row>
        <row r="27">
          <cell r="A27">
            <v>2</v>
          </cell>
          <cell r="B27">
            <v>3.27</v>
          </cell>
          <cell r="C27">
            <v>16.72</v>
          </cell>
          <cell r="D27">
            <v>4.1900000000000004</v>
          </cell>
          <cell r="E27">
            <v>28.67</v>
          </cell>
        </row>
        <row r="28">
          <cell r="A28">
            <v>3</v>
          </cell>
          <cell r="B28">
            <v>3.61</v>
          </cell>
          <cell r="C28">
            <v>18.14</v>
          </cell>
          <cell r="D28">
            <v>3.68</v>
          </cell>
          <cell r="E28">
            <v>28.03</v>
          </cell>
        </row>
        <row r="29">
          <cell r="A29">
            <v>4</v>
          </cell>
          <cell r="B29">
            <v>3.3</v>
          </cell>
          <cell r="C29">
            <v>20.14</v>
          </cell>
          <cell r="D29">
            <v>3.79</v>
          </cell>
          <cell r="E29">
            <v>22.25</v>
          </cell>
        </row>
        <row r="30">
          <cell r="A30">
            <v>5</v>
          </cell>
          <cell r="B30">
            <v>3.65</v>
          </cell>
          <cell r="C30">
            <v>19.149999999999999</v>
          </cell>
          <cell r="D30">
            <v>3.34</v>
          </cell>
          <cell r="E30">
            <v>20.48</v>
          </cell>
        </row>
        <row r="31">
          <cell r="A31">
            <v>6</v>
          </cell>
          <cell r="B31">
            <v>3.38</v>
          </cell>
          <cell r="C31">
            <v>21.02</v>
          </cell>
          <cell r="D31">
            <v>3.11</v>
          </cell>
          <cell r="E31">
            <v>19.78</v>
          </cell>
        </row>
        <row r="32">
          <cell r="A32">
            <v>7</v>
          </cell>
          <cell r="B32">
            <v>4.09</v>
          </cell>
          <cell r="C32">
            <v>20.100000000000001</v>
          </cell>
          <cell r="D32">
            <v>3.17</v>
          </cell>
          <cell r="E32">
            <v>20.3</v>
          </cell>
        </row>
        <row r="33">
          <cell r="A33">
            <v>8</v>
          </cell>
          <cell r="B33">
            <v>3.4</v>
          </cell>
          <cell r="C33">
            <v>22.01</v>
          </cell>
          <cell r="D33">
            <v>3.49</v>
          </cell>
          <cell r="E33">
            <v>21.18</v>
          </cell>
        </row>
        <row r="34">
          <cell r="A34">
            <v>9</v>
          </cell>
          <cell r="B34">
            <v>3.85</v>
          </cell>
          <cell r="C34">
            <v>21.53</v>
          </cell>
          <cell r="D34">
            <v>4.1900000000000004</v>
          </cell>
          <cell r="E34">
            <v>21.81</v>
          </cell>
        </row>
        <row r="35">
          <cell r="A35">
            <v>10</v>
          </cell>
          <cell r="B35">
            <v>3.8</v>
          </cell>
          <cell r="C35">
            <v>21.6</v>
          </cell>
          <cell r="D35">
            <v>3.68</v>
          </cell>
          <cell r="E35">
            <v>20.49</v>
          </cell>
        </row>
        <row r="36">
          <cell r="A36">
            <v>11</v>
          </cell>
          <cell r="B36">
            <v>4.5</v>
          </cell>
          <cell r="C36">
            <v>21.84</v>
          </cell>
          <cell r="D36">
            <v>3.78</v>
          </cell>
          <cell r="E36">
            <v>21.03</v>
          </cell>
        </row>
        <row r="37">
          <cell r="A37">
            <v>12</v>
          </cell>
          <cell r="B37">
            <v>2.78</v>
          </cell>
          <cell r="C37">
            <v>22.67</v>
          </cell>
          <cell r="D37">
            <v>3.44</v>
          </cell>
          <cell r="E37">
            <v>21.15</v>
          </cell>
        </row>
        <row r="38">
          <cell r="A38">
            <v>2000</v>
          </cell>
          <cell r="B38">
            <v>5.8</v>
          </cell>
          <cell r="C38">
            <v>21.52</v>
          </cell>
          <cell r="D38">
            <v>3.28</v>
          </cell>
          <cell r="E38">
            <v>19.79</v>
          </cell>
          <cell r="F38">
            <v>12.37</v>
          </cell>
          <cell r="G38">
            <v>25.6</v>
          </cell>
          <cell r="H38">
            <v>16.25</v>
          </cell>
          <cell r="I38">
            <v>7.48</v>
          </cell>
          <cell r="J38">
            <v>15.4</v>
          </cell>
          <cell r="K38">
            <v>4.1500000000000004</v>
          </cell>
        </row>
        <row r="39">
          <cell r="A39">
            <v>2</v>
          </cell>
          <cell r="B39">
            <v>4.47</v>
          </cell>
          <cell r="C39">
            <v>22.66</v>
          </cell>
          <cell r="D39">
            <v>3.57</v>
          </cell>
          <cell r="E39">
            <v>17.940000000000001</v>
          </cell>
          <cell r="F39">
            <v>12.72</v>
          </cell>
          <cell r="G39">
            <v>18.8</v>
          </cell>
          <cell r="H39">
            <v>14.69</v>
          </cell>
          <cell r="I39">
            <v>5.79</v>
          </cell>
          <cell r="J39">
            <v>47.2</v>
          </cell>
          <cell r="K39">
            <v>2.5299999999999998</v>
          </cell>
        </row>
        <row r="40">
          <cell r="A40">
            <v>3</v>
          </cell>
          <cell r="B40">
            <v>3.14</v>
          </cell>
          <cell r="C40">
            <v>21.93</v>
          </cell>
          <cell r="D40">
            <v>4.45</v>
          </cell>
          <cell r="E40">
            <v>20.72</v>
          </cell>
          <cell r="F40">
            <v>13.33</v>
          </cell>
          <cell r="G40">
            <v>20.3</v>
          </cell>
          <cell r="H40">
            <v>13.07</v>
          </cell>
          <cell r="I40">
            <v>7.68</v>
          </cell>
          <cell r="J40">
            <v>19.100000000000001</v>
          </cell>
          <cell r="K40">
            <v>2.4300000000000002</v>
          </cell>
        </row>
        <row r="41">
          <cell r="A41">
            <v>4</v>
          </cell>
          <cell r="B41">
            <v>4.45</v>
          </cell>
          <cell r="C41">
            <v>20.83</v>
          </cell>
          <cell r="D41">
            <v>4.3499999999999996</v>
          </cell>
          <cell r="E41">
            <v>20.149999999999999</v>
          </cell>
          <cell r="F41">
            <v>12.06</v>
          </cell>
          <cell r="G41">
            <v>32.299999999999997</v>
          </cell>
          <cell r="H41">
            <v>14.25</v>
          </cell>
          <cell r="I41">
            <v>10.55</v>
          </cell>
          <cell r="J41">
            <v>66.599999999999994</v>
          </cell>
          <cell r="K41">
            <v>2.63</v>
          </cell>
        </row>
        <row r="42">
          <cell r="A42">
            <v>5</v>
          </cell>
          <cell r="B42">
            <v>3.32</v>
          </cell>
          <cell r="C42">
            <v>22.03</v>
          </cell>
          <cell r="D42">
            <v>4</v>
          </cell>
          <cell r="E42">
            <v>20.309999999999999</v>
          </cell>
          <cell r="F42">
            <v>8.32</v>
          </cell>
          <cell r="G42">
            <v>28.4</v>
          </cell>
          <cell r="H42">
            <v>13.17</v>
          </cell>
          <cell r="I42">
            <v>7.41</v>
          </cell>
          <cell r="J42">
            <v>45.7</v>
          </cell>
          <cell r="K42">
            <v>1.83</v>
          </cell>
        </row>
        <row r="43">
          <cell r="A43">
            <v>6</v>
          </cell>
          <cell r="B43">
            <v>6.12</v>
          </cell>
          <cell r="C43">
            <v>20.55</v>
          </cell>
          <cell r="D43">
            <v>3.6</v>
          </cell>
          <cell r="E43">
            <v>19.07</v>
          </cell>
          <cell r="F43">
            <v>20.27</v>
          </cell>
          <cell r="G43">
            <v>42.7</v>
          </cell>
          <cell r="H43">
            <v>19.29</v>
          </cell>
          <cell r="I43">
            <v>10.66</v>
          </cell>
          <cell r="J43">
            <v>21.6</v>
          </cell>
          <cell r="K43">
            <v>2.72</v>
          </cell>
        </row>
        <row r="44">
          <cell r="A44">
            <v>7</v>
          </cell>
          <cell r="B44">
            <v>8.67</v>
          </cell>
          <cell r="C44">
            <v>18.38</v>
          </cell>
          <cell r="D44">
            <v>3.42</v>
          </cell>
          <cell r="E44">
            <v>18.75</v>
          </cell>
          <cell r="F44">
            <v>35.25</v>
          </cell>
          <cell r="G44">
            <v>74.900000000000006</v>
          </cell>
          <cell r="H44">
            <v>17.239999999999998</v>
          </cell>
          <cell r="I44">
            <v>17.510000000000002</v>
          </cell>
          <cell r="J44">
            <v>21.5</v>
          </cell>
          <cell r="K44">
            <v>2.5499999999999998</v>
          </cell>
        </row>
        <row r="45">
          <cell r="A45">
            <v>8</v>
          </cell>
          <cell r="B45">
            <v>5.93</v>
          </cell>
          <cell r="C45">
            <v>20.7</v>
          </cell>
          <cell r="D45">
            <v>3.42</v>
          </cell>
          <cell r="E45">
            <v>21.79</v>
          </cell>
          <cell r="F45">
            <v>8.59</v>
          </cell>
          <cell r="G45">
            <v>39.799999999999997</v>
          </cell>
          <cell r="H45">
            <v>14.94</v>
          </cell>
          <cell r="I45">
            <v>18.399999999999999</v>
          </cell>
          <cell r="J45">
            <v>8.7100000000000009</v>
          </cell>
          <cell r="K45">
            <v>1.54</v>
          </cell>
        </row>
        <row r="46">
          <cell r="A46">
            <v>9</v>
          </cell>
          <cell r="B46">
            <v>3.05</v>
          </cell>
          <cell r="C46">
            <v>21.01</v>
          </cell>
          <cell r="D46">
            <v>3.59</v>
          </cell>
          <cell r="E46">
            <v>20.59</v>
          </cell>
          <cell r="F46">
            <v>11.12</v>
          </cell>
          <cell r="G46">
            <v>44.7</v>
          </cell>
          <cell r="H46">
            <v>12.35</v>
          </cell>
          <cell r="I46">
            <v>11.27</v>
          </cell>
          <cell r="J46">
            <v>18.100000000000001</v>
          </cell>
          <cell r="K46">
            <v>1.8</v>
          </cell>
        </row>
        <row r="47">
          <cell r="A47">
            <v>10</v>
          </cell>
          <cell r="B47">
            <v>4.4400000000000004</v>
          </cell>
          <cell r="C47">
            <v>19.739999999999998</v>
          </cell>
          <cell r="D47">
            <v>3.53</v>
          </cell>
          <cell r="E47">
            <v>18.760000000000002</v>
          </cell>
          <cell r="F47">
            <v>6.31</v>
          </cell>
          <cell r="G47">
            <v>48.7</v>
          </cell>
          <cell r="H47">
            <v>15.09</v>
          </cell>
          <cell r="I47">
            <v>11</v>
          </cell>
          <cell r="J47">
            <v>21.4</v>
          </cell>
          <cell r="K47">
            <v>2.42</v>
          </cell>
        </row>
        <row r="48">
          <cell r="A48">
            <v>11</v>
          </cell>
          <cell r="B48">
            <v>4.25</v>
          </cell>
          <cell r="C48">
            <v>20.64</v>
          </cell>
          <cell r="D48">
            <v>3.26</v>
          </cell>
          <cell r="E48">
            <v>20.260000000000002</v>
          </cell>
          <cell r="F48">
            <v>4.3600000000000003</v>
          </cell>
          <cell r="G48">
            <v>47.5</v>
          </cell>
          <cell r="H48">
            <v>21.87</v>
          </cell>
          <cell r="I48">
            <v>15.26</v>
          </cell>
          <cell r="J48">
            <v>36</v>
          </cell>
          <cell r="K48">
            <v>2.59</v>
          </cell>
        </row>
        <row r="49">
          <cell r="A49">
            <v>12</v>
          </cell>
          <cell r="B49">
            <v>4.49</v>
          </cell>
          <cell r="C49">
            <v>20.53</v>
          </cell>
          <cell r="D49">
            <v>2.92</v>
          </cell>
          <cell r="E49">
            <v>20.59</v>
          </cell>
          <cell r="F49">
            <v>0.57999999999999996</v>
          </cell>
          <cell r="G49">
            <v>78.8</v>
          </cell>
          <cell r="H49">
            <v>20.27</v>
          </cell>
          <cell r="I49">
            <v>26.03</v>
          </cell>
          <cell r="J49">
            <v>28.6</v>
          </cell>
          <cell r="K49">
            <v>2.93</v>
          </cell>
        </row>
        <row r="50">
          <cell r="A50">
            <v>2001</v>
          </cell>
          <cell r="B50">
            <v>5.75</v>
          </cell>
          <cell r="C50">
            <v>21.64</v>
          </cell>
          <cell r="D50">
            <v>3.35</v>
          </cell>
          <cell r="E50">
            <v>21.14</v>
          </cell>
          <cell r="F50">
            <v>4.24</v>
          </cell>
          <cell r="G50">
            <v>52.47</v>
          </cell>
          <cell r="H50">
            <v>17.59</v>
          </cell>
          <cell r="I50">
            <v>17.03</v>
          </cell>
          <cell r="J50">
            <v>22.68</v>
          </cell>
          <cell r="K50">
            <v>2.65</v>
          </cell>
          <cell r="L50">
            <v>1</v>
          </cell>
          <cell r="M50">
            <v>21.64</v>
          </cell>
          <cell r="N50">
            <v>22.58</v>
          </cell>
          <cell r="O50">
            <v>3.35</v>
          </cell>
          <cell r="P50">
            <v>5.58</v>
          </cell>
          <cell r="Q50">
            <v>3.2</v>
          </cell>
        </row>
        <row r="51">
          <cell r="A51">
            <v>2</v>
          </cell>
          <cell r="B51">
            <v>4.49</v>
          </cell>
          <cell r="C51">
            <v>20.76</v>
          </cell>
          <cell r="D51">
            <v>4.0199999999999996</v>
          </cell>
          <cell r="E51">
            <v>24.11</v>
          </cell>
          <cell r="F51">
            <v>2.54</v>
          </cell>
          <cell r="G51">
            <v>54.41</v>
          </cell>
          <cell r="H51">
            <v>15.81</v>
          </cell>
          <cell r="I51">
            <v>20.43</v>
          </cell>
          <cell r="J51">
            <v>8.3800000000000008</v>
          </cell>
          <cell r="K51">
            <v>2.69</v>
          </cell>
          <cell r="L51">
            <v>2</v>
          </cell>
          <cell r="M51">
            <v>20.76</v>
          </cell>
          <cell r="N51">
            <v>23</v>
          </cell>
          <cell r="O51">
            <v>4.0199999999999996</v>
          </cell>
          <cell r="P51">
            <v>4.74</v>
          </cell>
          <cell r="Q51">
            <v>2.1800000000000002</v>
          </cell>
        </row>
        <row r="52">
          <cell r="A52">
            <v>3</v>
          </cell>
          <cell r="B52">
            <v>3.56</v>
          </cell>
          <cell r="C52">
            <v>21.7</v>
          </cell>
          <cell r="D52">
            <v>3.76</v>
          </cell>
          <cell r="E52">
            <v>24.35</v>
          </cell>
          <cell r="F52">
            <v>0.6</v>
          </cell>
          <cell r="G52">
            <v>47.69</v>
          </cell>
          <cell r="H52">
            <v>16.98</v>
          </cell>
          <cell r="I52">
            <v>17.3</v>
          </cell>
          <cell r="J52">
            <v>8.84</v>
          </cell>
          <cell r="K52">
            <v>2.15</v>
          </cell>
          <cell r="L52">
            <v>3</v>
          </cell>
          <cell r="M52">
            <v>21.7</v>
          </cell>
          <cell r="N52">
            <v>23</v>
          </cell>
          <cell r="O52">
            <v>3.76</v>
          </cell>
          <cell r="P52">
            <v>3.49</v>
          </cell>
          <cell r="Q52">
            <v>2.0499999999999998</v>
          </cell>
        </row>
        <row r="53">
          <cell r="A53">
            <v>4</v>
          </cell>
          <cell r="B53">
            <v>3.56</v>
          </cell>
          <cell r="C53">
            <v>20.84</v>
          </cell>
          <cell r="D53">
            <v>3.49</v>
          </cell>
          <cell r="E53">
            <v>24.3</v>
          </cell>
          <cell r="F53">
            <v>6.15</v>
          </cell>
          <cell r="G53">
            <v>50.47</v>
          </cell>
          <cell r="H53">
            <v>19.2</v>
          </cell>
          <cell r="I53">
            <v>16.2</v>
          </cell>
          <cell r="J53">
            <v>13.53</v>
          </cell>
          <cell r="K53">
            <v>2.15</v>
          </cell>
          <cell r="L53">
            <v>4</v>
          </cell>
          <cell r="M53">
            <v>20.84</v>
          </cell>
          <cell r="N53">
            <v>23.02</v>
          </cell>
          <cell r="O53">
            <v>3.49</v>
          </cell>
          <cell r="P53">
            <v>3.53</v>
          </cell>
          <cell r="Q53">
            <v>2.08</v>
          </cell>
        </row>
        <row r="54">
          <cell r="A54">
            <v>5</v>
          </cell>
          <cell r="B54">
            <v>3.12</v>
          </cell>
          <cell r="C54">
            <v>21.43</v>
          </cell>
          <cell r="D54">
            <v>3.46</v>
          </cell>
          <cell r="E54">
            <v>24.03</v>
          </cell>
          <cell r="F54">
            <v>0.78</v>
          </cell>
          <cell r="G54">
            <v>46.67</v>
          </cell>
          <cell r="H54">
            <v>20.98</v>
          </cell>
          <cell r="I54">
            <v>15.5</v>
          </cell>
          <cell r="J54">
            <v>16.079999999999998</v>
          </cell>
          <cell r="K54">
            <v>2.63</v>
          </cell>
          <cell r="L54">
            <v>5</v>
          </cell>
          <cell r="M54">
            <v>21.43</v>
          </cell>
          <cell r="N54">
            <v>23.21</v>
          </cell>
          <cell r="O54">
            <v>3.46</v>
          </cell>
          <cell r="P54">
            <v>3.04</v>
          </cell>
          <cell r="Q54">
            <v>2.35</v>
          </cell>
        </row>
        <row r="55">
          <cell r="A55">
            <v>6</v>
          </cell>
          <cell r="B55">
            <v>3.14</v>
          </cell>
          <cell r="C55">
            <v>21.01</v>
          </cell>
          <cell r="D55">
            <v>3.58</v>
          </cell>
          <cell r="E55">
            <v>24.82</v>
          </cell>
          <cell r="F55">
            <v>0.81</v>
          </cell>
          <cell r="G55">
            <v>44.14</v>
          </cell>
          <cell r="H55">
            <v>23.45</v>
          </cell>
          <cell r="I55">
            <v>9.8699999999999992</v>
          </cell>
          <cell r="J55">
            <v>18.93</v>
          </cell>
          <cell r="K55">
            <v>2.34</v>
          </cell>
          <cell r="L55">
            <v>6</v>
          </cell>
          <cell r="M55">
            <v>21.01</v>
          </cell>
          <cell r="N55">
            <v>22.83</v>
          </cell>
          <cell r="O55">
            <v>3.58</v>
          </cell>
          <cell r="P55">
            <v>3.18</v>
          </cell>
          <cell r="Q55">
            <v>2.72</v>
          </cell>
        </row>
        <row r="56">
          <cell r="A56">
            <v>7</v>
          </cell>
          <cell r="B56">
            <v>2.58</v>
          </cell>
          <cell r="C56">
            <v>21.38</v>
          </cell>
          <cell r="D56">
            <v>3.84</v>
          </cell>
          <cell r="E56">
            <v>25.08</v>
          </cell>
          <cell r="F56">
            <v>2.06</v>
          </cell>
          <cell r="G56">
            <v>46.17</v>
          </cell>
          <cell r="H56">
            <v>22.45</v>
          </cell>
          <cell r="I56">
            <v>29.96</v>
          </cell>
          <cell r="J56">
            <v>37.51</v>
          </cell>
          <cell r="K56">
            <v>2.34</v>
          </cell>
          <cell r="L56">
            <v>7</v>
          </cell>
          <cell r="M56">
            <v>21.38</v>
          </cell>
          <cell r="N56">
            <v>23.07</v>
          </cell>
          <cell r="O56">
            <v>3.84</v>
          </cell>
          <cell r="P56">
            <v>2.48</v>
          </cell>
          <cell r="Q56">
            <v>2.1</v>
          </cell>
        </row>
        <row r="57">
          <cell r="A57">
            <v>8</v>
          </cell>
          <cell r="B57">
            <v>2.56</v>
          </cell>
          <cell r="C57">
            <v>21.02</v>
          </cell>
          <cell r="D57">
            <v>3.79</v>
          </cell>
          <cell r="E57">
            <v>25.79</v>
          </cell>
          <cell r="F57">
            <v>0.59</v>
          </cell>
          <cell r="G57">
            <v>41.93</v>
          </cell>
          <cell r="H57">
            <v>40.28</v>
          </cell>
          <cell r="I57">
            <v>17.420000000000002</v>
          </cell>
          <cell r="J57">
            <v>30.55</v>
          </cell>
          <cell r="K57">
            <v>2.06</v>
          </cell>
          <cell r="L57">
            <v>8</v>
          </cell>
          <cell r="M57">
            <v>21.02</v>
          </cell>
          <cell r="N57">
            <v>23.44</v>
          </cell>
          <cell r="O57">
            <v>3.79</v>
          </cell>
          <cell r="P57">
            <v>2.63</v>
          </cell>
          <cell r="Q57">
            <v>2.65</v>
          </cell>
        </row>
        <row r="58">
          <cell r="A58">
            <v>9</v>
          </cell>
          <cell r="B58">
            <v>2.88</v>
          </cell>
          <cell r="C58">
            <v>22.27</v>
          </cell>
          <cell r="D58">
            <v>3.66</v>
          </cell>
          <cell r="E58">
            <v>25.28</v>
          </cell>
          <cell r="F58">
            <v>2.5</v>
          </cell>
          <cell r="G58">
            <v>43.17</v>
          </cell>
          <cell r="H58">
            <v>29.99</v>
          </cell>
          <cell r="I58">
            <v>11.25</v>
          </cell>
          <cell r="J58">
            <v>34.130000000000003</v>
          </cell>
          <cell r="K58">
            <v>2.5</v>
          </cell>
          <cell r="L58">
            <v>9</v>
          </cell>
          <cell r="M58">
            <v>22.27</v>
          </cell>
          <cell r="N58">
            <v>23.9</v>
          </cell>
          <cell r="O58">
            <v>3.66</v>
          </cell>
          <cell r="P58">
            <v>2.68</v>
          </cell>
          <cell r="Q58">
            <v>2.5099999999999998</v>
          </cell>
        </row>
        <row r="59">
          <cell r="A59">
            <v>10</v>
          </cell>
          <cell r="B59">
            <v>2.68</v>
          </cell>
          <cell r="C59">
            <v>22.36</v>
          </cell>
          <cell r="D59">
            <v>3.63</v>
          </cell>
          <cell r="E59">
            <v>24.86</v>
          </cell>
          <cell r="F59">
            <v>2.3199999999999998</v>
          </cell>
          <cell r="G59">
            <v>41.39</v>
          </cell>
          <cell r="H59">
            <v>21.83</v>
          </cell>
          <cell r="I59">
            <v>11.78</v>
          </cell>
          <cell r="J59">
            <v>63.94</v>
          </cell>
          <cell r="K59">
            <v>2.5299999999999998</v>
          </cell>
          <cell r="L59">
            <v>10</v>
          </cell>
          <cell r="M59">
            <v>22.36</v>
          </cell>
          <cell r="N59">
            <v>24.21</v>
          </cell>
          <cell r="O59">
            <v>3.63</v>
          </cell>
          <cell r="P59">
            <v>2.66</v>
          </cell>
          <cell r="Q59">
            <v>2.3199999999999998</v>
          </cell>
        </row>
        <row r="60">
          <cell r="A60">
            <v>11</v>
          </cell>
          <cell r="B60">
            <v>2.63</v>
          </cell>
          <cell r="C60">
            <v>22.5</v>
          </cell>
          <cell r="D60">
            <v>3.55</v>
          </cell>
          <cell r="E60">
            <v>25.53</v>
          </cell>
          <cell r="F60">
            <v>2.23</v>
          </cell>
          <cell r="G60">
            <v>57.16</v>
          </cell>
          <cell r="H60">
            <v>34.86</v>
          </cell>
          <cell r="I60">
            <v>12.19</v>
          </cell>
          <cell r="J60">
            <v>43.15</v>
          </cell>
          <cell r="K60">
            <v>2.1800000000000002</v>
          </cell>
          <cell r="L60">
            <v>11</v>
          </cell>
          <cell r="M60">
            <v>22.5</v>
          </cell>
          <cell r="N60">
            <v>24.05</v>
          </cell>
          <cell r="O60">
            <v>3.55</v>
          </cell>
          <cell r="P60">
            <v>2.66</v>
          </cell>
          <cell r="Q60">
            <v>2.39</v>
          </cell>
        </row>
        <row r="61">
          <cell r="A61">
            <v>12</v>
          </cell>
          <cell r="B61">
            <v>2.73</v>
          </cell>
          <cell r="C61">
            <v>22.18</v>
          </cell>
          <cell r="D61">
            <v>3.35</v>
          </cell>
          <cell r="E61">
            <v>26.02</v>
          </cell>
          <cell r="F61">
            <v>2.59</v>
          </cell>
          <cell r="G61">
            <v>85.78</v>
          </cell>
          <cell r="H61">
            <v>21.09</v>
          </cell>
          <cell r="I61">
            <v>19.07</v>
          </cell>
          <cell r="J61">
            <v>35.200000000000003</v>
          </cell>
          <cell r="K61">
            <v>2.8</v>
          </cell>
          <cell r="L61">
            <v>12</v>
          </cell>
          <cell r="M61">
            <v>22.18</v>
          </cell>
          <cell r="N61">
            <v>23.72</v>
          </cell>
          <cell r="O61">
            <v>3.35</v>
          </cell>
          <cell r="P61">
            <v>2.41</v>
          </cell>
          <cell r="Q61">
            <v>2.36</v>
          </cell>
        </row>
        <row r="62">
          <cell r="A62">
            <v>2002</v>
          </cell>
          <cell r="B62">
            <v>3.2</v>
          </cell>
          <cell r="C62">
            <v>22.58</v>
          </cell>
          <cell r="D62">
            <v>3.82</v>
          </cell>
          <cell r="E62">
            <v>25.44</v>
          </cell>
          <cell r="F62">
            <v>2.06</v>
          </cell>
          <cell r="G62">
            <v>37.61</v>
          </cell>
          <cell r="H62">
            <v>16.38</v>
          </cell>
          <cell r="I62">
            <v>14.19</v>
          </cell>
          <cell r="J62">
            <v>10.19</v>
          </cell>
          <cell r="K62">
            <v>2.29</v>
          </cell>
          <cell r="L62" t="str">
            <v>Jan</v>
          </cell>
          <cell r="M62">
            <v>3</v>
          </cell>
        </row>
        <row r="63">
          <cell r="A63">
            <v>2</v>
          </cell>
          <cell r="B63">
            <v>2.14</v>
          </cell>
          <cell r="C63">
            <v>23</v>
          </cell>
          <cell r="D63">
            <v>3.74</v>
          </cell>
          <cell r="E63">
            <v>25.91</v>
          </cell>
          <cell r="F63">
            <v>3.5</v>
          </cell>
          <cell r="G63">
            <v>40.75</v>
          </cell>
          <cell r="H63">
            <v>25.7</v>
          </cell>
          <cell r="I63">
            <v>11.34</v>
          </cell>
          <cell r="J63">
            <v>35.81</v>
          </cell>
          <cell r="K63">
            <v>2.78</v>
          </cell>
          <cell r="L63" t="str">
            <v>Feb</v>
          </cell>
          <cell r="M63">
            <v>3</v>
          </cell>
        </row>
        <row r="64">
          <cell r="A64">
            <v>3</v>
          </cell>
          <cell r="B64">
            <v>2.04</v>
          </cell>
          <cell r="C64">
            <v>23</v>
          </cell>
          <cell r="D64">
            <v>3.55</v>
          </cell>
          <cell r="E64">
            <v>26.36</v>
          </cell>
          <cell r="F64">
            <v>2.85</v>
          </cell>
          <cell r="G64">
            <v>47.17</v>
          </cell>
          <cell r="H64">
            <v>37.619999999999997</v>
          </cell>
          <cell r="I64">
            <v>11.64</v>
          </cell>
          <cell r="J64">
            <v>26.55</v>
          </cell>
          <cell r="K64">
            <v>2.83</v>
          </cell>
          <cell r="L64" t="str">
            <v>Mar</v>
          </cell>
          <cell r="M64">
            <v>3</v>
          </cell>
        </row>
        <row r="65">
          <cell r="A65">
            <v>4</v>
          </cell>
          <cell r="B65">
            <v>2.08</v>
          </cell>
          <cell r="C65">
            <v>23.02</v>
          </cell>
          <cell r="D65">
            <v>3.63</v>
          </cell>
          <cell r="E65">
            <v>27.76</v>
          </cell>
          <cell r="F65">
            <v>0</v>
          </cell>
          <cell r="G65">
            <v>42.33</v>
          </cell>
          <cell r="H65">
            <v>31.42</v>
          </cell>
          <cell r="I65">
            <v>10.87</v>
          </cell>
          <cell r="J65">
            <v>53.95</v>
          </cell>
          <cell r="K65">
            <v>2.81</v>
          </cell>
          <cell r="L65" t="str">
            <v>Apr</v>
          </cell>
          <cell r="M65">
            <v>3</v>
          </cell>
        </row>
        <row r="66">
          <cell r="A66">
            <v>5</v>
          </cell>
          <cell r="B66">
            <v>2.36</v>
          </cell>
          <cell r="C66">
            <v>23.21</v>
          </cell>
          <cell r="D66">
            <v>3.62</v>
          </cell>
          <cell r="E66">
            <v>30.51</v>
          </cell>
          <cell r="F66">
            <v>0.4</v>
          </cell>
          <cell r="G66">
            <v>34.99</v>
          </cell>
          <cell r="H66">
            <v>29.34</v>
          </cell>
          <cell r="I66">
            <v>9.99</v>
          </cell>
          <cell r="J66">
            <v>30.93</v>
          </cell>
          <cell r="K66">
            <v>2.68</v>
          </cell>
          <cell r="L66" t="str">
            <v>Mei</v>
          </cell>
          <cell r="M66">
            <v>3</v>
          </cell>
        </row>
        <row r="67">
          <cell r="A67">
            <v>6</v>
          </cell>
          <cell r="B67">
            <v>2.74</v>
          </cell>
          <cell r="C67">
            <v>22.83</v>
          </cell>
          <cell r="D67">
            <v>3.37</v>
          </cell>
          <cell r="E67">
            <v>29.3</v>
          </cell>
          <cell r="F67">
            <v>1.97</v>
          </cell>
          <cell r="G67">
            <v>33.380000000000003</v>
          </cell>
          <cell r="H67">
            <v>31.45</v>
          </cell>
          <cell r="I67">
            <v>17.61</v>
          </cell>
          <cell r="J67">
            <v>32.21</v>
          </cell>
          <cell r="K67">
            <v>3</v>
          </cell>
          <cell r="L67" t="str">
            <v>Juni</v>
          </cell>
          <cell r="M67">
            <v>3</v>
          </cell>
        </row>
        <row r="68">
          <cell r="A68">
            <v>7</v>
          </cell>
          <cell r="B68">
            <v>2.04</v>
          </cell>
          <cell r="C68">
            <v>23.07</v>
          </cell>
          <cell r="D68">
            <v>3.44</v>
          </cell>
          <cell r="E68">
            <v>28.66</v>
          </cell>
          <cell r="F68">
            <v>1.86</v>
          </cell>
          <cell r="G68">
            <v>35.14</v>
          </cell>
          <cell r="H68">
            <v>28.28</v>
          </cell>
          <cell r="I68">
            <v>9.6300000000000008</v>
          </cell>
          <cell r="J68">
            <v>40.520000000000003</v>
          </cell>
          <cell r="K68">
            <v>2.48</v>
          </cell>
          <cell r="L68" t="str">
            <v>Juli</v>
          </cell>
          <cell r="M68">
            <v>3</v>
          </cell>
        </row>
        <row r="69">
          <cell r="A69">
            <v>8</v>
          </cell>
          <cell r="B69">
            <v>2.61</v>
          </cell>
          <cell r="C69">
            <v>23.44</v>
          </cell>
          <cell r="D69">
            <v>3.69</v>
          </cell>
          <cell r="E69">
            <v>31.95</v>
          </cell>
          <cell r="F69">
            <v>0.56999999999999995</v>
          </cell>
          <cell r="G69">
            <v>29.51</v>
          </cell>
          <cell r="H69">
            <v>16.75</v>
          </cell>
          <cell r="I69">
            <v>8.11</v>
          </cell>
          <cell r="J69">
            <v>35.43</v>
          </cell>
          <cell r="K69">
            <v>1.37</v>
          </cell>
          <cell r="L69" t="str">
            <v>Agust</v>
          </cell>
          <cell r="M69">
            <v>3</v>
          </cell>
        </row>
        <row r="70">
          <cell r="A70">
            <v>9</v>
          </cell>
          <cell r="B70">
            <v>2.56</v>
          </cell>
          <cell r="C70">
            <v>23.9</v>
          </cell>
          <cell r="D70">
            <v>3.8</v>
          </cell>
          <cell r="E70">
            <v>35.700000000000003</v>
          </cell>
          <cell r="F70">
            <v>1.47</v>
          </cell>
          <cell r="G70">
            <v>23.82</v>
          </cell>
          <cell r="H70">
            <v>16.690000000000001</v>
          </cell>
          <cell r="I70">
            <v>11.21</v>
          </cell>
          <cell r="J70">
            <v>32.090000000000003</v>
          </cell>
          <cell r="K70">
            <v>0.9</v>
          </cell>
          <cell r="L70" t="str">
            <v>Sept.</v>
          </cell>
          <cell r="M70">
            <v>3</v>
          </cell>
        </row>
        <row r="71">
          <cell r="A71">
            <v>10</v>
          </cell>
          <cell r="B71">
            <v>2.3199999999999998</v>
          </cell>
          <cell r="C71">
            <v>24.21</v>
          </cell>
          <cell r="D71">
            <v>3.78</v>
          </cell>
          <cell r="E71">
            <v>35.43</v>
          </cell>
          <cell r="F71">
            <v>1.68</v>
          </cell>
          <cell r="G71">
            <v>24.39</v>
          </cell>
          <cell r="H71">
            <v>14.23</v>
          </cell>
          <cell r="I71">
            <v>7.42</v>
          </cell>
          <cell r="J71">
            <v>33.97</v>
          </cell>
          <cell r="K71">
            <v>0.99</v>
          </cell>
          <cell r="L71" t="str">
            <v>Okt.</v>
          </cell>
          <cell r="M71">
            <v>3</v>
          </cell>
        </row>
        <row r="72">
          <cell r="A72">
            <v>11</v>
          </cell>
          <cell r="B72">
            <v>2.39</v>
          </cell>
          <cell r="C72">
            <v>24.05</v>
          </cell>
          <cell r="D72">
            <v>3.52</v>
          </cell>
          <cell r="E72">
            <v>38.020000000000003</v>
          </cell>
          <cell r="F72">
            <v>0</v>
          </cell>
          <cell r="G72">
            <v>38.700000000000003</v>
          </cell>
          <cell r="H72">
            <v>21.7</v>
          </cell>
          <cell r="I72">
            <v>10.8</v>
          </cell>
          <cell r="J72">
            <v>36.75</v>
          </cell>
          <cell r="K72">
            <v>1.27</v>
          </cell>
          <cell r="L72" t="str">
            <v>Nov.</v>
          </cell>
          <cell r="M72">
            <v>3</v>
          </cell>
        </row>
        <row r="73">
          <cell r="A73">
            <v>12</v>
          </cell>
          <cell r="B73">
            <v>2.36</v>
          </cell>
          <cell r="C73">
            <v>23.72</v>
          </cell>
          <cell r="D73">
            <v>3.44</v>
          </cell>
          <cell r="E73">
            <v>40.049999999999997</v>
          </cell>
          <cell r="F73">
            <v>0</v>
          </cell>
          <cell r="G73">
            <v>97.1</v>
          </cell>
          <cell r="H73">
            <v>27.49</v>
          </cell>
          <cell r="I73">
            <v>23.01</v>
          </cell>
          <cell r="J73">
            <v>101.85</v>
          </cell>
          <cell r="K73">
            <v>1.73</v>
          </cell>
          <cell r="L73" t="str">
            <v>Des.</v>
          </cell>
          <cell r="M73">
            <v>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2">
          <cell r="B32">
            <v>92.699025494366509</v>
          </cell>
          <cell r="C32">
            <v>91.495061130591239</v>
          </cell>
          <cell r="D32">
            <v>90.234316588633433</v>
          </cell>
          <cell r="E32">
            <v>63.137755628174247</v>
          </cell>
          <cell r="F32">
            <v>57.32</v>
          </cell>
          <cell r="G32">
            <v>64.37</v>
          </cell>
          <cell r="H32">
            <v>50.691872272065062</v>
          </cell>
          <cell r="I32">
            <v>70.222360611674233</v>
          </cell>
          <cell r="J32">
            <v>57.571915132170858</v>
          </cell>
          <cell r="K32">
            <v>53.38</v>
          </cell>
          <cell r="L32">
            <v>44.77</v>
          </cell>
          <cell r="M32">
            <v>83.31</v>
          </cell>
        </row>
      </sheetData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roughput"/>
      <sheetName val="Data"/>
      <sheetName val="Rend~CPO"/>
      <sheetName val="FFA"/>
      <sheetName val="Rend~Kernel"/>
      <sheetName val="Breakdown"/>
      <sheetName val="PK Olah"/>
      <sheetName val="PO  Olah"/>
      <sheetName val="PK  RM"/>
      <sheetName val="PO  RM"/>
      <sheetName val="% Lbr vs GP"/>
      <sheetName val="Land Aplikasi"/>
      <sheetName val="Solar"/>
      <sheetName val="Smatr"/>
      <sheetName val="_ Lbr vs GP"/>
      <sheetName val="PK"/>
      <sheetName val="Data SRL"/>
      <sheetName val="Data Prod_Graf"/>
      <sheetName val="PK RM"/>
      <sheetName val="Olah"/>
      <sheetName val="TB"/>
      <sheetName val="UBA"/>
      <sheetName val="FORM-X-1"/>
      <sheetName val="grafrev"/>
      <sheetName val="DCF Jual-Sewa"/>
    </sheetNames>
    <sheetDataSet>
      <sheetData sheetId="0"/>
      <sheetData sheetId="1" refreshError="1">
        <row r="2">
          <cell r="A2">
            <v>1997</v>
          </cell>
          <cell r="B2">
            <v>2.82</v>
          </cell>
          <cell r="C2">
            <v>20.010000000000002</v>
          </cell>
          <cell r="E2">
            <v>21.97</v>
          </cell>
        </row>
        <row r="3">
          <cell r="A3">
            <v>2</v>
          </cell>
          <cell r="B3">
            <v>2.83</v>
          </cell>
          <cell r="C3">
            <v>21.69</v>
          </cell>
          <cell r="E3">
            <v>16.59</v>
          </cell>
        </row>
        <row r="4">
          <cell r="A4">
            <v>3</v>
          </cell>
          <cell r="B4">
            <v>2.66</v>
          </cell>
          <cell r="C4">
            <v>21.87</v>
          </cell>
          <cell r="E4">
            <v>16.55</v>
          </cell>
        </row>
        <row r="5">
          <cell r="A5">
            <v>4</v>
          </cell>
          <cell r="B5">
            <v>2.64</v>
          </cell>
          <cell r="C5">
            <v>22.58</v>
          </cell>
          <cell r="E5">
            <v>14.82</v>
          </cell>
        </row>
        <row r="6">
          <cell r="A6">
            <v>5</v>
          </cell>
          <cell r="B6">
            <v>2.91</v>
          </cell>
          <cell r="C6">
            <v>22.95</v>
          </cell>
          <cell r="D6">
            <v>1.58</v>
          </cell>
          <cell r="E6">
            <v>19.66</v>
          </cell>
        </row>
        <row r="7">
          <cell r="A7">
            <v>6</v>
          </cell>
          <cell r="B7">
            <v>2.37</v>
          </cell>
          <cell r="C7">
            <v>23.4</v>
          </cell>
          <cell r="D7">
            <v>3.84</v>
          </cell>
          <cell r="E7">
            <v>22.31</v>
          </cell>
        </row>
        <row r="8">
          <cell r="A8">
            <v>7</v>
          </cell>
          <cell r="B8">
            <v>2.23</v>
          </cell>
          <cell r="C8">
            <v>21.86</v>
          </cell>
          <cell r="D8">
            <v>4.21</v>
          </cell>
          <cell r="E8">
            <v>22.76</v>
          </cell>
        </row>
        <row r="9">
          <cell r="A9">
            <v>8</v>
          </cell>
          <cell r="B9">
            <v>2.97</v>
          </cell>
          <cell r="C9">
            <v>22.8</v>
          </cell>
          <cell r="D9">
            <v>4.1500000000000004</v>
          </cell>
          <cell r="E9">
            <v>21.01</v>
          </cell>
        </row>
        <row r="10">
          <cell r="A10">
            <v>9</v>
          </cell>
          <cell r="B10">
            <v>2.65</v>
          </cell>
          <cell r="C10">
            <v>23.92</v>
          </cell>
          <cell r="D10">
            <v>4.8099999999999996</v>
          </cell>
          <cell r="E10">
            <v>21.71</v>
          </cell>
        </row>
        <row r="11">
          <cell r="A11">
            <v>10</v>
          </cell>
          <cell r="B11">
            <v>2.72</v>
          </cell>
          <cell r="C11">
            <v>23.65</v>
          </cell>
          <cell r="D11">
            <v>4.83</v>
          </cell>
          <cell r="E11">
            <v>22.12</v>
          </cell>
        </row>
        <row r="12">
          <cell r="A12">
            <v>11</v>
          </cell>
          <cell r="B12">
            <v>2.69</v>
          </cell>
          <cell r="C12">
            <v>23.79</v>
          </cell>
          <cell r="D12">
            <v>4.8600000000000003</v>
          </cell>
          <cell r="E12">
            <v>21.22</v>
          </cell>
        </row>
        <row r="13">
          <cell r="A13">
            <v>12</v>
          </cell>
          <cell r="B13">
            <v>2.34</v>
          </cell>
          <cell r="C13">
            <v>23.65</v>
          </cell>
          <cell r="D13">
            <v>4.32</v>
          </cell>
          <cell r="E13">
            <v>21.81</v>
          </cell>
        </row>
        <row r="14">
          <cell r="A14">
            <v>1998</v>
          </cell>
          <cell r="B14">
            <v>2.59</v>
          </cell>
          <cell r="C14">
            <v>23.28</v>
          </cell>
          <cell r="D14">
            <v>5.62</v>
          </cell>
          <cell r="E14">
            <v>21.96</v>
          </cell>
        </row>
        <row r="15">
          <cell r="A15">
            <v>2</v>
          </cell>
          <cell r="B15">
            <v>2.68</v>
          </cell>
          <cell r="C15">
            <v>24.07</v>
          </cell>
          <cell r="D15">
            <v>4.91</v>
          </cell>
          <cell r="E15">
            <v>22.98</v>
          </cell>
        </row>
        <row r="16">
          <cell r="A16">
            <v>3</v>
          </cell>
          <cell r="B16">
            <v>2.11</v>
          </cell>
          <cell r="C16">
            <v>23.49</v>
          </cell>
          <cell r="D16">
            <v>4.6500000000000004</v>
          </cell>
          <cell r="E16">
            <v>22.43</v>
          </cell>
        </row>
        <row r="17">
          <cell r="A17">
            <v>4</v>
          </cell>
          <cell r="B17">
            <v>2.77</v>
          </cell>
          <cell r="C17">
            <v>21.08</v>
          </cell>
          <cell r="D17">
            <v>4.17</v>
          </cell>
          <cell r="E17">
            <v>22.2</v>
          </cell>
        </row>
        <row r="18">
          <cell r="A18">
            <v>5</v>
          </cell>
          <cell r="B18">
            <v>3.22</v>
          </cell>
          <cell r="C18">
            <v>19.649999999999999</v>
          </cell>
          <cell r="D18">
            <v>3.79</v>
          </cell>
          <cell r="E18">
            <v>20.63</v>
          </cell>
        </row>
        <row r="19">
          <cell r="A19">
            <v>6</v>
          </cell>
          <cell r="B19">
            <v>3.51</v>
          </cell>
          <cell r="C19">
            <v>19.28</v>
          </cell>
          <cell r="D19">
            <v>3.4</v>
          </cell>
          <cell r="E19">
            <v>21.07</v>
          </cell>
        </row>
        <row r="20">
          <cell r="A20">
            <v>7</v>
          </cell>
          <cell r="B20">
            <v>4.03</v>
          </cell>
          <cell r="C20">
            <v>18.649999999999999</v>
          </cell>
          <cell r="D20">
            <v>4.0599999999999996</v>
          </cell>
          <cell r="E20">
            <v>24.45</v>
          </cell>
        </row>
        <row r="21">
          <cell r="A21">
            <v>8</v>
          </cell>
          <cell r="B21">
            <v>5.05</v>
          </cell>
          <cell r="C21">
            <v>17.489999999999998</v>
          </cell>
          <cell r="D21">
            <v>4.04</v>
          </cell>
          <cell r="E21">
            <v>26.07</v>
          </cell>
        </row>
        <row r="22">
          <cell r="A22">
            <v>9</v>
          </cell>
          <cell r="B22">
            <v>6.44</v>
          </cell>
          <cell r="C22">
            <v>20.5</v>
          </cell>
          <cell r="D22">
            <v>4.3</v>
          </cell>
          <cell r="E22">
            <v>25.24</v>
          </cell>
        </row>
        <row r="23">
          <cell r="A23">
            <v>10</v>
          </cell>
          <cell r="B23">
            <v>7.27</v>
          </cell>
          <cell r="C23">
            <v>19.04</v>
          </cell>
          <cell r="D23">
            <v>4.2</v>
          </cell>
          <cell r="E23">
            <v>27.6</v>
          </cell>
        </row>
        <row r="24">
          <cell r="A24">
            <v>11</v>
          </cell>
          <cell r="B24">
            <v>7.17</v>
          </cell>
          <cell r="C24">
            <v>19.239999999999998</v>
          </cell>
          <cell r="D24">
            <v>4.3899999999999997</v>
          </cell>
          <cell r="E24">
            <v>27.42</v>
          </cell>
        </row>
        <row r="25">
          <cell r="A25">
            <v>12</v>
          </cell>
          <cell r="B25">
            <v>5.33</v>
          </cell>
          <cell r="C25">
            <v>19.29</v>
          </cell>
          <cell r="D25">
            <v>3.84</v>
          </cell>
          <cell r="E25">
            <v>26.37</v>
          </cell>
        </row>
        <row r="26">
          <cell r="A26">
            <v>1999</v>
          </cell>
          <cell r="B26">
            <v>4.03</v>
          </cell>
          <cell r="C26">
            <v>16.309999999999999</v>
          </cell>
          <cell r="D26">
            <v>4.01</v>
          </cell>
          <cell r="E26">
            <v>27.95</v>
          </cell>
        </row>
        <row r="27">
          <cell r="A27">
            <v>2</v>
          </cell>
          <cell r="B27">
            <v>3.27</v>
          </cell>
          <cell r="C27">
            <v>16.72</v>
          </cell>
          <cell r="D27">
            <v>4.1900000000000004</v>
          </cell>
          <cell r="E27">
            <v>28.67</v>
          </cell>
        </row>
        <row r="28">
          <cell r="A28">
            <v>3</v>
          </cell>
          <cell r="B28">
            <v>3.61</v>
          </cell>
          <cell r="C28">
            <v>18.14</v>
          </cell>
          <cell r="D28">
            <v>3.68</v>
          </cell>
          <cell r="E28">
            <v>28.03</v>
          </cell>
        </row>
        <row r="29">
          <cell r="A29">
            <v>4</v>
          </cell>
          <cell r="B29">
            <v>3.3</v>
          </cell>
          <cell r="C29">
            <v>20.14</v>
          </cell>
          <cell r="D29">
            <v>3.79</v>
          </cell>
          <cell r="E29">
            <v>22.25</v>
          </cell>
        </row>
        <row r="30">
          <cell r="A30">
            <v>5</v>
          </cell>
          <cell r="B30">
            <v>3.65</v>
          </cell>
          <cell r="C30">
            <v>19.149999999999999</v>
          </cell>
          <cell r="D30">
            <v>3.34</v>
          </cell>
          <cell r="E30">
            <v>20.48</v>
          </cell>
        </row>
        <row r="31">
          <cell r="A31">
            <v>6</v>
          </cell>
          <cell r="B31">
            <v>3.38</v>
          </cell>
          <cell r="C31">
            <v>21.02</v>
          </cell>
          <cell r="D31">
            <v>3.11</v>
          </cell>
          <cell r="E31">
            <v>19.78</v>
          </cell>
        </row>
        <row r="32">
          <cell r="A32">
            <v>7</v>
          </cell>
          <cell r="B32">
            <v>4.09</v>
          </cell>
          <cell r="C32">
            <v>20.100000000000001</v>
          </cell>
          <cell r="D32">
            <v>3.17</v>
          </cell>
          <cell r="E32">
            <v>20.3</v>
          </cell>
        </row>
        <row r="33">
          <cell r="A33">
            <v>8</v>
          </cell>
          <cell r="B33">
            <v>3.4</v>
          </cell>
          <cell r="C33">
            <v>22.01</v>
          </cell>
          <cell r="D33">
            <v>3.49</v>
          </cell>
          <cell r="E33">
            <v>21.18</v>
          </cell>
        </row>
        <row r="34">
          <cell r="A34">
            <v>9</v>
          </cell>
          <cell r="B34">
            <v>3.85</v>
          </cell>
          <cell r="C34">
            <v>21.53</v>
          </cell>
          <cell r="D34">
            <v>4.1900000000000004</v>
          </cell>
          <cell r="E34">
            <v>21.81</v>
          </cell>
        </row>
        <row r="35">
          <cell r="A35">
            <v>10</v>
          </cell>
          <cell r="B35">
            <v>3.8</v>
          </cell>
          <cell r="C35">
            <v>21.6</v>
          </cell>
          <cell r="D35">
            <v>3.68</v>
          </cell>
          <cell r="E35">
            <v>20.49</v>
          </cell>
        </row>
        <row r="36">
          <cell r="A36">
            <v>11</v>
          </cell>
          <cell r="B36">
            <v>4.5</v>
          </cell>
          <cell r="C36">
            <v>21.84</v>
          </cell>
          <cell r="D36">
            <v>3.78</v>
          </cell>
          <cell r="E36">
            <v>21.03</v>
          </cell>
        </row>
        <row r="37">
          <cell r="A37">
            <v>12</v>
          </cell>
          <cell r="B37">
            <v>2.78</v>
          </cell>
          <cell r="C37">
            <v>22.67</v>
          </cell>
          <cell r="D37">
            <v>3.44</v>
          </cell>
          <cell r="E37">
            <v>21.15</v>
          </cell>
        </row>
        <row r="38">
          <cell r="A38">
            <v>2000</v>
          </cell>
          <cell r="B38">
            <v>5.8</v>
          </cell>
          <cell r="C38">
            <v>21.52</v>
          </cell>
          <cell r="D38">
            <v>3.28</v>
          </cell>
          <cell r="E38">
            <v>19.79</v>
          </cell>
          <cell r="F38">
            <v>12.37</v>
          </cell>
          <cell r="G38">
            <v>25.6</v>
          </cell>
          <cell r="H38">
            <v>16.25</v>
          </cell>
          <cell r="I38">
            <v>7.48</v>
          </cell>
          <cell r="J38">
            <v>15.4</v>
          </cell>
          <cell r="K38">
            <v>4.1500000000000004</v>
          </cell>
        </row>
        <row r="39">
          <cell r="A39">
            <v>2</v>
          </cell>
          <cell r="B39">
            <v>4.47</v>
          </cell>
          <cell r="C39">
            <v>22.66</v>
          </cell>
          <cell r="D39">
            <v>3.57</v>
          </cell>
          <cell r="E39">
            <v>17.940000000000001</v>
          </cell>
          <cell r="F39">
            <v>12.72</v>
          </cell>
          <cell r="G39">
            <v>18.8</v>
          </cell>
          <cell r="H39">
            <v>14.69</v>
          </cell>
          <cell r="I39">
            <v>5.79</v>
          </cell>
          <cell r="J39">
            <v>47.2</v>
          </cell>
          <cell r="K39">
            <v>2.5299999999999998</v>
          </cell>
        </row>
        <row r="40">
          <cell r="A40">
            <v>3</v>
          </cell>
          <cell r="B40">
            <v>3.14</v>
          </cell>
          <cell r="C40">
            <v>21.93</v>
          </cell>
          <cell r="D40">
            <v>4.45</v>
          </cell>
          <cell r="E40">
            <v>20.72</v>
          </cell>
          <cell r="F40">
            <v>13.33</v>
          </cell>
          <cell r="G40">
            <v>20.3</v>
          </cell>
          <cell r="H40">
            <v>13.07</v>
          </cell>
          <cell r="I40">
            <v>7.68</v>
          </cell>
          <cell r="J40">
            <v>19.100000000000001</v>
          </cell>
          <cell r="K40">
            <v>2.4300000000000002</v>
          </cell>
        </row>
        <row r="41">
          <cell r="A41">
            <v>4</v>
          </cell>
          <cell r="B41">
            <v>4.45</v>
          </cell>
          <cell r="C41">
            <v>20.83</v>
          </cell>
          <cell r="D41">
            <v>4.3499999999999996</v>
          </cell>
          <cell r="E41">
            <v>20.149999999999999</v>
          </cell>
          <cell r="F41">
            <v>12.06</v>
          </cell>
          <cell r="G41">
            <v>32.299999999999997</v>
          </cell>
          <cell r="H41">
            <v>14.25</v>
          </cell>
          <cell r="I41">
            <v>10.55</v>
          </cell>
          <cell r="J41">
            <v>66.599999999999994</v>
          </cell>
          <cell r="K41">
            <v>2.63</v>
          </cell>
        </row>
        <row r="42">
          <cell r="A42">
            <v>5</v>
          </cell>
          <cell r="B42">
            <v>3.32</v>
          </cell>
          <cell r="C42">
            <v>22.03</v>
          </cell>
          <cell r="D42">
            <v>4</v>
          </cell>
          <cell r="E42">
            <v>20.309999999999999</v>
          </cell>
          <cell r="F42">
            <v>8.32</v>
          </cell>
          <cell r="G42">
            <v>28.4</v>
          </cell>
          <cell r="H42">
            <v>13.17</v>
          </cell>
          <cell r="I42">
            <v>7.41</v>
          </cell>
          <cell r="J42">
            <v>45.7</v>
          </cell>
          <cell r="K42">
            <v>1.83</v>
          </cell>
        </row>
        <row r="43">
          <cell r="A43">
            <v>6</v>
          </cell>
          <cell r="B43">
            <v>6.12</v>
          </cell>
          <cell r="C43">
            <v>20.55</v>
          </cell>
          <cell r="D43">
            <v>3.6</v>
          </cell>
          <cell r="E43">
            <v>19.07</v>
          </cell>
          <cell r="F43">
            <v>20.27</v>
          </cell>
          <cell r="G43">
            <v>42.7</v>
          </cell>
          <cell r="H43">
            <v>19.29</v>
          </cell>
          <cell r="I43">
            <v>10.66</v>
          </cell>
          <cell r="J43">
            <v>21.6</v>
          </cell>
          <cell r="K43">
            <v>2.72</v>
          </cell>
        </row>
        <row r="44">
          <cell r="A44">
            <v>7</v>
          </cell>
          <cell r="B44">
            <v>8.67</v>
          </cell>
          <cell r="C44">
            <v>18.38</v>
          </cell>
          <cell r="D44">
            <v>3.42</v>
          </cell>
          <cell r="E44">
            <v>18.75</v>
          </cell>
          <cell r="F44">
            <v>35.25</v>
          </cell>
          <cell r="G44">
            <v>74.900000000000006</v>
          </cell>
          <cell r="H44">
            <v>17.239999999999998</v>
          </cell>
          <cell r="I44">
            <v>17.510000000000002</v>
          </cell>
          <cell r="J44">
            <v>21.5</v>
          </cell>
          <cell r="K44">
            <v>2.5499999999999998</v>
          </cell>
        </row>
        <row r="45">
          <cell r="A45">
            <v>8</v>
          </cell>
          <cell r="B45">
            <v>5.93</v>
          </cell>
          <cell r="C45">
            <v>20.7</v>
          </cell>
          <cell r="D45">
            <v>3.42</v>
          </cell>
          <cell r="E45">
            <v>21.79</v>
          </cell>
          <cell r="F45">
            <v>8.59</v>
          </cell>
          <cell r="G45">
            <v>39.799999999999997</v>
          </cell>
          <cell r="H45">
            <v>14.94</v>
          </cell>
          <cell r="I45">
            <v>18.399999999999999</v>
          </cell>
          <cell r="J45">
            <v>8.7100000000000009</v>
          </cell>
          <cell r="K45">
            <v>1.54</v>
          </cell>
        </row>
        <row r="46">
          <cell r="A46">
            <v>9</v>
          </cell>
          <cell r="B46">
            <v>3.05</v>
          </cell>
          <cell r="C46">
            <v>21.01</v>
          </cell>
          <cell r="D46">
            <v>3.59</v>
          </cell>
          <cell r="E46">
            <v>20.59</v>
          </cell>
          <cell r="F46">
            <v>11.12</v>
          </cell>
          <cell r="G46">
            <v>44.7</v>
          </cell>
          <cell r="H46">
            <v>12.35</v>
          </cell>
          <cell r="I46">
            <v>11.27</v>
          </cell>
          <cell r="J46">
            <v>18.100000000000001</v>
          </cell>
          <cell r="K46">
            <v>1.8</v>
          </cell>
        </row>
        <row r="47">
          <cell r="A47">
            <v>10</v>
          </cell>
          <cell r="B47">
            <v>4.4400000000000004</v>
          </cell>
          <cell r="C47">
            <v>19.739999999999998</v>
          </cell>
          <cell r="D47">
            <v>3.53</v>
          </cell>
          <cell r="E47">
            <v>18.760000000000002</v>
          </cell>
          <cell r="F47">
            <v>6.31</v>
          </cell>
          <cell r="G47">
            <v>48.7</v>
          </cell>
          <cell r="H47">
            <v>15.09</v>
          </cell>
          <cell r="I47">
            <v>11</v>
          </cell>
          <cell r="J47">
            <v>21.4</v>
          </cell>
          <cell r="K47">
            <v>2.42</v>
          </cell>
        </row>
        <row r="48">
          <cell r="A48">
            <v>11</v>
          </cell>
          <cell r="B48">
            <v>4.25</v>
          </cell>
          <cell r="C48">
            <v>20.64</v>
          </cell>
          <cell r="D48">
            <v>3.26</v>
          </cell>
          <cell r="E48">
            <v>20.260000000000002</v>
          </cell>
          <cell r="F48">
            <v>4.3600000000000003</v>
          </cell>
          <cell r="G48">
            <v>47.5</v>
          </cell>
          <cell r="H48">
            <v>21.87</v>
          </cell>
          <cell r="I48">
            <v>15.26</v>
          </cell>
          <cell r="J48">
            <v>36</v>
          </cell>
          <cell r="K48">
            <v>2.59</v>
          </cell>
        </row>
        <row r="49">
          <cell r="A49">
            <v>12</v>
          </cell>
          <cell r="B49">
            <v>4.49</v>
          </cell>
          <cell r="C49">
            <v>20.53</v>
          </cell>
          <cell r="D49">
            <v>2.92</v>
          </cell>
          <cell r="E49">
            <v>20.59</v>
          </cell>
          <cell r="F49">
            <v>0.57999999999999996</v>
          </cell>
          <cell r="G49">
            <v>78.8</v>
          </cell>
          <cell r="H49">
            <v>20.27</v>
          </cell>
          <cell r="I49">
            <v>26.03</v>
          </cell>
          <cell r="J49">
            <v>28.6</v>
          </cell>
          <cell r="K49">
            <v>2.93</v>
          </cell>
        </row>
        <row r="50">
          <cell r="A50">
            <v>2001</v>
          </cell>
          <cell r="B50">
            <v>5.75</v>
          </cell>
          <cell r="C50">
            <v>21.64</v>
          </cell>
          <cell r="D50">
            <v>3.35</v>
          </cell>
          <cell r="E50">
            <v>21.14</v>
          </cell>
          <cell r="F50">
            <v>4.24</v>
          </cell>
          <cell r="G50">
            <v>52.47</v>
          </cell>
          <cell r="H50">
            <v>17.59</v>
          </cell>
          <cell r="I50">
            <v>17.03</v>
          </cell>
          <cell r="J50">
            <v>22.68</v>
          </cell>
          <cell r="K50">
            <v>2.65</v>
          </cell>
          <cell r="L50">
            <v>1</v>
          </cell>
          <cell r="M50">
            <v>21.64</v>
          </cell>
          <cell r="N50">
            <v>22.58</v>
          </cell>
          <cell r="O50">
            <v>3.35</v>
          </cell>
          <cell r="P50">
            <v>5.58</v>
          </cell>
          <cell r="Q50">
            <v>3.2</v>
          </cell>
        </row>
        <row r="51">
          <cell r="A51">
            <v>2</v>
          </cell>
          <cell r="B51">
            <v>4.49</v>
          </cell>
          <cell r="C51">
            <v>20.76</v>
          </cell>
          <cell r="D51">
            <v>4.0199999999999996</v>
          </cell>
          <cell r="E51">
            <v>24.11</v>
          </cell>
          <cell r="F51">
            <v>2.54</v>
          </cell>
          <cell r="G51">
            <v>54.41</v>
          </cell>
          <cell r="H51">
            <v>15.81</v>
          </cell>
          <cell r="I51">
            <v>20.43</v>
          </cell>
          <cell r="J51">
            <v>8.3800000000000008</v>
          </cell>
          <cell r="K51">
            <v>2.69</v>
          </cell>
          <cell r="L51">
            <v>2</v>
          </cell>
          <cell r="M51">
            <v>20.76</v>
          </cell>
          <cell r="N51">
            <v>23</v>
          </cell>
          <cell r="O51">
            <v>4.0199999999999996</v>
          </cell>
          <cell r="P51">
            <v>4.74</v>
          </cell>
          <cell r="Q51">
            <v>2.1800000000000002</v>
          </cell>
        </row>
        <row r="52">
          <cell r="A52">
            <v>3</v>
          </cell>
          <cell r="B52">
            <v>3.56</v>
          </cell>
          <cell r="C52">
            <v>21.7</v>
          </cell>
          <cell r="D52">
            <v>3.76</v>
          </cell>
          <cell r="E52">
            <v>24.35</v>
          </cell>
          <cell r="F52">
            <v>0.6</v>
          </cell>
          <cell r="G52">
            <v>47.69</v>
          </cell>
          <cell r="H52">
            <v>16.98</v>
          </cell>
          <cell r="I52">
            <v>17.3</v>
          </cell>
          <cell r="J52">
            <v>8.84</v>
          </cell>
          <cell r="K52">
            <v>2.15</v>
          </cell>
          <cell r="L52">
            <v>3</v>
          </cell>
          <cell r="M52">
            <v>21.7</v>
          </cell>
          <cell r="N52">
            <v>23</v>
          </cell>
          <cell r="O52">
            <v>3.76</v>
          </cell>
          <cell r="P52">
            <v>3.49</v>
          </cell>
          <cell r="Q52">
            <v>2.0499999999999998</v>
          </cell>
        </row>
        <row r="53">
          <cell r="A53">
            <v>4</v>
          </cell>
          <cell r="B53">
            <v>3.56</v>
          </cell>
          <cell r="C53">
            <v>20.84</v>
          </cell>
          <cell r="D53">
            <v>3.49</v>
          </cell>
          <cell r="E53">
            <v>24.3</v>
          </cell>
          <cell r="F53">
            <v>6.15</v>
          </cell>
          <cell r="G53">
            <v>50.47</v>
          </cell>
          <cell r="H53">
            <v>19.2</v>
          </cell>
          <cell r="I53">
            <v>16.2</v>
          </cell>
          <cell r="J53">
            <v>13.53</v>
          </cell>
          <cell r="K53">
            <v>2.15</v>
          </cell>
          <cell r="L53">
            <v>4</v>
          </cell>
          <cell r="M53">
            <v>20.84</v>
          </cell>
          <cell r="N53">
            <v>23.02</v>
          </cell>
          <cell r="O53">
            <v>3.49</v>
          </cell>
          <cell r="P53">
            <v>3.53</v>
          </cell>
          <cell r="Q53">
            <v>2.08</v>
          </cell>
        </row>
        <row r="54">
          <cell r="A54">
            <v>5</v>
          </cell>
          <cell r="B54">
            <v>3.12</v>
          </cell>
          <cell r="C54">
            <v>21.43</v>
          </cell>
          <cell r="D54">
            <v>3.46</v>
          </cell>
          <cell r="E54">
            <v>24.03</v>
          </cell>
          <cell r="F54">
            <v>0.78</v>
          </cell>
          <cell r="G54">
            <v>46.67</v>
          </cell>
          <cell r="H54">
            <v>20.98</v>
          </cell>
          <cell r="I54">
            <v>15.5</v>
          </cell>
          <cell r="J54">
            <v>16.079999999999998</v>
          </cell>
          <cell r="K54">
            <v>2.63</v>
          </cell>
          <cell r="L54">
            <v>5</v>
          </cell>
          <cell r="M54">
            <v>21.43</v>
          </cell>
          <cell r="N54">
            <v>23.21</v>
          </cell>
          <cell r="O54">
            <v>3.46</v>
          </cell>
          <cell r="P54">
            <v>3.04</v>
          </cell>
          <cell r="Q54">
            <v>2.35</v>
          </cell>
        </row>
        <row r="55">
          <cell r="A55">
            <v>6</v>
          </cell>
          <cell r="B55">
            <v>3.14</v>
          </cell>
          <cell r="C55">
            <v>21.01</v>
          </cell>
          <cell r="D55">
            <v>3.58</v>
          </cell>
          <cell r="E55">
            <v>24.82</v>
          </cell>
          <cell r="F55">
            <v>0.81</v>
          </cell>
          <cell r="G55">
            <v>44.14</v>
          </cell>
          <cell r="H55">
            <v>23.45</v>
          </cell>
          <cell r="I55">
            <v>9.8699999999999992</v>
          </cell>
          <cell r="J55">
            <v>18.93</v>
          </cell>
          <cell r="K55">
            <v>2.34</v>
          </cell>
          <cell r="L55">
            <v>6</v>
          </cell>
          <cell r="M55">
            <v>21.01</v>
          </cell>
          <cell r="N55">
            <v>22.83</v>
          </cell>
          <cell r="O55">
            <v>3.58</v>
          </cell>
          <cell r="P55">
            <v>3.18</v>
          </cell>
          <cell r="Q55">
            <v>2.72</v>
          </cell>
        </row>
        <row r="56">
          <cell r="A56">
            <v>7</v>
          </cell>
          <cell r="B56">
            <v>2.58</v>
          </cell>
          <cell r="C56">
            <v>21.38</v>
          </cell>
          <cell r="D56">
            <v>3.84</v>
          </cell>
          <cell r="E56">
            <v>25.08</v>
          </cell>
          <cell r="F56">
            <v>2.06</v>
          </cell>
          <cell r="G56">
            <v>46.17</v>
          </cell>
          <cell r="H56">
            <v>22.45</v>
          </cell>
          <cell r="I56">
            <v>29.96</v>
          </cell>
          <cell r="J56">
            <v>37.51</v>
          </cell>
          <cell r="K56">
            <v>2.34</v>
          </cell>
          <cell r="L56">
            <v>7</v>
          </cell>
          <cell r="M56">
            <v>21.38</v>
          </cell>
          <cell r="N56">
            <v>23.07</v>
          </cell>
          <cell r="O56">
            <v>3.84</v>
          </cell>
          <cell r="P56">
            <v>2.48</v>
          </cell>
          <cell r="Q56">
            <v>2.1</v>
          </cell>
        </row>
        <row r="57">
          <cell r="A57">
            <v>8</v>
          </cell>
          <cell r="B57">
            <v>2.56</v>
          </cell>
          <cell r="C57">
            <v>21.02</v>
          </cell>
          <cell r="D57">
            <v>3.79</v>
          </cell>
          <cell r="E57">
            <v>25.79</v>
          </cell>
          <cell r="F57">
            <v>0.59</v>
          </cell>
          <cell r="G57">
            <v>41.93</v>
          </cell>
          <cell r="H57">
            <v>40.28</v>
          </cell>
          <cell r="I57">
            <v>17.420000000000002</v>
          </cell>
          <cell r="J57">
            <v>30.55</v>
          </cell>
          <cell r="K57">
            <v>2.06</v>
          </cell>
          <cell r="L57">
            <v>8</v>
          </cell>
          <cell r="M57">
            <v>21.02</v>
          </cell>
          <cell r="N57">
            <v>23.44</v>
          </cell>
          <cell r="O57">
            <v>3.79</v>
          </cell>
          <cell r="P57">
            <v>2.63</v>
          </cell>
          <cell r="Q57">
            <v>2.65</v>
          </cell>
        </row>
        <row r="58">
          <cell r="A58">
            <v>9</v>
          </cell>
          <cell r="B58">
            <v>2.88</v>
          </cell>
          <cell r="C58">
            <v>22.27</v>
          </cell>
          <cell r="D58">
            <v>3.66</v>
          </cell>
          <cell r="E58">
            <v>25.28</v>
          </cell>
          <cell r="F58">
            <v>2.5</v>
          </cell>
          <cell r="G58">
            <v>43.17</v>
          </cell>
          <cell r="H58">
            <v>29.99</v>
          </cell>
          <cell r="I58">
            <v>11.25</v>
          </cell>
          <cell r="J58">
            <v>34.130000000000003</v>
          </cell>
          <cell r="K58">
            <v>2.5</v>
          </cell>
          <cell r="L58">
            <v>9</v>
          </cell>
          <cell r="M58">
            <v>22.27</v>
          </cell>
          <cell r="N58">
            <v>23.9</v>
          </cell>
          <cell r="O58">
            <v>3.66</v>
          </cell>
          <cell r="P58">
            <v>2.68</v>
          </cell>
          <cell r="Q58">
            <v>2.5099999999999998</v>
          </cell>
        </row>
        <row r="59">
          <cell r="A59">
            <v>10</v>
          </cell>
          <cell r="B59">
            <v>2.68</v>
          </cell>
          <cell r="C59">
            <v>22.36</v>
          </cell>
          <cell r="D59">
            <v>3.63</v>
          </cell>
          <cell r="E59">
            <v>24.86</v>
          </cell>
          <cell r="F59">
            <v>2.3199999999999998</v>
          </cell>
          <cell r="G59">
            <v>41.39</v>
          </cell>
          <cell r="H59">
            <v>21.83</v>
          </cell>
          <cell r="I59">
            <v>11.78</v>
          </cell>
          <cell r="J59">
            <v>63.94</v>
          </cell>
          <cell r="K59">
            <v>2.5299999999999998</v>
          </cell>
          <cell r="L59">
            <v>10</v>
          </cell>
          <cell r="M59">
            <v>22.36</v>
          </cell>
          <cell r="N59">
            <v>24.21</v>
          </cell>
          <cell r="O59">
            <v>3.63</v>
          </cell>
          <cell r="P59">
            <v>2.66</v>
          </cell>
          <cell r="Q59">
            <v>2.3199999999999998</v>
          </cell>
        </row>
        <row r="60">
          <cell r="A60">
            <v>11</v>
          </cell>
          <cell r="B60">
            <v>2.63</v>
          </cell>
          <cell r="C60">
            <v>22.5</v>
          </cell>
          <cell r="D60">
            <v>3.55</v>
          </cell>
          <cell r="E60">
            <v>25.53</v>
          </cell>
          <cell r="F60">
            <v>2.23</v>
          </cell>
          <cell r="G60">
            <v>57.16</v>
          </cell>
          <cell r="H60">
            <v>34.86</v>
          </cell>
          <cell r="I60">
            <v>12.19</v>
          </cell>
          <cell r="J60">
            <v>43.15</v>
          </cell>
          <cell r="K60">
            <v>2.1800000000000002</v>
          </cell>
          <cell r="L60">
            <v>11</v>
          </cell>
          <cell r="M60">
            <v>22.5</v>
          </cell>
          <cell r="N60">
            <v>24.05</v>
          </cell>
          <cell r="O60">
            <v>3.55</v>
          </cell>
          <cell r="P60">
            <v>2.66</v>
          </cell>
          <cell r="Q60">
            <v>2.39</v>
          </cell>
        </row>
        <row r="61">
          <cell r="A61">
            <v>12</v>
          </cell>
          <cell r="B61">
            <v>2.73</v>
          </cell>
          <cell r="C61">
            <v>22.18</v>
          </cell>
          <cell r="D61">
            <v>3.35</v>
          </cell>
          <cell r="E61">
            <v>26.02</v>
          </cell>
          <cell r="F61">
            <v>2.59</v>
          </cell>
          <cell r="G61">
            <v>85.78</v>
          </cell>
          <cell r="H61">
            <v>21.09</v>
          </cell>
          <cell r="I61">
            <v>19.07</v>
          </cell>
          <cell r="J61">
            <v>35.200000000000003</v>
          </cell>
          <cell r="K61">
            <v>2.8</v>
          </cell>
          <cell r="L61">
            <v>12</v>
          </cell>
          <cell r="M61">
            <v>22.18</v>
          </cell>
          <cell r="N61">
            <v>23.72</v>
          </cell>
          <cell r="O61">
            <v>3.35</v>
          </cell>
          <cell r="P61">
            <v>2.41</v>
          </cell>
          <cell r="Q61">
            <v>2.36</v>
          </cell>
        </row>
        <row r="62">
          <cell r="A62">
            <v>2002</v>
          </cell>
          <cell r="B62">
            <v>3.2</v>
          </cell>
          <cell r="C62">
            <v>22.58</v>
          </cell>
          <cell r="D62">
            <v>3.82</v>
          </cell>
          <cell r="E62">
            <v>25.44</v>
          </cell>
          <cell r="F62">
            <v>2.06</v>
          </cell>
          <cell r="G62">
            <v>37.61</v>
          </cell>
          <cell r="H62">
            <v>16.38</v>
          </cell>
          <cell r="I62">
            <v>14.19</v>
          </cell>
          <cell r="J62">
            <v>10.19</v>
          </cell>
          <cell r="K62">
            <v>2.29</v>
          </cell>
          <cell r="L62" t="str">
            <v>Jan</v>
          </cell>
          <cell r="M62">
            <v>3</v>
          </cell>
        </row>
        <row r="63">
          <cell r="A63">
            <v>2</v>
          </cell>
          <cell r="B63">
            <v>2.14</v>
          </cell>
          <cell r="C63">
            <v>23</v>
          </cell>
          <cell r="D63">
            <v>3.74</v>
          </cell>
          <cell r="E63">
            <v>25.91</v>
          </cell>
          <cell r="F63">
            <v>3.5</v>
          </cell>
          <cell r="G63">
            <v>40.75</v>
          </cell>
          <cell r="H63">
            <v>25.7</v>
          </cell>
          <cell r="I63">
            <v>11.34</v>
          </cell>
          <cell r="J63">
            <v>35.81</v>
          </cell>
          <cell r="K63">
            <v>2.78</v>
          </cell>
          <cell r="L63" t="str">
            <v>Feb</v>
          </cell>
          <cell r="M63">
            <v>3</v>
          </cell>
        </row>
        <row r="64">
          <cell r="A64">
            <v>3</v>
          </cell>
          <cell r="B64">
            <v>2.04</v>
          </cell>
          <cell r="C64">
            <v>23</v>
          </cell>
          <cell r="D64">
            <v>3.55</v>
          </cell>
          <cell r="E64">
            <v>26.36</v>
          </cell>
          <cell r="F64">
            <v>2.85</v>
          </cell>
          <cell r="G64">
            <v>47.17</v>
          </cell>
          <cell r="H64">
            <v>37.619999999999997</v>
          </cell>
          <cell r="I64">
            <v>11.64</v>
          </cell>
          <cell r="J64">
            <v>26.55</v>
          </cell>
          <cell r="K64">
            <v>2.83</v>
          </cell>
          <cell r="L64" t="str">
            <v>Mar</v>
          </cell>
          <cell r="M64">
            <v>3</v>
          </cell>
        </row>
        <row r="65">
          <cell r="A65">
            <v>4</v>
          </cell>
          <cell r="B65">
            <v>2.08</v>
          </cell>
          <cell r="C65">
            <v>23.02</v>
          </cell>
          <cell r="D65">
            <v>3.63</v>
          </cell>
          <cell r="E65">
            <v>27.76</v>
          </cell>
          <cell r="F65">
            <v>0</v>
          </cell>
          <cell r="G65">
            <v>42.33</v>
          </cell>
          <cell r="H65">
            <v>31.42</v>
          </cell>
          <cell r="I65">
            <v>10.87</v>
          </cell>
          <cell r="J65">
            <v>53.95</v>
          </cell>
          <cell r="K65">
            <v>2.81</v>
          </cell>
          <cell r="L65" t="str">
            <v>Apr</v>
          </cell>
          <cell r="M65">
            <v>3</v>
          </cell>
        </row>
        <row r="66">
          <cell r="A66">
            <v>5</v>
          </cell>
          <cell r="B66">
            <v>2.36</v>
          </cell>
          <cell r="C66">
            <v>23.21</v>
          </cell>
          <cell r="D66">
            <v>3.62</v>
          </cell>
          <cell r="E66">
            <v>30.51</v>
          </cell>
          <cell r="F66">
            <v>0.4</v>
          </cell>
          <cell r="G66">
            <v>34.99</v>
          </cell>
          <cell r="H66">
            <v>29.34</v>
          </cell>
          <cell r="I66">
            <v>9.99</v>
          </cell>
          <cell r="J66">
            <v>30.93</v>
          </cell>
          <cell r="K66">
            <v>2.68</v>
          </cell>
          <cell r="L66" t="str">
            <v>Mei</v>
          </cell>
          <cell r="M66">
            <v>3</v>
          </cell>
        </row>
        <row r="67">
          <cell r="A67">
            <v>6</v>
          </cell>
          <cell r="B67">
            <v>2.74</v>
          </cell>
          <cell r="C67">
            <v>22.83</v>
          </cell>
          <cell r="D67">
            <v>3.37</v>
          </cell>
          <cell r="E67">
            <v>29.3</v>
          </cell>
          <cell r="F67">
            <v>1.97</v>
          </cell>
          <cell r="G67">
            <v>33.380000000000003</v>
          </cell>
          <cell r="H67">
            <v>31.45</v>
          </cell>
          <cell r="I67">
            <v>17.61</v>
          </cell>
          <cell r="J67">
            <v>32.21</v>
          </cell>
          <cell r="K67">
            <v>3</v>
          </cell>
          <cell r="L67" t="str">
            <v>Juni</v>
          </cell>
          <cell r="M67">
            <v>3</v>
          </cell>
        </row>
        <row r="68">
          <cell r="A68">
            <v>7</v>
          </cell>
          <cell r="B68">
            <v>2.04</v>
          </cell>
          <cell r="C68">
            <v>23.07</v>
          </cell>
          <cell r="D68">
            <v>3.44</v>
          </cell>
          <cell r="E68">
            <v>28.66</v>
          </cell>
          <cell r="F68">
            <v>1.86</v>
          </cell>
          <cell r="G68">
            <v>35.14</v>
          </cell>
          <cell r="H68">
            <v>28.28</v>
          </cell>
          <cell r="I68">
            <v>9.6300000000000008</v>
          </cell>
          <cell r="J68">
            <v>40.520000000000003</v>
          </cell>
          <cell r="K68">
            <v>2.48</v>
          </cell>
          <cell r="L68" t="str">
            <v>Juli</v>
          </cell>
          <cell r="M68">
            <v>3</v>
          </cell>
        </row>
        <row r="69">
          <cell r="A69">
            <v>8</v>
          </cell>
          <cell r="B69">
            <v>2.61</v>
          </cell>
          <cell r="C69">
            <v>23.44</v>
          </cell>
          <cell r="D69">
            <v>3.69</v>
          </cell>
          <cell r="E69">
            <v>31.95</v>
          </cell>
          <cell r="F69">
            <v>0.56999999999999995</v>
          </cell>
          <cell r="G69">
            <v>29.51</v>
          </cell>
          <cell r="H69">
            <v>16.75</v>
          </cell>
          <cell r="I69">
            <v>8.11</v>
          </cell>
          <cell r="J69">
            <v>35.43</v>
          </cell>
          <cell r="K69">
            <v>1.37</v>
          </cell>
          <cell r="L69" t="str">
            <v>Agust</v>
          </cell>
          <cell r="M69">
            <v>3</v>
          </cell>
        </row>
        <row r="70">
          <cell r="A70">
            <v>9</v>
          </cell>
          <cell r="B70">
            <v>2.56</v>
          </cell>
          <cell r="C70">
            <v>23.9</v>
          </cell>
          <cell r="D70">
            <v>3.8</v>
          </cell>
          <cell r="E70">
            <v>35.700000000000003</v>
          </cell>
          <cell r="F70">
            <v>1.47</v>
          </cell>
          <cell r="G70">
            <v>23.82</v>
          </cell>
          <cell r="H70">
            <v>16.690000000000001</v>
          </cell>
          <cell r="I70">
            <v>11.21</v>
          </cell>
          <cell r="J70">
            <v>32.090000000000003</v>
          </cell>
          <cell r="K70">
            <v>0.9</v>
          </cell>
          <cell r="L70" t="str">
            <v>Sept.</v>
          </cell>
          <cell r="M70">
            <v>3</v>
          </cell>
        </row>
        <row r="71">
          <cell r="A71">
            <v>10</v>
          </cell>
          <cell r="B71">
            <v>2.3199999999999998</v>
          </cell>
          <cell r="C71">
            <v>24.21</v>
          </cell>
          <cell r="D71">
            <v>3.78</v>
          </cell>
          <cell r="E71">
            <v>35.43</v>
          </cell>
          <cell r="F71">
            <v>1.68</v>
          </cell>
          <cell r="G71">
            <v>24.39</v>
          </cell>
          <cell r="H71">
            <v>14.23</v>
          </cell>
          <cell r="I71">
            <v>7.42</v>
          </cell>
          <cell r="J71">
            <v>33.97</v>
          </cell>
          <cell r="K71">
            <v>0.99</v>
          </cell>
          <cell r="L71" t="str">
            <v>Okt.</v>
          </cell>
          <cell r="M71">
            <v>3</v>
          </cell>
        </row>
        <row r="72">
          <cell r="A72">
            <v>11</v>
          </cell>
          <cell r="B72">
            <v>2.39</v>
          </cell>
          <cell r="C72">
            <v>24.05</v>
          </cell>
          <cell r="D72">
            <v>3.52</v>
          </cell>
          <cell r="E72">
            <v>38.020000000000003</v>
          </cell>
          <cell r="F72">
            <v>0</v>
          </cell>
          <cell r="G72">
            <v>38.700000000000003</v>
          </cell>
          <cell r="H72">
            <v>21.7</v>
          </cell>
          <cell r="I72">
            <v>10.8</v>
          </cell>
          <cell r="J72">
            <v>36.75</v>
          </cell>
          <cell r="K72">
            <v>1.27</v>
          </cell>
          <cell r="L72" t="str">
            <v>Nov.</v>
          </cell>
          <cell r="M72">
            <v>3</v>
          </cell>
        </row>
        <row r="73">
          <cell r="A73">
            <v>12</v>
          </cell>
          <cell r="B73">
            <v>2.36</v>
          </cell>
          <cell r="C73">
            <v>23.72</v>
          </cell>
          <cell r="D73">
            <v>3.44</v>
          </cell>
          <cell r="E73">
            <v>40.049999999999997</v>
          </cell>
          <cell r="F73">
            <v>0</v>
          </cell>
          <cell r="G73">
            <v>97.1</v>
          </cell>
          <cell r="H73">
            <v>27.49</v>
          </cell>
          <cell r="I73">
            <v>23.01</v>
          </cell>
          <cell r="J73">
            <v>101.85</v>
          </cell>
          <cell r="K73">
            <v>1.73</v>
          </cell>
          <cell r="L73" t="str">
            <v>Des.</v>
          </cell>
          <cell r="M73">
            <v>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2">
          <cell r="B32">
            <v>92.699025494366509</v>
          </cell>
          <cell r="C32">
            <v>91.495061130591239</v>
          </cell>
          <cell r="D32">
            <v>90.234316588633433</v>
          </cell>
          <cell r="E32">
            <v>63.137755628174247</v>
          </cell>
          <cell r="F32">
            <v>57.32</v>
          </cell>
          <cell r="G32">
            <v>64.37</v>
          </cell>
          <cell r="H32">
            <v>50.691872272065062</v>
          </cell>
          <cell r="I32">
            <v>70.222360611674233</v>
          </cell>
          <cell r="J32">
            <v>57.571915132170858</v>
          </cell>
          <cell r="K32">
            <v>53.38</v>
          </cell>
          <cell r="L32">
            <v>44.77</v>
          </cell>
          <cell r="M32">
            <v>83.31</v>
          </cell>
        </row>
      </sheetData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  per Jam"/>
      <sheetName val="TAXREAL"/>
      <sheetName val="BREAK DOWN"/>
      <sheetName val="LOSSES"/>
      <sheetName val="GRD LTW"/>
      <sheetName val="GRD LTT"/>
      <sheetName val="GRD MMG"/>
      <sheetName val="FFA per jam"/>
      <sheetName val="CPO per PT "/>
      <sheetName val="Karung"/>
      <sheetName val="Analisa"/>
      <sheetName val="DATA LTW"/>
      <sheetName val="PABRIK (2)"/>
      <sheetName val="PO"/>
    </sheetNames>
    <sheetDataSet>
      <sheetData sheetId="0" refreshError="1">
        <row r="7">
          <cell r="C7" t="str">
            <v xml:space="preserve"> 07 - 08</v>
          </cell>
          <cell r="D7" t="str">
            <v xml:space="preserve"> 08 - 09</v>
          </cell>
          <cell r="E7" t="str">
            <v xml:space="preserve"> 09 - 10</v>
          </cell>
          <cell r="F7" t="str">
            <v xml:space="preserve"> 10 - 11</v>
          </cell>
          <cell r="G7" t="str">
            <v xml:space="preserve"> 11 - 12</v>
          </cell>
          <cell r="H7" t="str">
            <v xml:space="preserve"> 12 - 13</v>
          </cell>
          <cell r="I7" t="str">
            <v xml:space="preserve"> 13 - 14</v>
          </cell>
          <cell r="J7" t="str">
            <v xml:space="preserve"> 14 - 15</v>
          </cell>
          <cell r="K7" t="str">
            <v xml:space="preserve"> 15 - 16</v>
          </cell>
          <cell r="L7" t="str">
            <v xml:space="preserve"> 16 - 17</v>
          </cell>
          <cell r="M7" t="str">
            <v xml:space="preserve"> 17 - 18</v>
          </cell>
          <cell r="N7" t="str">
            <v xml:space="preserve"> 18 - 19</v>
          </cell>
          <cell r="O7" t="str">
            <v xml:space="preserve"> 19 - 20</v>
          </cell>
          <cell r="P7" t="str">
            <v xml:space="preserve"> 20 - 21</v>
          </cell>
          <cell r="Q7" t="str">
            <v xml:space="preserve"> 21 - 22</v>
          </cell>
          <cell r="R7" t="str">
            <v xml:space="preserve"> 22 - 23 </v>
          </cell>
          <cell r="S7" t="str">
            <v xml:space="preserve"> 23 - 24</v>
          </cell>
          <cell r="T7" t="str">
            <v xml:space="preserve"> 00 - 01</v>
          </cell>
          <cell r="U7" t="str">
            <v xml:space="preserve"> 01 - 02</v>
          </cell>
          <cell r="V7" t="str">
            <v xml:space="preserve"> 02 - 03</v>
          </cell>
          <cell r="W7" t="str">
            <v xml:space="preserve"> 03 - 04</v>
          </cell>
          <cell r="X7" t="str">
            <v xml:space="preserve"> 04 - 05</v>
          </cell>
          <cell r="Y7" t="str">
            <v xml:space="preserve"> 05 - 06</v>
          </cell>
          <cell r="Z7" t="str">
            <v xml:space="preserve"> 06 - 07</v>
          </cell>
        </row>
        <row r="8">
          <cell r="D8">
            <v>25.63</v>
          </cell>
          <cell r="E8">
            <v>21.89</v>
          </cell>
          <cell r="F8">
            <v>18.73</v>
          </cell>
          <cell r="G8">
            <v>37.619999999999997</v>
          </cell>
          <cell r="H8">
            <v>65.28</v>
          </cell>
          <cell r="I8">
            <v>44.41</v>
          </cell>
          <cell r="J8">
            <v>0</v>
          </cell>
          <cell r="K8">
            <v>67.819999999999993</v>
          </cell>
          <cell r="L8">
            <v>0</v>
          </cell>
          <cell r="M8">
            <v>67.040000000000006</v>
          </cell>
          <cell r="N8">
            <v>0</v>
          </cell>
          <cell r="O8">
            <v>61.23</v>
          </cell>
          <cell r="P8">
            <v>0</v>
          </cell>
          <cell r="Q8">
            <v>0</v>
          </cell>
          <cell r="R8">
            <v>58.11</v>
          </cell>
          <cell r="S8">
            <v>35.229999999999997</v>
          </cell>
          <cell r="T8">
            <v>62.96</v>
          </cell>
          <cell r="U8">
            <v>0</v>
          </cell>
          <cell r="V8">
            <v>38.94</v>
          </cell>
          <cell r="W8">
            <v>0</v>
          </cell>
          <cell r="X8">
            <v>33.869999999999997</v>
          </cell>
        </row>
        <row r="10">
          <cell r="D10">
            <v>64.36</v>
          </cell>
          <cell r="E10">
            <v>62.75</v>
          </cell>
          <cell r="F10">
            <v>19.84</v>
          </cell>
          <cell r="G10">
            <v>0</v>
          </cell>
          <cell r="H10">
            <v>0</v>
          </cell>
          <cell r="I10">
            <v>0</v>
          </cell>
          <cell r="J10">
            <v>66.94</v>
          </cell>
          <cell r="K10">
            <v>0</v>
          </cell>
          <cell r="L10">
            <v>71.67</v>
          </cell>
          <cell r="M10">
            <v>14.57</v>
          </cell>
          <cell r="N10">
            <v>78.03</v>
          </cell>
          <cell r="O10">
            <v>0</v>
          </cell>
          <cell r="P10">
            <v>0</v>
          </cell>
          <cell r="Q10">
            <v>65.58</v>
          </cell>
          <cell r="R10">
            <v>77.87</v>
          </cell>
          <cell r="S10">
            <v>0</v>
          </cell>
          <cell r="T10">
            <v>55.1</v>
          </cell>
          <cell r="U10">
            <v>0</v>
          </cell>
          <cell r="V10">
            <v>66.37</v>
          </cell>
          <cell r="W10">
            <v>0</v>
          </cell>
          <cell r="X10">
            <v>0</v>
          </cell>
          <cell r="Y10">
            <v>63.14</v>
          </cell>
        </row>
        <row r="11">
          <cell r="D11">
            <v>73.52</v>
          </cell>
          <cell r="E11">
            <v>79.63</v>
          </cell>
          <cell r="F11">
            <v>13.95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65.400000000000006</v>
          </cell>
          <cell r="L11">
            <v>0</v>
          </cell>
          <cell r="M11">
            <v>77.239999999999995</v>
          </cell>
          <cell r="N11">
            <v>0</v>
          </cell>
          <cell r="O11">
            <v>80.88</v>
          </cell>
          <cell r="P11">
            <v>0</v>
          </cell>
          <cell r="Q11">
            <v>68.930000000000007</v>
          </cell>
          <cell r="R11">
            <v>0</v>
          </cell>
          <cell r="S11">
            <v>70.16</v>
          </cell>
          <cell r="T11">
            <v>0</v>
          </cell>
          <cell r="U11">
            <v>73.09</v>
          </cell>
          <cell r="V11">
            <v>0</v>
          </cell>
          <cell r="W11">
            <v>55.74</v>
          </cell>
          <cell r="X11">
            <v>0</v>
          </cell>
          <cell r="Y11">
            <v>48.48</v>
          </cell>
          <cell r="Z11">
            <v>16.72</v>
          </cell>
        </row>
        <row r="12">
          <cell r="D12">
            <v>46.9</v>
          </cell>
          <cell r="E12">
            <v>17.04</v>
          </cell>
          <cell r="F12">
            <v>17.21</v>
          </cell>
          <cell r="G12">
            <v>61.03</v>
          </cell>
          <cell r="H12">
            <v>34.19</v>
          </cell>
          <cell r="I12">
            <v>55.92</v>
          </cell>
          <cell r="J12">
            <v>0</v>
          </cell>
          <cell r="K12">
            <v>0</v>
          </cell>
          <cell r="L12">
            <v>64.41</v>
          </cell>
          <cell r="M12">
            <v>86.27</v>
          </cell>
          <cell r="N12">
            <v>0</v>
          </cell>
          <cell r="O12">
            <v>0</v>
          </cell>
          <cell r="P12">
            <v>76.7</v>
          </cell>
          <cell r="Q12">
            <v>0</v>
          </cell>
          <cell r="R12">
            <v>0</v>
          </cell>
          <cell r="S12">
            <v>68.260000000000005</v>
          </cell>
          <cell r="T12">
            <v>0</v>
          </cell>
          <cell r="U12">
            <v>63.08</v>
          </cell>
          <cell r="V12">
            <v>0</v>
          </cell>
          <cell r="W12">
            <v>0</v>
          </cell>
          <cell r="X12">
            <v>62.83</v>
          </cell>
        </row>
        <row r="14">
          <cell r="D14">
            <v>65.989999999999995</v>
          </cell>
          <cell r="E14">
            <v>47.22</v>
          </cell>
          <cell r="F14">
            <v>46.13</v>
          </cell>
          <cell r="G14">
            <v>63.79</v>
          </cell>
          <cell r="H14">
            <v>6.72</v>
          </cell>
          <cell r="I14">
            <v>60.58</v>
          </cell>
          <cell r="J14">
            <v>62.19</v>
          </cell>
          <cell r="K14">
            <v>0</v>
          </cell>
          <cell r="L14">
            <v>58.38</v>
          </cell>
          <cell r="M14">
            <v>78.16</v>
          </cell>
          <cell r="N14">
            <v>69.16</v>
          </cell>
          <cell r="O14">
            <v>17.760000000000002</v>
          </cell>
          <cell r="P14">
            <v>68.19</v>
          </cell>
          <cell r="Q14">
            <v>66.989999999999995</v>
          </cell>
          <cell r="R14">
            <v>71.03</v>
          </cell>
          <cell r="S14">
            <v>44.11</v>
          </cell>
        </row>
        <row r="15">
          <cell r="D15">
            <v>14.66</v>
          </cell>
          <cell r="E15">
            <v>22.63</v>
          </cell>
          <cell r="F15">
            <v>25.78</v>
          </cell>
          <cell r="G15">
            <v>67.3</v>
          </cell>
          <cell r="H15">
            <v>60.26</v>
          </cell>
          <cell r="I15">
            <v>67.819999999999993</v>
          </cell>
          <cell r="J15">
            <v>66.150000000000006</v>
          </cell>
          <cell r="K15">
            <v>28.14</v>
          </cell>
          <cell r="L15">
            <v>71.510000000000005</v>
          </cell>
          <cell r="M15">
            <v>66.2</v>
          </cell>
          <cell r="N15">
            <v>59.15</v>
          </cell>
          <cell r="O15">
            <v>0</v>
          </cell>
          <cell r="P15">
            <v>66.94</v>
          </cell>
          <cell r="Q15">
            <v>37.17</v>
          </cell>
          <cell r="R15">
            <v>24.73</v>
          </cell>
          <cell r="S15">
            <v>53.77</v>
          </cell>
        </row>
        <row r="17">
          <cell r="D17">
            <v>38.57</v>
          </cell>
          <cell r="E17">
            <v>21.57</v>
          </cell>
          <cell r="F17">
            <v>0</v>
          </cell>
          <cell r="G17">
            <v>64.53</v>
          </cell>
          <cell r="H17">
            <v>62.14</v>
          </cell>
          <cell r="I17">
            <v>62.99</v>
          </cell>
          <cell r="J17">
            <v>71.83</v>
          </cell>
          <cell r="K17">
            <v>44.97</v>
          </cell>
          <cell r="L17">
            <v>71.63</v>
          </cell>
          <cell r="M17">
            <v>70.040000000000006</v>
          </cell>
          <cell r="N17">
            <v>78.78</v>
          </cell>
          <cell r="O17">
            <v>66.06</v>
          </cell>
          <cell r="P17">
            <v>64.209999999999994</v>
          </cell>
        </row>
        <row r="18">
          <cell r="D18">
            <v>15.51</v>
          </cell>
          <cell r="E18">
            <v>21.79</v>
          </cell>
          <cell r="F18">
            <v>38.74</v>
          </cell>
          <cell r="G18">
            <v>51.25</v>
          </cell>
          <cell r="H18">
            <v>61.21</v>
          </cell>
          <cell r="I18">
            <v>61.27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67.34</v>
          </cell>
          <cell r="O18">
            <v>60.97</v>
          </cell>
          <cell r="P18">
            <v>62.77</v>
          </cell>
          <cell r="Q18">
            <v>0</v>
          </cell>
          <cell r="R18">
            <v>66.930000000000007</v>
          </cell>
          <cell r="S18">
            <v>16.73</v>
          </cell>
          <cell r="T18">
            <v>65.86</v>
          </cell>
          <cell r="U18">
            <v>76.89</v>
          </cell>
          <cell r="V18">
            <v>31.47</v>
          </cell>
        </row>
        <row r="19">
          <cell r="D19">
            <v>24.47</v>
          </cell>
          <cell r="E19">
            <v>21.78</v>
          </cell>
          <cell r="F19">
            <v>24.76</v>
          </cell>
          <cell r="G19">
            <v>65.06</v>
          </cell>
          <cell r="H19">
            <v>60.27</v>
          </cell>
          <cell r="I19">
            <v>73.61</v>
          </cell>
          <cell r="J19">
            <v>18.579999999999998</v>
          </cell>
          <cell r="K19">
            <v>66.95</v>
          </cell>
          <cell r="L19">
            <v>21.64</v>
          </cell>
          <cell r="M19">
            <v>70.150000000000006</v>
          </cell>
          <cell r="N19">
            <v>60.47</v>
          </cell>
          <cell r="O19">
            <v>69.02</v>
          </cell>
          <cell r="P19">
            <v>49.31</v>
          </cell>
          <cell r="Q19">
            <v>64.489999999999995</v>
          </cell>
          <cell r="R19">
            <v>42.7</v>
          </cell>
        </row>
        <row r="21">
          <cell r="D21">
            <v>70.819999999999993</v>
          </cell>
          <cell r="E21">
            <v>65.92</v>
          </cell>
          <cell r="F21">
            <v>63.18</v>
          </cell>
          <cell r="G21">
            <v>61.34</v>
          </cell>
          <cell r="H21">
            <v>65.87</v>
          </cell>
          <cell r="I21">
            <v>30.3</v>
          </cell>
          <cell r="J21">
            <v>72.34</v>
          </cell>
          <cell r="K21">
            <v>73.760000000000005</v>
          </cell>
          <cell r="L21">
            <v>68.239999999999995</v>
          </cell>
          <cell r="M21">
            <v>0</v>
          </cell>
          <cell r="N21">
            <v>73.760000000000005</v>
          </cell>
          <cell r="O21">
            <v>54.71</v>
          </cell>
          <cell r="P21">
            <v>59.7</v>
          </cell>
          <cell r="Q21">
            <v>73.430000000000007</v>
          </cell>
          <cell r="R21">
            <v>65.58</v>
          </cell>
          <cell r="S21">
            <v>60.39</v>
          </cell>
          <cell r="T21">
            <v>47.07</v>
          </cell>
        </row>
        <row r="22">
          <cell r="D22">
            <v>0</v>
          </cell>
          <cell r="E22">
            <v>51.3</v>
          </cell>
          <cell r="F22">
            <v>0</v>
          </cell>
          <cell r="G22">
            <v>45.26</v>
          </cell>
          <cell r="H22">
            <v>45.73</v>
          </cell>
          <cell r="I22">
            <v>49.26</v>
          </cell>
          <cell r="J22">
            <v>64.7</v>
          </cell>
          <cell r="K22">
            <v>68.89</v>
          </cell>
          <cell r="L22">
            <v>68.91</v>
          </cell>
          <cell r="M22">
            <v>60.37</v>
          </cell>
          <cell r="N22">
            <v>34.4</v>
          </cell>
          <cell r="O22">
            <v>51.39</v>
          </cell>
          <cell r="P22">
            <v>65.31</v>
          </cell>
          <cell r="Q22">
            <v>54.59</v>
          </cell>
          <cell r="R22">
            <v>33.07</v>
          </cell>
        </row>
        <row r="24">
          <cell r="D24">
            <v>18.54</v>
          </cell>
          <cell r="E24">
            <v>20.64</v>
          </cell>
          <cell r="F24">
            <v>40.630000000000003</v>
          </cell>
          <cell r="G24">
            <v>48.56</v>
          </cell>
          <cell r="H24">
            <v>58.59</v>
          </cell>
          <cell r="I24">
            <v>72.349999999999994</v>
          </cell>
          <cell r="J24">
            <v>65.27</v>
          </cell>
          <cell r="K24">
            <v>66.599999999999994</v>
          </cell>
          <cell r="L24">
            <v>66.25</v>
          </cell>
          <cell r="M24">
            <v>56.85</v>
          </cell>
          <cell r="N24">
            <v>58</v>
          </cell>
          <cell r="O24">
            <v>33.4</v>
          </cell>
          <cell r="P24">
            <v>61.3</v>
          </cell>
          <cell r="Q24">
            <v>14.18</v>
          </cell>
        </row>
        <row r="25">
          <cell r="D25">
            <v>31.33</v>
          </cell>
          <cell r="E25">
            <v>19.07</v>
          </cell>
          <cell r="F25">
            <v>60.01</v>
          </cell>
          <cell r="G25">
            <v>59.04</v>
          </cell>
          <cell r="H25">
            <v>12.91</v>
          </cell>
          <cell r="I25">
            <v>7.32</v>
          </cell>
          <cell r="J25">
            <v>62.09</v>
          </cell>
          <cell r="K25">
            <v>76.62</v>
          </cell>
          <cell r="L25">
            <v>53.75</v>
          </cell>
          <cell r="M25">
            <v>44.49</v>
          </cell>
          <cell r="N25">
            <v>45.76</v>
          </cell>
          <cell r="O25">
            <v>60.64</v>
          </cell>
          <cell r="P25">
            <v>64.91</v>
          </cell>
          <cell r="Q25">
            <v>69.319999999999993</v>
          </cell>
        </row>
        <row r="28">
          <cell r="D28">
            <v>151.63</v>
          </cell>
          <cell r="E28">
            <v>73.62</v>
          </cell>
          <cell r="F28">
            <v>67.91</v>
          </cell>
          <cell r="G28">
            <v>50.97</v>
          </cell>
          <cell r="H28">
            <v>44.95</v>
          </cell>
          <cell r="I28">
            <v>34.5</v>
          </cell>
          <cell r="J28">
            <v>19.62</v>
          </cell>
          <cell r="K28">
            <v>0</v>
          </cell>
          <cell r="L28">
            <v>40.340000000000003</v>
          </cell>
          <cell r="M28">
            <v>58.01</v>
          </cell>
          <cell r="N28">
            <v>50.16</v>
          </cell>
          <cell r="O28">
            <v>34.619999999999997</v>
          </cell>
          <cell r="P28">
            <v>43.65</v>
          </cell>
          <cell r="Q28">
            <v>72.25</v>
          </cell>
          <cell r="R28">
            <v>78.41</v>
          </cell>
          <cell r="S28">
            <v>75.81</v>
          </cell>
          <cell r="T28">
            <v>59.11</v>
          </cell>
          <cell r="U28">
            <v>67.790000000000006</v>
          </cell>
          <cell r="V28">
            <v>63.1</v>
          </cell>
          <cell r="W28">
            <v>37.270000000000003</v>
          </cell>
          <cell r="X28">
            <v>24.94</v>
          </cell>
        </row>
        <row r="29">
          <cell r="D29">
            <v>26.65</v>
          </cell>
          <cell r="E29">
            <v>52.33</v>
          </cell>
          <cell r="F29">
            <v>40.94</v>
          </cell>
          <cell r="G29">
            <v>35.24</v>
          </cell>
          <cell r="H29">
            <v>48.18</v>
          </cell>
          <cell r="I29">
            <v>65.53</v>
          </cell>
          <cell r="J29">
            <v>84.52</v>
          </cell>
          <cell r="K29">
            <v>77.41</v>
          </cell>
          <cell r="L29">
            <v>64.73</v>
          </cell>
          <cell r="M29">
            <v>24.39</v>
          </cell>
          <cell r="N29">
            <v>47.15</v>
          </cell>
          <cell r="O29">
            <v>65.66</v>
          </cell>
          <cell r="P29">
            <v>67.650000000000006</v>
          </cell>
          <cell r="Q29">
            <v>60.85</v>
          </cell>
          <cell r="R29">
            <v>32.119999999999997</v>
          </cell>
        </row>
        <row r="31">
          <cell r="D31">
            <v>11.55</v>
          </cell>
          <cell r="E31">
            <v>34.79</v>
          </cell>
          <cell r="F31">
            <v>19.64</v>
          </cell>
          <cell r="G31">
            <v>47.32</v>
          </cell>
          <cell r="H31">
            <v>37.11</v>
          </cell>
          <cell r="I31">
            <v>60.54</v>
          </cell>
          <cell r="J31">
            <v>54.3</v>
          </cell>
          <cell r="K31">
            <v>67.150000000000006</v>
          </cell>
          <cell r="L31">
            <v>65</v>
          </cell>
          <cell r="M31">
            <v>66.400000000000006</v>
          </cell>
          <cell r="N31">
            <v>54.66</v>
          </cell>
          <cell r="O31">
            <v>44.09</v>
          </cell>
          <cell r="P31">
            <v>67.430000000000007</v>
          </cell>
          <cell r="Q31">
            <v>54.58</v>
          </cell>
          <cell r="R31">
            <v>16.559999999999999</v>
          </cell>
        </row>
        <row r="32">
          <cell r="D32">
            <v>0</v>
          </cell>
          <cell r="E32">
            <v>38.090000000000003</v>
          </cell>
          <cell r="F32">
            <v>32.299999999999997</v>
          </cell>
          <cell r="G32">
            <v>30.89</v>
          </cell>
          <cell r="H32">
            <v>0</v>
          </cell>
          <cell r="I32">
            <v>47.18</v>
          </cell>
          <cell r="J32">
            <v>55.7</v>
          </cell>
          <cell r="K32">
            <v>69.5</v>
          </cell>
          <cell r="L32">
            <v>61.42</v>
          </cell>
          <cell r="M32">
            <v>64.52</v>
          </cell>
          <cell r="N32">
            <v>57.89</v>
          </cell>
          <cell r="O32">
            <v>64.22</v>
          </cell>
          <cell r="P32">
            <v>66.63</v>
          </cell>
          <cell r="Q32">
            <v>64.900000000000006</v>
          </cell>
          <cell r="R32">
            <v>56.82</v>
          </cell>
          <cell r="S32">
            <v>31.39</v>
          </cell>
        </row>
        <row r="33">
          <cell r="D33">
            <v>4.75</v>
          </cell>
          <cell r="E33">
            <v>23.89</v>
          </cell>
          <cell r="F33">
            <v>10.71</v>
          </cell>
          <cell r="G33">
            <v>26.78</v>
          </cell>
          <cell r="H33">
            <v>65.81</v>
          </cell>
          <cell r="I33">
            <v>64.209999999999994</v>
          </cell>
          <cell r="J33">
            <v>76.66</v>
          </cell>
          <cell r="K33">
            <v>52.41</v>
          </cell>
          <cell r="L33">
            <v>48.01</v>
          </cell>
          <cell r="M33">
            <v>57.78</v>
          </cell>
          <cell r="N33">
            <v>64.13</v>
          </cell>
          <cell r="O33">
            <v>61.75</v>
          </cell>
          <cell r="P33">
            <v>61.32</v>
          </cell>
          <cell r="Q33">
            <v>19.13</v>
          </cell>
        </row>
        <row r="35">
          <cell r="D35">
            <v>64.459999999999994</v>
          </cell>
          <cell r="E35">
            <v>62.4</v>
          </cell>
          <cell r="F35">
            <v>67.099999999999994</v>
          </cell>
          <cell r="G35">
            <v>0</v>
          </cell>
          <cell r="H35">
            <v>0</v>
          </cell>
          <cell r="I35">
            <v>51.33</v>
          </cell>
          <cell r="J35">
            <v>67.88</v>
          </cell>
          <cell r="K35">
            <v>22.44</v>
          </cell>
          <cell r="L35">
            <v>71.27</v>
          </cell>
          <cell r="M35">
            <v>59.44</v>
          </cell>
          <cell r="N35">
            <v>60.59</v>
          </cell>
          <cell r="O35">
            <v>35.46</v>
          </cell>
          <cell r="P35">
            <v>42.3</v>
          </cell>
          <cell r="Q35">
            <v>39.26</v>
          </cell>
          <cell r="R35">
            <v>38.5</v>
          </cell>
          <cell r="S35">
            <v>68.89</v>
          </cell>
          <cell r="T35">
            <v>63.35</v>
          </cell>
          <cell r="U35">
            <v>65.83</v>
          </cell>
          <cell r="V35">
            <v>62.57</v>
          </cell>
          <cell r="W35">
            <v>34.18</v>
          </cell>
          <cell r="X35">
            <v>67.83</v>
          </cell>
          <cell r="Y35">
            <v>15.32</v>
          </cell>
        </row>
        <row r="36">
          <cell r="D36">
            <v>0</v>
          </cell>
          <cell r="E36">
            <v>47.74</v>
          </cell>
          <cell r="F36">
            <v>32.270000000000003</v>
          </cell>
          <cell r="G36">
            <v>52.04</v>
          </cell>
          <cell r="H36">
            <v>63.47</v>
          </cell>
          <cell r="I36">
            <v>66.239999999999995</v>
          </cell>
          <cell r="J36">
            <v>56.8</v>
          </cell>
          <cell r="K36">
            <v>68.010000000000005</v>
          </cell>
          <cell r="L36">
            <v>76.89</v>
          </cell>
          <cell r="M36">
            <v>41.81</v>
          </cell>
          <cell r="N36">
            <v>66.69</v>
          </cell>
          <cell r="O36">
            <v>63.49</v>
          </cell>
          <cell r="P36">
            <v>72.349999999999994</v>
          </cell>
          <cell r="Q36">
            <v>60.9</v>
          </cell>
          <cell r="R36">
            <v>58.69</v>
          </cell>
        </row>
        <row r="39">
          <cell r="D39">
            <v>0</v>
          </cell>
          <cell r="E39">
            <v>33.6</v>
          </cell>
          <cell r="F39">
            <v>0</v>
          </cell>
          <cell r="G39">
            <v>39.270000000000003</v>
          </cell>
          <cell r="H39">
            <v>65.84</v>
          </cell>
          <cell r="I39">
            <v>71.12</v>
          </cell>
          <cell r="J39">
            <v>61.71</v>
          </cell>
          <cell r="K39">
            <v>43.74</v>
          </cell>
          <cell r="L39">
            <v>46.79</v>
          </cell>
          <cell r="M39">
            <v>52.91</v>
          </cell>
          <cell r="N39">
            <v>70.180000000000007</v>
          </cell>
          <cell r="O39">
            <v>62.15</v>
          </cell>
          <cell r="P39">
            <v>88.09</v>
          </cell>
        </row>
        <row r="40">
          <cell r="D40">
            <v>20.28</v>
          </cell>
          <cell r="E40">
            <v>14</v>
          </cell>
          <cell r="F40">
            <v>0</v>
          </cell>
          <cell r="G40">
            <v>65.790000000000006</v>
          </cell>
          <cell r="H40">
            <v>42.28</v>
          </cell>
          <cell r="I40">
            <v>0</v>
          </cell>
          <cell r="J40">
            <v>72.73</v>
          </cell>
          <cell r="K40">
            <v>73.41</v>
          </cell>
          <cell r="L40">
            <v>36.6</v>
          </cell>
          <cell r="M40">
            <v>0</v>
          </cell>
          <cell r="N40">
            <v>78.819999999999993</v>
          </cell>
          <cell r="O40">
            <v>57.72</v>
          </cell>
          <cell r="P40">
            <v>43.21</v>
          </cell>
          <cell r="Q40">
            <v>76.7</v>
          </cell>
          <cell r="R40">
            <v>53.9</v>
          </cell>
          <cell r="S40">
            <v>15.1</v>
          </cell>
        </row>
        <row r="41">
          <cell r="D41">
            <v>12.5</v>
          </cell>
          <cell r="E41">
            <v>11.55</v>
          </cell>
          <cell r="F41">
            <v>28.33</v>
          </cell>
          <cell r="G41">
            <v>25.82</v>
          </cell>
          <cell r="H41">
            <v>56.43</v>
          </cell>
          <cell r="I41">
            <v>70.17</v>
          </cell>
          <cell r="J41">
            <v>34.15</v>
          </cell>
          <cell r="K41">
            <v>47.89</v>
          </cell>
          <cell r="L41">
            <v>85.71</v>
          </cell>
          <cell r="M41">
            <v>36.049999999999997</v>
          </cell>
          <cell r="N41">
            <v>84.44</v>
          </cell>
          <cell r="O41">
            <v>43.88</v>
          </cell>
          <cell r="P41">
            <v>63.26</v>
          </cell>
          <cell r="Q41">
            <v>20.96</v>
          </cell>
        </row>
        <row r="43">
          <cell r="D43">
            <v>26.3</v>
          </cell>
          <cell r="E43">
            <v>35.33</v>
          </cell>
          <cell r="F43">
            <v>40.22</v>
          </cell>
          <cell r="G43">
            <v>45.66</v>
          </cell>
          <cell r="H43">
            <v>70.48</v>
          </cell>
          <cell r="I43">
            <v>54.69</v>
          </cell>
          <cell r="J43">
            <v>67.59</v>
          </cell>
          <cell r="K43">
            <v>53.24</v>
          </cell>
          <cell r="L43">
            <v>59.71</v>
          </cell>
          <cell r="M43">
            <v>55.78</v>
          </cell>
          <cell r="N43">
            <v>49.94</v>
          </cell>
          <cell r="O43">
            <v>62.57</v>
          </cell>
          <cell r="P43">
            <v>64.819999999999993</v>
          </cell>
          <cell r="Q43">
            <v>43.64</v>
          </cell>
        </row>
        <row r="44">
          <cell r="D44">
            <v>19.309999999999999</v>
          </cell>
          <cell r="E44">
            <v>49.8</v>
          </cell>
          <cell r="F44">
            <v>26.23</v>
          </cell>
          <cell r="G44">
            <v>39.520000000000003</v>
          </cell>
          <cell r="H44">
            <v>59.62</v>
          </cell>
          <cell r="I44">
            <v>63.35</v>
          </cell>
          <cell r="J44">
            <v>67.260000000000005</v>
          </cell>
          <cell r="K44">
            <v>68.22</v>
          </cell>
          <cell r="L44">
            <v>38.799999999999997</v>
          </cell>
          <cell r="M44">
            <v>62.83</v>
          </cell>
          <cell r="N44">
            <v>69.77</v>
          </cell>
          <cell r="O44">
            <v>71.98</v>
          </cell>
          <cell r="P44">
            <v>67.97</v>
          </cell>
          <cell r="Q44">
            <v>53.53</v>
          </cell>
          <cell r="R44">
            <v>0</v>
          </cell>
          <cell r="S44">
            <v>34.049999999999997</v>
          </cell>
        </row>
        <row r="46">
          <cell r="E46">
            <v>34.659999999999997</v>
          </cell>
          <cell r="F46">
            <v>54.44</v>
          </cell>
          <cell r="G46">
            <v>40.909999999999997</v>
          </cell>
          <cell r="H46">
            <v>51.47</v>
          </cell>
          <cell r="I46">
            <v>46.65</v>
          </cell>
          <cell r="J46">
            <v>46.03</v>
          </cell>
          <cell r="K46">
            <v>44.68</v>
          </cell>
          <cell r="L46">
            <v>46.7</v>
          </cell>
          <cell r="M46">
            <v>75.31</v>
          </cell>
          <cell r="N46">
            <v>41.53</v>
          </cell>
          <cell r="O46">
            <v>41.72</v>
          </cell>
          <cell r="P46">
            <v>56.88</v>
          </cell>
          <cell r="Q46">
            <v>53.2</v>
          </cell>
          <cell r="R46">
            <v>61.32</v>
          </cell>
          <cell r="S46">
            <v>12.63</v>
          </cell>
          <cell r="T46">
            <v>43.32</v>
          </cell>
        </row>
        <row r="47">
          <cell r="D47">
            <v>10.34</v>
          </cell>
          <cell r="E47">
            <v>26.52</v>
          </cell>
          <cell r="F47">
            <v>37.51</v>
          </cell>
          <cell r="I47">
            <v>35.39</v>
          </cell>
          <cell r="J47">
            <v>52.92</v>
          </cell>
          <cell r="K47">
            <v>53.41</v>
          </cell>
          <cell r="L47">
            <v>39.24</v>
          </cell>
          <cell r="M47">
            <v>8.23</v>
          </cell>
          <cell r="N47">
            <v>45.33</v>
          </cell>
          <cell r="O47">
            <v>76.25</v>
          </cell>
          <cell r="P47">
            <v>61.42</v>
          </cell>
          <cell r="Q47">
            <v>54.22</v>
          </cell>
          <cell r="R47">
            <v>65.36</v>
          </cell>
          <cell r="S47">
            <v>46.45</v>
          </cell>
          <cell r="U47">
            <v>61.22</v>
          </cell>
        </row>
        <row r="48">
          <cell r="D48">
            <v>21.16</v>
          </cell>
          <cell r="E48">
            <v>4.91</v>
          </cell>
          <cell r="F48">
            <v>24.42</v>
          </cell>
          <cell r="G48">
            <v>60.63</v>
          </cell>
          <cell r="H48">
            <v>43.91</v>
          </cell>
          <cell r="I48">
            <v>64.59</v>
          </cell>
          <cell r="J48">
            <v>41.22</v>
          </cell>
          <cell r="K48">
            <v>75.11</v>
          </cell>
          <cell r="L48">
            <v>67.81</v>
          </cell>
          <cell r="M48">
            <v>71.03</v>
          </cell>
          <cell r="N48">
            <v>27.81</v>
          </cell>
          <cell r="O48">
            <v>38.76</v>
          </cell>
          <cell r="Q48">
            <v>59.84</v>
          </cell>
          <cell r="R48">
            <v>57.73</v>
          </cell>
          <cell r="S48">
            <v>68.819999999999993</v>
          </cell>
          <cell r="T48">
            <v>28.72</v>
          </cell>
        </row>
        <row r="50">
          <cell r="D50">
            <v>71.959999999999994</v>
          </cell>
          <cell r="E50">
            <v>59.23</v>
          </cell>
          <cell r="F50">
            <v>72.66</v>
          </cell>
          <cell r="G50">
            <v>50.93</v>
          </cell>
          <cell r="I50">
            <v>44.91</v>
          </cell>
          <cell r="J50">
            <v>49.88</v>
          </cell>
          <cell r="N50">
            <v>47.47</v>
          </cell>
          <cell r="P50">
            <v>46.91</v>
          </cell>
          <cell r="Q50">
            <v>34.32</v>
          </cell>
          <cell r="R50">
            <v>39.630000000000003</v>
          </cell>
          <cell r="S50">
            <v>41.92</v>
          </cell>
          <cell r="T50">
            <v>82.52</v>
          </cell>
          <cell r="U50">
            <v>40.75</v>
          </cell>
          <cell r="V50">
            <v>42.89</v>
          </cell>
          <cell r="W50">
            <v>45.62</v>
          </cell>
          <cell r="X50">
            <v>29.66</v>
          </cell>
          <cell r="Y50">
            <v>24.09</v>
          </cell>
        </row>
        <row r="51">
          <cell r="F51">
            <v>45.5</v>
          </cell>
          <cell r="G51">
            <v>59.15</v>
          </cell>
          <cell r="H51">
            <v>42.45</v>
          </cell>
          <cell r="I51">
            <v>56.42</v>
          </cell>
          <cell r="J51">
            <v>50.11</v>
          </cell>
          <cell r="K51">
            <v>11.87</v>
          </cell>
          <cell r="L51">
            <v>0</v>
          </cell>
          <cell r="M51">
            <v>39.4</v>
          </cell>
          <cell r="N51">
            <v>46.22</v>
          </cell>
          <cell r="O51">
            <v>79.180000000000007</v>
          </cell>
          <cell r="P51">
            <v>41.91</v>
          </cell>
          <cell r="Q51">
            <v>65.61</v>
          </cell>
          <cell r="R51">
            <v>48.02</v>
          </cell>
          <cell r="S51">
            <v>58.08</v>
          </cell>
          <cell r="V51">
            <v>52.92</v>
          </cell>
          <cell r="X51">
            <v>48.9</v>
          </cell>
          <cell r="Y51">
            <v>5.85</v>
          </cell>
          <cell r="Z51">
            <v>58.4</v>
          </cell>
        </row>
        <row r="55">
          <cell r="C55">
            <v>12.62</v>
          </cell>
          <cell r="E55">
            <v>71.37</v>
          </cell>
          <cell r="F55">
            <v>80.209999999999994</v>
          </cell>
          <cell r="G55">
            <v>18.25</v>
          </cell>
          <cell r="H55">
            <v>62.01</v>
          </cell>
          <cell r="I55">
            <v>57.67</v>
          </cell>
          <cell r="J55">
            <v>70.209999999999994</v>
          </cell>
          <cell r="K55">
            <v>67.7</v>
          </cell>
          <cell r="L55">
            <v>62.42</v>
          </cell>
          <cell r="M55">
            <v>24.24</v>
          </cell>
          <cell r="N55">
            <v>75.709999999999994</v>
          </cell>
          <cell r="O55">
            <v>81.650000000000006</v>
          </cell>
          <cell r="P55">
            <v>41.17</v>
          </cell>
          <cell r="Q55">
            <v>62.21</v>
          </cell>
          <cell r="R55">
            <v>68.84</v>
          </cell>
          <cell r="S55">
            <v>68.75</v>
          </cell>
          <cell r="T55">
            <v>69.91</v>
          </cell>
          <cell r="U55">
            <v>47.82</v>
          </cell>
          <cell r="V55">
            <v>45.07</v>
          </cell>
          <cell r="W55">
            <v>64.900000000000006</v>
          </cell>
          <cell r="X55">
            <v>51.19</v>
          </cell>
          <cell r="Y55">
            <v>29.34</v>
          </cell>
          <cell r="Z55">
            <v>6.24</v>
          </cell>
        </row>
        <row r="57">
          <cell r="D57">
            <v>36.92</v>
          </cell>
          <cell r="E57">
            <v>26.54</v>
          </cell>
          <cell r="F57">
            <v>52.45</v>
          </cell>
          <cell r="G57">
            <v>19.420000000000002</v>
          </cell>
          <cell r="H57">
            <v>48.59</v>
          </cell>
          <cell r="I57">
            <v>42.360000000000007</v>
          </cell>
          <cell r="J57">
            <v>12.15</v>
          </cell>
          <cell r="K57">
            <v>42.59</v>
          </cell>
          <cell r="L57">
            <v>65.33</v>
          </cell>
          <cell r="M57">
            <v>60.960000000000008</v>
          </cell>
          <cell r="N57">
            <v>43.81</v>
          </cell>
          <cell r="O57">
            <v>71.7</v>
          </cell>
          <cell r="P57">
            <v>94.579999999999984</v>
          </cell>
          <cell r="Q57">
            <v>75.900000000000006</v>
          </cell>
          <cell r="R57">
            <v>81.180000000000007</v>
          </cell>
          <cell r="S57">
            <v>24.680000000000003</v>
          </cell>
          <cell r="T57">
            <v>81.34</v>
          </cell>
          <cell r="U57">
            <v>49.65</v>
          </cell>
          <cell r="V57">
            <v>56.910000000000004</v>
          </cell>
          <cell r="W57">
            <v>38.250000000000007</v>
          </cell>
          <cell r="X57">
            <v>31.45</v>
          </cell>
        </row>
        <row r="58">
          <cell r="D58">
            <v>23.63</v>
          </cell>
          <cell r="E58">
            <v>27.6</v>
          </cell>
          <cell r="F58">
            <v>53.52</v>
          </cell>
          <cell r="G58">
            <v>68.19</v>
          </cell>
          <cell r="H58">
            <v>42.69</v>
          </cell>
          <cell r="I58">
            <v>51.62</v>
          </cell>
          <cell r="J58">
            <v>38.58</v>
          </cell>
          <cell r="K58">
            <v>37.9</v>
          </cell>
          <cell r="L58">
            <v>57.39</v>
          </cell>
          <cell r="M58">
            <v>50.63</v>
          </cell>
          <cell r="N58">
            <v>52.18</v>
          </cell>
          <cell r="O58">
            <v>63.06</v>
          </cell>
          <cell r="P58">
            <v>59.1</v>
          </cell>
          <cell r="Q58">
            <v>63.77</v>
          </cell>
          <cell r="R58">
            <v>44.81</v>
          </cell>
        </row>
        <row r="60">
          <cell r="D60">
            <v>14.35</v>
          </cell>
          <cell r="F60">
            <v>34.96</v>
          </cell>
          <cell r="G60">
            <v>55.79</v>
          </cell>
          <cell r="H60">
            <v>63.12</v>
          </cell>
          <cell r="I60">
            <v>66.09</v>
          </cell>
          <cell r="J60">
            <v>36.53</v>
          </cell>
          <cell r="K60">
            <v>74.72</v>
          </cell>
          <cell r="L60">
            <v>71.47</v>
          </cell>
          <cell r="M60">
            <v>63.65</v>
          </cell>
          <cell r="N60">
            <v>53.03</v>
          </cell>
          <cell r="O60">
            <v>59.46</v>
          </cell>
          <cell r="P60">
            <v>61.88</v>
          </cell>
        </row>
        <row r="61">
          <cell r="D61">
            <v>6.25</v>
          </cell>
          <cell r="F61">
            <v>28.29</v>
          </cell>
          <cell r="G61">
            <v>22.77</v>
          </cell>
          <cell r="I61">
            <v>26.72</v>
          </cell>
          <cell r="J61">
            <v>48.63</v>
          </cell>
          <cell r="K61">
            <v>61.51</v>
          </cell>
          <cell r="L61">
            <v>66.790000000000006</v>
          </cell>
          <cell r="M61">
            <v>47.87</v>
          </cell>
          <cell r="N61">
            <v>55.34</v>
          </cell>
          <cell r="O61">
            <v>45.06</v>
          </cell>
          <cell r="P61">
            <v>47.95</v>
          </cell>
          <cell r="Q61">
            <v>39.18</v>
          </cell>
        </row>
        <row r="62">
          <cell r="D62">
            <v>5.89</v>
          </cell>
          <cell r="E62">
            <v>0</v>
          </cell>
          <cell r="F62">
            <v>13.69</v>
          </cell>
          <cell r="G62">
            <v>40.96</v>
          </cell>
          <cell r="H62">
            <v>59.36</v>
          </cell>
          <cell r="I62">
            <v>58.16</v>
          </cell>
          <cell r="J62">
            <v>45.35</v>
          </cell>
          <cell r="K62">
            <v>17.54</v>
          </cell>
          <cell r="L62">
            <v>43.56</v>
          </cell>
          <cell r="M62">
            <v>70.22</v>
          </cell>
          <cell r="N62">
            <v>75.900000000000006</v>
          </cell>
          <cell r="O62">
            <v>15.8</v>
          </cell>
          <cell r="P62">
            <v>10.59</v>
          </cell>
        </row>
        <row r="64">
          <cell r="D64">
            <v>53.96</v>
          </cell>
          <cell r="E64">
            <v>29.38</v>
          </cell>
          <cell r="F64">
            <v>26.51</v>
          </cell>
          <cell r="G64">
            <v>40.83</v>
          </cell>
          <cell r="H64">
            <v>27.47</v>
          </cell>
          <cell r="I64">
            <v>32.07</v>
          </cell>
          <cell r="J64">
            <v>59.57</v>
          </cell>
          <cell r="K64">
            <v>61.28</v>
          </cell>
          <cell r="L64">
            <v>41.05</v>
          </cell>
          <cell r="M64">
            <v>64.510000000000005</v>
          </cell>
          <cell r="N64">
            <v>51.22</v>
          </cell>
          <cell r="O64">
            <v>54.41</v>
          </cell>
          <cell r="P64">
            <v>45.25</v>
          </cell>
          <cell r="Q64">
            <v>7.07</v>
          </cell>
        </row>
        <row r="65">
          <cell r="D65">
            <v>17.809999999999999</v>
          </cell>
          <cell r="E65">
            <v>20.75</v>
          </cell>
          <cell r="G65">
            <v>24.18</v>
          </cell>
          <cell r="H65">
            <v>74.22</v>
          </cell>
          <cell r="I65">
            <v>40.68</v>
          </cell>
          <cell r="J65">
            <v>70.25</v>
          </cell>
          <cell r="K65">
            <v>36.950000000000003</v>
          </cell>
          <cell r="L65">
            <v>70.680000000000007</v>
          </cell>
          <cell r="M65">
            <v>59.53</v>
          </cell>
          <cell r="N65">
            <v>57.26</v>
          </cell>
          <cell r="O65">
            <v>50.44</v>
          </cell>
          <cell r="P65">
            <v>6.81</v>
          </cell>
        </row>
        <row r="67">
          <cell r="D67">
            <v>62.82</v>
          </cell>
          <cell r="E67">
            <v>44.66</v>
          </cell>
          <cell r="F67">
            <v>24.6</v>
          </cell>
          <cell r="G67">
            <v>72.36</v>
          </cell>
          <cell r="H67">
            <v>49.98</v>
          </cell>
          <cell r="I67">
            <v>65.459999999999994</v>
          </cell>
          <cell r="J67">
            <v>62.16</v>
          </cell>
          <cell r="K67">
            <v>66.59</v>
          </cell>
          <cell r="L67">
            <v>56.65</v>
          </cell>
          <cell r="M67">
            <v>56.69</v>
          </cell>
          <cell r="N67">
            <v>65.11</v>
          </cell>
          <cell r="O67">
            <v>0</v>
          </cell>
          <cell r="P67">
            <v>51.65</v>
          </cell>
          <cell r="Q67">
            <v>32.380000000000003</v>
          </cell>
          <cell r="R67">
            <v>35.1</v>
          </cell>
        </row>
        <row r="68">
          <cell r="E68">
            <v>30.41</v>
          </cell>
          <cell r="F68">
            <v>53.14</v>
          </cell>
          <cell r="G68">
            <v>50.730000000000004</v>
          </cell>
          <cell r="H68">
            <v>0</v>
          </cell>
          <cell r="I68">
            <v>0</v>
          </cell>
          <cell r="J68">
            <v>20.03</v>
          </cell>
          <cell r="K68">
            <v>43.58</v>
          </cell>
          <cell r="L68">
            <v>68.319999999999993</v>
          </cell>
          <cell r="M68">
            <v>66.12</v>
          </cell>
          <cell r="N68">
            <v>52.670000000000009</v>
          </cell>
          <cell r="O68">
            <v>78.23</v>
          </cell>
          <cell r="P68">
            <v>33.46</v>
          </cell>
          <cell r="Q68">
            <v>60.4</v>
          </cell>
          <cell r="R68">
            <v>65.22</v>
          </cell>
          <cell r="S68">
            <v>70.5</v>
          </cell>
          <cell r="T68">
            <v>9.14</v>
          </cell>
        </row>
        <row r="69">
          <cell r="E69">
            <v>5.59</v>
          </cell>
          <cell r="F69">
            <v>28.9</v>
          </cell>
          <cell r="G69">
            <v>28.46</v>
          </cell>
          <cell r="H69">
            <v>53.34</v>
          </cell>
          <cell r="I69">
            <v>78.13</v>
          </cell>
          <cell r="J69">
            <v>30.07</v>
          </cell>
          <cell r="K69">
            <v>43.33</v>
          </cell>
          <cell r="L69">
            <v>61.7</v>
          </cell>
          <cell r="M69">
            <v>56.7</v>
          </cell>
          <cell r="N69">
            <v>68.72</v>
          </cell>
          <cell r="O69">
            <v>62.79</v>
          </cell>
          <cell r="P69">
            <v>36.700000000000003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164">
          <cell r="C164">
            <v>0</v>
          </cell>
          <cell r="D164">
            <v>24.56</v>
          </cell>
          <cell r="E164">
            <v>0</v>
          </cell>
          <cell r="F164">
            <v>49.51</v>
          </cell>
          <cell r="G164">
            <v>65.709999999999994</v>
          </cell>
          <cell r="H164">
            <v>70.41</v>
          </cell>
          <cell r="I164">
            <v>58.3</v>
          </cell>
          <cell r="J164">
            <v>46.2</v>
          </cell>
          <cell r="K164">
            <v>0</v>
          </cell>
          <cell r="L164">
            <v>42.19</v>
          </cell>
          <cell r="M164">
            <v>79.779999999999987</v>
          </cell>
          <cell r="N164">
            <v>37.83</v>
          </cell>
          <cell r="O164">
            <v>71.319999999999993</v>
          </cell>
          <cell r="P164">
            <v>53.08</v>
          </cell>
          <cell r="Q164">
            <v>36.65</v>
          </cell>
          <cell r="R164">
            <v>33.56</v>
          </cell>
        </row>
        <row r="166">
          <cell r="C166">
            <v>0</v>
          </cell>
          <cell r="D166">
            <v>5.14</v>
          </cell>
          <cell r="E166">
            <v>12.57</v>
          </cell>
          <cell r="F166">
            <v>5.6</v>
          </cell>
          <cell r="G166">
            <v>59.4</v>
          </cell>
          <cell r="H166">
            <v>42.38</v>
          </cell>
          <cell r="I166">
            <v>47.31</v>
          </cell>
          <cell r="J166">
            <v>44.73</v>
          </cell>
          <cell r="K166">
            <v>59.06</v>
          </cell>
          <cell r="L166">
            <v>0</v>
          </cell>
          <cell r="M166">
            <v>56.39</v>
          </cell>
          <cell r="N166">
            <v>77.209999999999994</v>
          </cell>
          <cell r="O166">
            <v>19.920000000000002</v>
          </cell>
          <cell r="P166">
            <v>81.289999999999992</v>
          </cell>
          <cell r="Q166">
            <v>50.55</v>
          </cell>
          <cell r="R166">
            <v>72.63000000000001</v>
          </cell>
          <cell r="S166">
            <v>51.63</v>
          </cell>
        </row>
        <row r="167">
          <cell r="C167">
            <v>0</v>
          </cell>
          <cell r="D167">
            <v>23.99</v>
          </cell>
          <cell r="E167">
            <v>0</v>
          </cell>
          <cell r="F167">
            <v>28.46</v>
          </cell>
          <cell r="G167">
            <v>36.67</v>
          </cell>
          <cell r="H167">
            <v>0</v>
          </cell>
          <cell r="I167">
            <v>86.19</v>
          </cell>
          <cell r="J167">
            <v>71.760000000000005</v>
          </cell>
          <cell r="K167">
            <v>0</v>
          </cell>
          <cell r="L167">
            <v>85.66</v>
          </cell>
          <cell r="M167">
            <v>46.39</v>
          </cell>
          <cell r="N167">
            <v>40.619999999999997</v>
          </cell>
          <cell r="O167">
            <v>43.35</v>
          </cell>
          <cell r="P167">
            <v>82.36</v>
          </cell>
          <cell r="Q167">
            <v>82.81</v>
          </cell>
          <cell r="R167">
            <v>43.22</v>
          </cell>
          <cell r="S167">
            <v>56.09</v>
          </cell>
          <cell r="T167">
            <v>39.409999999999997</v>
          </cell>
        </row>
        <row r="168">
          <cell r="C168">
            <v>12.08</v>
          </cell>
          <cell r="D168">
            <v>5.05</v>
          </cell>
          <cell r="E168">
            <v>24.3</v>
          </cell>
          <cell r="F168">
            <v>47.89</v>
          </cell>
          <cell r="G168">
            <v>76.84</v>
          </cell>
          <cell r="H168">
            <v>66.540000000000006</v>
          </cell>
          <cell r="I168">
            <v>82.13</v>
          </cell>
          <cell r="J168">
            <v>31.45</v>
          </cell>
          <cell r="K168">
            <v>52.73</v>
          </cell>
          <cell r="L168">
            <v>44.63</v>
          </cell>
          <cell r="M168">
            <v>47.73</v>
          </cell>
          <cell r="N168">
            <v>80.349999999999994</v>
          </cell>
          <cell r="O168">
            <v>57.98</v>
          </cell>
          <cell r="P168">
            <v>60.81</v>
          </cell>
          <cell r="Q168">
            <v>72.09</v>
          </cell>
          <cell r="R168">
            <v>29.19</v>
          </cell>
          <cell r="S168">
            <v>66.08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  per Jam"/>
      <sheetName val="TAXREAL"/>
      <sheetName val="BREAK DOWN"/>
      <sheetName val="LOSSES"/>
      <sheetName val="GRD LTW"/>
      <sheetName val="GRD LTT"/>
      <sheetName val="GRD MMG"/>
      <sheetName val="FFA per jam"/>
      <sheetName val="CPO per PT "/>
      <sheetName val="Karung"/>
      <sheetName val="Analisa"/>
      <sheetName val="DATA LTW"/>
      <sheetName val="PABRIK (2)"/>
      <sheetName val="PO"/>
    </sheetNames>
    <sheetDataSet>
      <sheetData sheetId="0" refreshError="1">
        <row r="7">
          <cell r="C7" t="str">
            <v xml:space="preserve"> 07 - 08</v>
          </cell>
          <cell r="D7" t="str">
            <v xml:space="preserve"> 08 - 09</v>
          </cell>
          <cell r="E7" t="str">
            <v xml:space="preserve"> 09 - 10</v>
          </cell>
          <cell r="F7" t="str">
            <v xml:space="preserve"> 10 - 11</v>
          </cell>
          <cell r="G7" t="str">
            <v xml:space="preserve"> 11 - 12</v>
          </cell>
          <cell r="H7" t="str">
            <v xml:space="preserve"> 12 - 13</v>
          </cell>
          <cell r="I7" t="str">
            <v xml:space="preserve"> 13 - 14</v>
          </cell>
          <cell r="J7" t="str">
            <v xml:space="preserve"> 14 - 15</v>
          </cell>
          <cell r="K7" t="str">
            <v xml:space="preserve"> 15 - 16</v>
          </cell>
          <cell r="L7" t="str">
            <v xml:space="preserve"> 16 - 17</v>
          </cell>
          <cell r="M7" t="str">
            <v xml:space="preserve"> 17 - 18</v>
          </cell>
          <cell r="N7" t="str">
            <v xml:space="preserve"> 18 - 19</v>
          </cell>
          <cell r="O7" t="str">
            <v xml:space="preserve"> 19 - 20</v>
          </cell>
          <cell r="P7" t="str">
            <v xml:space="preserve"> 20 - 21</v>
          </cell>
          <cell r="Q7" t="str">
            <v xml:space="preserve"> 21 - 22</v>
          </cell>
          <cell r="R7" t="str">
            <v xml:space="preserve"> 22 - 23 </v>
          </cell>
          <cell r="S7" t="str">
            <v xml:space="preserve"> 23 - 24</v>
          </cell>
          <cell r="T7" t="str">
            <v xml:space="preserve"> 00 - 01</v>
          </cell>
          <cell r="U7" t="str">
            <v xml:space="preserve"> 01 - 02</v>
          </cell>
          <cell r="V7" t="str">
            <v xml:space="preserve"> 02 - 03</v>
          </cell>
          <cell r="W7" t="str">
            <v xml:space="preserve"> 03 - 04</v>
          </cell>
          <cell r="X7" t="str">
            <v xml:space="preserve"> 04 - 05</v>
          </cell>
          <cell r="Y7" t="str">
            <v xml:space="preserve"> 05 - 06</v>
          </cell>
          <cell r="Z7" t="str">
            <v xml:space="preserve"> 06 - 07</v>
          </cell>
        </row>
        <row r="8">
          <cell r="D8">
            <v>25.63</v>
          </cell>
          <cell r="E8">
            <v>21.89</v>
          </cell>
          <cell r="F8">
            <v>18.73</v>
          </cell>
          <cell r="G8">
            <v>37.619999999999997</v>
          </cell>
          <cell r="H8">
            <v>65.28</v>
          </cell>
          <cell r="I8">
            <v>44.41</v>
          </cell>
          <cell r="J8">
            <v>0</v>
          </cell>
          <cell r="K8">
            <v>67.819999999999993</v>
          </cell>
          <cell r="L8">
            <v>0</v>
          </cell>
          <cell r="M8">
            <v>67.040000000000006</v>
          </cell>
          <cell r="N8">
            <v>0</v>
          </cell>
          <cell r="O8">
            <v>61.23</v>
          </cell>
          <cell r="P8">
            <v>0</v>
          </cell>
          <cell r="Q8">
            <v>0</v>
          </cell>
          <cell r="R8">
            <v>58.11</v>
          </cell>
          <cell r="S8">
            <v>35.229999999999997</v>
          </cell>
          <cell r="T8">
            <v>62.96</v>
          </cell>
          <cell r="U8">
            <v>0</v>
          </cell>
          <cell r="V8">
            <v>38.94</v>
          </cell>
          <cell r="W8">
            <v>0</v>
          </cell>
          <cell r="X8">
            <v>33.869999999999997</v>
          </cell>
        </row>
        <row r="10">
          <cell r="D10">
            <v>64.36</v>
          </cell>
          <cell r="E10">
            <v>62.75</v>
          </cell>
          <cell r="F10">
            <v>19.84</v>
          </cell>
          <cell r="G10">
            <v>0</v>
          </cell>
          <cell r="H10">
            <v>0</v>
          </cell>
          <cell r="I10">
            <v>0</v>
          </cell>
          <cell r="J10">
            <v>66.94</v>
          </cell>
          <cell r="K10">
            <v>0</v>
          </cell>
          <cell r="L10">
            <v>71.67</v>
          </cell>
          <cell r="M10">
            <v>14.57</v>
          </cell>
          <cell r="N10">
            <v>78.03</v>
          </cell>
          <cell r="O10">
            <v>0</v>
          </cell>
          <cell r="P10">
            <v>0</v>
          </cell>
          <cell r="Q10">
            <v>65.58</v>
          </cell>
          <cell r="R10">
            <v>77.87</v>
          </cell>
          <cell r="S10">
            <v>0</v>
          </cell>
          <cell r="T10">
            <v>55.1</v>
          </cell>
          <cell r="U10">
            <v>0</v>
          </cell>
          <cell r="V10">
            <v>66.37</v>
          </cell>
          <cell r="W10">
            <v>0</v>
          </cell>
          <cell r="X10">
            <v>0</v>
          </cell>
          <cell r="Y10">
            <v>63.14</v>
          </cell>
        </row>
        <row r="11">
          <cell r="D11">
            <v>73.52</v>
          </cell>
          <cell r="E11">
            <v>79.63</v>
          </cell>
          <cell r="F11">
            <v>13.95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65.400000000000006</v>
          </cell>
          <cell r="L11">
            <v>0</v>
          </cell>
          <cell r="M11">
            <v>77.239999999999995</v>
          </cell>
          <cell r="N11">
            <v>0</v>
          </cell>
          <cell r="O11">
            <v>80.88</v>
          </cell>
          <cell r="P11">
            <v>0</v>
          </cell>
          <cell r="Q11">
            <v>68.930000000000007</v>
          </cell>
          <cell r="R11">
            <v>0</v>
          </cell>
          <cell r="S11">
            <v>70.16</v>
          </cell>
          <cell r="T11">
            <v>0</v>
          </cell>
          <cell r="U11">
            <v>73.09</v>
          </cell>
          <cell r="V11">
            <v>0</v>
          </cell>
          <cell r="W11">
            <v>55.74</v>
          </cell>
          <cell r="X11">
            <v>0</v>
          </cell>
          <cell r="Y11">
            <v>48.48</v>
          </cell>
          <cell r="Z11">
            <v>16.72</v>
          </cell>
        </row>
        <row r="12">
          <cell r="D12">
            <v>46.9</v>
          </cell>
          <cell r="E12">
            <v>17.04</v>
          </cell>
          <cell r="F12">
            <v>17.21</v>
          </cell>
          <cell r="G12">
            <v>61.03</v>
          </cell>
          <cell r="H12">
            <v>34.19</v>
          </cell>
          <cell r="I12">
            <v>55.92</v>
          </cell>
          <cell r="J12">
            <v>0</v>
          </cell>
          <cell r="K12">
            <v>0</v>
          </cell>
          <cell r="L12">
            <v>64.41</v>
          </cell>
          <cell r="M12">
            <v>86.27</v>
          </cell>
          <cell r="N12">
            <v>0</v>
          </cell>
          <cell r="O12">
            <v>0</v>
          </cell>
          <cell r="P12">
            <v>76.7</v>
          </cell>
          <cell r="Q12">
            <v>0</v>
          </cell>
          <cell r="R12">
            <v>0</v>
          </cell>
          <cell r="S12">
            <v>68.260000000000005</v>
          </cell>
          <cell r="T12">
            <v>0</v>
          </cell>
          <cell r="U12">
            <v>63.08</v>
          </cell>
          <cell r="V12">
            <v>0</v>
          </cell>
          <cell r="W12">
            <v>0</v>
          </cell>
          <cell r="X12">
            <v>62.83</v>
          </cell>
        </row>
        <row r="14">
          <cell r="D14">
            <v>65.989999999999995</v>
          </cell>
          <cell r="E14">
            <v>47.22</v>
          </cell>
          <cell r="F14">
            <v>46.13</v>
          </cell>
          <cell r="G14">
            <v>63.79</v>
          </cell>
          <cell r="H14">
            <v>6.72</v>
          </cell>
          <cell r="I14">
            <v>60.58</v>
          </cell>
          <cell r="J14">
            <v>62.19</v>
          </cell>
          <cell r="K14">
            <v>0</v>
          </cell>
          <cell r="L14">
            <v>58.38</v>
          </cell>
          <cell r="M14">
            <v>78.16</v>
          </cell>
          <cell r="N14">
            <v>69.16</v>
          </cell>
          <cell r="O14">
            <v>17.760000000000002</v>
          </cell>
          <cell r="P14">
            <v>68.19</v>
          </cell>
          <cell r="Q14">
            <v>66.989999999999995</v>
          </cell>
          <cell r="R14">
            <v>71.03</v>
          </cell>
          <cell r="S14">
            <v>44.11</v>
          </cell>
        </row>
        <row r="15">
          <cell r="D15">
            <v>14.66</v>
          </cell>
          <cell r="E15">
            <v>22.63</v>
          </cell>
          <cell r="F15">
            <v>25.78</v>
          </cell>
          <cell r="G15">
            <v>67.3</v>
          </cell>
          <cell r="H15">
            <v>60.26</v>
          </cell>
          <cell r="I15">
            <v>67.819999999999993</v>
          </cell>
          <cell r="J15">
            <v>66.150000000000006</v>
          </cell>
          <cell r="K15">
            <v>28.14</v>
          </cell>
          <cell r="L15">
            <v>71.510000000000005</v>
          </cell>
          <cell r="M15">
            <v>66.2</v>
          </cell>
          <cell r="N15">
            <v>59.15</v>
          </cell>
          <cell r="O15">
            <v>0</v>
          </cell>
          <cell r="P15">
            <v>66.94</v>
          </cell>
          <cell r="Q15">
            <v>37.17</v>
          </cell>
          <cell r="R15">
            <v>24.73</v>
          </cell>
          <cell r="S15">
            <v>53.77</v>
          </cell>
        </row>
        <row r="17">
          <cell r="D17">
            <v>38.57</v>
          </cell>
          <cell r="E17">
            <v>21.57</v>
          </cell>
          <cell r="F17">
            <v>0</v>
          </cell>
          <cell r="G17">
            <v>64.53</v>
          </cell>
          <cell r="H17">
            <v>62.14</v>
          </cell>
          <cell r="I17">
            <v>62.99</v>
          </cell>
          <cell r="J17">
            <v>71.83</v>
          </cell>
          <cell r="K17">
            <v>44.97</v>
          </cell>
          <cell r="L17">
            <v>71.63</v>
          </cell>
          <cell r="M17">
            <v>70.040000000000006</v>
          </cell>
          <cell r="N17">
            <v>78.78</v>
          </cell>
          <cell r="O17">
            <v>66.06</v>
          </cell>
          <cell r="P17">
            <v>64.209999999999994</v>
          </cell>
        </row>
        <row r="18">
          <cell r="D18">
            <v>15.51</v>
          </cell>
          <cell r="E18">
            <v>21.79</v>
          </cell>
          <cell r="F18">
            <v>38.74</v>
          </cell>
          <cell r="G18">
            <v>51.25</v>
          </cell>
          <cell r="H18">
            <v>61.21</v>
          </cell>
          <cell r="I18">
            <v>61.27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67.34</v>
          </cell>
          <cell r="O18">
            <v>60.97</v>
          </cell>
          <cell r="P18">
            <v>62.77</v>
          </cell>
          <cell r="Q18">
            <v>0</v>
          </cell>
          <cell r="R18">
            <v>66.930000000000007</v>
          </cell>
          <cell r="S18">
            <v>16.73</v>
          </cell>
          <cell r="T18">
            <v>65.86</v>
          </cell>
          <cell r="U18">
            <v>76.89</v>
          </cell>
          <cell r="V18">
            <v>31.47</v>
          </cell>
        </row>
        <row r="19">
          <cell r="D19">
            <v>24.47</v>
          </cell>
          <cell r="E19">
            <v>21.78</v>
          </cell>
          <cell r="F19">
            <v>24.76</v>
          </cell>
          <cell r="G19">
            <v>65.06</v>
          </cell>
          <cell r="H19">
            <v>60.27</v>
          </cell>
          <cell r="I19">
            <v>73.61</v>
          </cell>
          <cell r="J19">
            <v>18.579999999999998</v>
          </cell>
          <cell r="K19">
            <v>66.95</v>
          </cell>
          <cell r="L19">
            <v>21.64</v>
          </cell>
          <cell r="M19">
            <v>70.150000000000006</v>
          </cell>
          <cell r="N19">
            <v>60.47</v>
          </cell>
          <cell r="O19">
            <v>69.02</v>
          </cell>
          <cell r="P19">
            <v>49.31</v>
          </cell>
          <cell r="Q19">
            <v>64.489999999999995</v>
          </cell>
          <cell r="R19">
            <v>42.7</v>
          </cell>
        </row>
        <row r="21">
          <cell r="D21">
            <v>70.819999999999993</v>
          </cell>
          <cell r="E21">
            <v>65.92</v>
          </cell>
          <cell r="F21">
            <v>63.18</v>
          </cell>
          <cell r="G21">
            <v>61.34</v>
          </cell>
          <cell r="H21">
            <v>65.87</v>
          </cell>
          <cell r="I21">
            <v>30.3</v>
          </cell>
          <cell r="J21">
            <v>72.34</v>
          </cell>
          <cell r="K21">
            <v>73.760000000000005</v>
          </cell>
          <cell r="L21">
            <v>68.239999999999995</v>
          </cell>
          <cell r="M21">
            <v>0</v>
          </cell>
          <cell r="N21">
            <v>73.760000000000005</v>
          </cell>
          <cell r="O21">
            <v>54.71</v>
          </cell>
          <cell r="P21">
            <v>59.7</v>
          </cell>
          <cell r="Q21">
            <v>73.430000000000007</v>
          </cell>
          <cell r="R21">
            <v>65.58</v>
          </cell>
          <cell r="S21">
            <v>60.39</v>
          </cell>
          <cell r="T21">
            <v>47.07</v>
          </cell>
        </row>
        <row r="22">
          <cell r="D22">
            <v>0</v>
          </cell>
          <cell r="E22">
            <v>51.3</v>
          </cell>
          <cell r="F22">
            <v>0</v>
          </cell>
          <cell r="G22">
            <v>45.26</v>
          </cell>
          <cell r="H22">
            <v>45.73</v>
          </cell>
          <cell r="I22">
            <v>49.26</v>
          </cell>
          <cell r="J22">
            <v>64.7</v>
          </cell>
          <cell r="K22">
            <v>68.89</v>
          </cell>
          <cell r="L22">
            <v>68.91</v>
          </cell>
          <cell r="M22">
            <v>60.37</v>
          </cell>
          <cell r="N22">
            <v>34.4</v>
          </cell>
          <cell r="O22">
            <v>51.39</v>
          </cell>
          <cell r="P22">
            <v>65.31</v>
          </cell>
          <cell r="Q22">
            <v>54.59</v>
          </cell>
          <cell r="R22">
            <v>33.07</v>
          </cell>
        </row>
        <row r="24">
          <cell r="D24">
            <v>18.54</v>
          </cell>
          <cell r="E24">
            <v>20.64</v>
          </cell>
          <cell r="F24">
            <v>40.630000000000003</v>
          </cell>
          <cell r="G24">
            <v>48.56</v>
          </cell>
          <cell r="H24">
            <v>58.59</v>
          </cell>
          <cell r="I24">
            <v>72.349999999999994</v>
          </cell>
          <cell r="J24">
            <v>65.27</v>
          </cell>
          <cell r="K24">
            <v>66.599999999999994</v>
          </cell>
          <cell r="L24">
            <v>66.25</v>
          </cell>
          <cell r="M24">
            <v>56.85</v>
          </cell>
          <cell r="N24">
            <v>58</v>
          </cell>
          <cell r="O24">
            <v>33.4</v>
          </cell>
          <cell r="P24">
            <v>61.3</v>
          </cell>
          <cell r="Q24">
            <v>14.18</v>
          </cell>
        </row>
        <row r="25">
          <cell r="D25">
            <v>31.33</v>
          </cell>
          <cell r="E25">
            <v>19.07</v>
          </cell>
          <cell r="F25">
            <v>60.01</v>
          </cell>
          <cell r="G25">
            <v>59.04</v>
          </cell>
          <cell r="H25">
            <v>12.91</v>
          </cell>
          <cell r="I25">
            <v>7.32</v>
          </cell>
          <cell r="J25">
            <v>62.09</v>
          </cell>
          <cell r="K25">
            <v>76.62</v>
          </cell>
          <cell r="L25">
            <v>53.75</v>
          </cell>
          <cell r="M25">
            <v>44.49</v>
          </cell>
          <cell r="N25">
            <v>45.76</v>
          </cell>
          <cell r="O25">
            <v>60.64</v>
          </cell>
          <cell r="P25">
            <v>64.91</v>
          </cell>
          <cell r="Q25">
            <v>69.319999999999993</v>
          </cell>
        </row>
        <row r="28">
          <cell r="D28">
            <v>151.63</v>
          </cell>
          <cell r="E28">
            <v>73.62</v>
          </cell>
          <cell r="F28">
            <v>67.91</v>
          </cell>
          <cell r="G28">
            <v>50.97</v>
          </cell>
          <cell r="H28">
            <v>44.95</v>
          </cell>
          <cell r="I28">
            <v>34.5</v>
          </cell>
          <cell r="J28">
            <v>19.62</v>
          </cell>
          <cell r="K28">
            <v>0</v>
          </cell>
          <cell r="L28">
            <v>40.340000000000003</v>
          </cell>
          <cell r="M28">
            <v>58.01</v>
          </cell>
          <cell r="N28">
            <v>50.16</v>
          </cell>
          <cell r="O28">
            <v>34.619999999999997</v>
          </cell>
          <cell r="P28">
            <v>43.65</v>
          </cell>
          <cell r="Q28">
            <v>72.25</v>
          </cell>
          <cell r="R28">
            <v>78.41</v>
          </cell>
          <cell r="S28">
            <v>75.81</v>
          </cell>
          <cell r="T28">
            <v>59.11</v>
          </cell>
          <cell r="U28">
            <v>67.790000000000006</v>
          </cell>
          <cell r="V28">
            <v>63.1</v>
          </cell>
          <cell r="W28">
            <v>37.270000000000003</v>
          </cell>
          <cell r="X28">
            <v>24.94</v>
          </cell>
        </row>
        <row r="29">
          <cell r="D29">
            <v>26.65</v>
          </cell>
          <cell r="E29">
            <v>52.33</v>
          </cell>
          <cell r="F29">
            <v>40.94</v>
          </cell>
          <cell r="G29">
            <v>35.24</v>
          </cell>
          <cell r="H29">
            <v>48.18</v>
          </cell>
          <cell r="I29">
            <v>65.53</v>
          </cell>
          <cell r="J29">
            <v>84.52</v>
          </cell>
          <cell r="K29">
            <v>77.41</v>
          </cell>
          <cell r="L29">
            <v>64.73</v>
          </cell>
          <cell r="M29">
            <v>24.39</v>
          </cell>
          <cell r="N29">
            <v>47.15</v>
          </cell>
          <cell r="O29">
            <v>65.66</v>
          </cell>
          <cell r="P29">
            <v>67.650000000000006</v>
          </cell>
          <cell r="Q29">
            <v>60.85</v>
          </cell>
          <cell r="R29">
            <v>32.119999999999997</v>
          </cell>
        </row>
        <row r="31">
          <cell r="D31">
            <v>11.55</v>
          </cell>
          <cell r="E31">
            <v>34.79</v>
          </cell>
          <cell r="F31">
            <v>19.64</v>
          </cell>
          <cell r="G31">
            <v>47.32</v>
          </cell>
          <cell r="H31">
            <v>37.11</v>
          </cell>
          <cell r="I31">
            <v>60.54</v>
          </cell>
          <cell r="J31">
            <v>54.3</v>
          </cell>
          <cell r="K31">
            <v>67.150000000000006</v>
          </cell>
          <cell r="L31">
            <v>65</v>
          </cell>
          <cell r="M31">
            <v>66.400000000000006</v>
          </cell>
          <cell r="N31">
            <v>54.66</v>
          </cell>
          <cell r="O31">
            <v>44.09</v>
          </cell>
          <cell r="P31">
            <v>67.430000000000007</v>
          </cell>
          <cell r="Q31">
            <v>54.58</v>
          </cell>
          <cell r="R31">
            <v>16.559999999999999</v>
          </cell>
        </row>
        <row r="32">
          <cell r="D32">
            <v>0</v>
          </cell>
          <cell r="E32">
            <v>38.090000000000003</v>
          </cell>
          <cell r="F32">
            <v>32.299999999999997</v>
          </cell>
          <cell r="G32">
            <v>30.89</v>
          </cell>
          <cell r="H32">
            <v>0</v>
          </cell>
          <cell r="I32">
            <v>47.18</v>
          </cell>
          <cell r="J32">
            <v>55.7</v>
          </cell>
          <cell r="K32">
            <v>69.5</v>
          </cell>
          <cell r="L32">
            <v>61.42</v>
          </cell>
          <cell r="M32">
            <v>64.52</v>
          </cell>
          <cell r="N32">
            <v>57.89</v>
          </cell>
          <cell r="O32">
            <v>64.22</v>
          </cell>
          <cell r="P32">
            <v>66.63</v>
          </cell>
          <cell r="Q32">
            <v>64.900000000000006</v>
          </cell>
          <cell r="R32">
            <v>56.82</v>
          </cell>
          <cell r="S32">
            <v>31.39</v>
          </cell>
        </row>
        <row r="33">
          <cell r="D33">
            <v>4.75</v>
          </cell>
          <cell r="E33">
            <v>23.89</v>
          </cell>
          <cell r="F33">
            <v>10.71</v>
          </cell>
          <cell r="G33">
            <v>26.78</v>
          </cell>
          <cell r="H33">
            <v>65.81</v>
          </cell>
          <cell r="I33">
            <v>64.209999999999994</v>
          </cell>
          <cell r="J33">
            <v>76.66</v>
          </cell>
          <cell r="K33">
            <v>52.41</v>
          </cell>
          <cell r="L33">
            <v>48.01</v>
          </cell>
          <cell r="M33">
            <v>57.78</v>
          </cell>
          <cell r="N33">
            <v>64.13</v>
          </cell>
          <cell r="O33">
            <v>61.75</v>
          </cell>
          <cell r="P33">
            <v>61.32</v>
          </cell>
          <cell r="Q33">
            <v>19.13</v>
          </cell>
        </row>
        <row r="35">
          <cell r="D35">
            <v>64.459999999999994</v>
          </cell>
          <cell r="E35">
            <v>62.4</v>
          </cell>
          <cell r="F35">
            <v>67.099999999999994</v>
          </cell>
          <cell r="G35">
            <v>0</v>
          </cell>
          <cell r="H35">
            <v>0</v>
          </cell>
          <cell r="I35">
            <v>51.33</v>
          </cell>
          <cell r="J35">
            <v>67.88</v>
          </cell>
          <cell r="K35">
            <v>22.44</v>
          </cell>
          <cell r="L35">
            <v>71.27</v>
          </cell>
          <cell r="M35">
            <v>59.44</v>
          </cell>
          <cell r="N35">
            <v>60.59</v>
          </cell>
          <cell r="O35">
            <v>35.46</v>
          </cell>
          <cell r="P35">
            <v>42.3</v>
          </cell>
          <cell r="Q35">
            <v>39.26</v>
          </cell>
          <cell r="R35">
            <v>38.5</v>
          </cell>
          <cell r="S35">
            <v>68.89</v>
          </cell>
          <cell r="T35">
            <v>63.35</v>
          </cell>
          <cell r="U35">
            <v>65.83</v>
          </cell>
          <cell r="V35">
            <v>62.57</v>
          </cell>
          <cell r="W35">
            <v>34.18</v>
          </cell>
          <cell r="X35">
            <v>67.83</v>
          </cell>
          <cell r="Y35">
            <v>15.32</v>
          </cell>
        </row>
        <row r="36">
          <cell r="D36">
            <v>0</v>
          </cell>
          <cell r="E36">
            <v>47.74</v>
          </cell>
          <cell r="F36">
            <v>32.270000000000003</v>
          </cell>
          <cell r="G36">
            <v>52.04</v>
          </cell>
          <cell r="H36">
            <v>63.47</v>
          </cell>
          <cell r="I36">
            <v>66.239999999999995</v>
          </cell>
          <cell r="J36">
            <v>56.8</v>
          </cell>
          <cell r="K36">
            <v>68.010000000000005</v>
          </cell>
          <cell r="L36">
            <v>76.89</v>
          </cell>
          <cell r="M36">
            <v>41.81</v>
          </cell>
          <cell r="N36">
            <v>66.69</v>
          </cell>
          <cell r="O36">
            <v>63.49</v>
          </cell>
          <cell r="P36">
            <v>72.349999999999994</v>
          </cell>
          <cell r="Q36">
            <v>60.9</v>
          </cell>
          <cell r="R36">
            <v>58.69</v>
          </cell>
        </row>
        <row r="39">
          <cell r="D39">
            <v>0</v>
          </cell>
          <cell r="E39">
            <v>33.6</v>
          </cell>
          <cell r="F39">
            <v>0</v>
          </cell>
          <cell r="G39">
            <v>39.270000000000003</v>
          </cell>
          <cell r="H39">
            <v>65.84</v>
          </cell>
          <cell r="I39">
            <v>71.12</v>
          </cell>
          <cell r="J39">
            <v>61.71</v>
          </cell>
          <cell r="K39">
            <v>43.74</v>
          </cell>
          <cell r="L39">
            <v>46.79</v>
          </cell>
          <cell r="M39">
            <v>52.91</v>
          </cell>
          <cell r="N39">
            <v>70.180000000000007</v>
          </cell>
          <cell r="O39">
            <v>62.15</v>
          </cell>
          <cell r="P39">
            <v>88.09</v>
          </cell>
        </row>
        <row r="40">
          <cell r="D40">
            <v>20.28</v>
          </cell>
          <cell r="E40">
            <v>14</v>
          </cell>
          <cell r="F40">
            <v>0</v>
          </cell>
          <cell r="G40">
            <v>65.790000000000006</v>
          </cell>
          <cell r="H40">
            <v>42.28</v>
          </cell>
          <cell r="I40">
            <v>0</v>
          </cell>
          <cell r="J40">
            <v>72.73</v>
          </cell>
          <cell r="K40">
            <v>73.41</v>
          </cell>
          <cell r="L40">
            <v>36.6</v>
          </cell>
          <cell r="M40">
            <v>0</v>
          </cell>
          <cell r="N40">
            <v>78.819999999999993</v>
          </cell>
          <cell r="O40">
            <v>57.72</v>
          </cell>
          <cell r="P40">
            <v>43.21</v>
          </cell>
          <cell r="Q40">
            <v>76.7</v>
          </cell>
          <cell r="R40">
            <v>53.9</v>
          </cell>
          <cell r="S40">
            <v>15.1</v>
          </cell>
        </row>
        <row r="41">
          <cell r="D41">
            <v>12.5</v>
          </cell>
          <cell r="E41">
            <v>11.55</v>
          </cell>
          <cell r="F41">
            <v>28.33</v>
          </cell>
          <cell r="G41">
            <v>25.82</v>
          </cell>
          <cell r="H41">
            <v>56.43</v>
          </cell>
          <cell r="I41">
            <v>70.17</v>
          </cell>
          <cell r="J41">
            <v>34.15</v>
          </cell>
          <cell r="K41">
            <v>47.89</v>
          </cell>
          <cell r="L41">
            <v>85.71</v>
          </cell>
          <cell r="M41">
            <v>36.049999999999997</v>
          </cell>
          <cell r="N41">
            <v>84.44</v>
          </cell>
          <cell r="O41">
            <v>43.88</v>
          </cell>
          <cell r="P41">
            <v>63.26</v>
          </cell>
          <cell r="Q41">
            <v>20.96</v>
          </cell>
        </row>
        <row r="43">
          <cell r="D43">
            <v>26.3</v>
          </cell>
          <cell r="E43">
            <v>35.33</v>
          </cell>
          <cell r="F43">
            <v>40.22</v>
          </cell>
          <cell r="G43">
            <v>45.66</v>
          </cell>
          <cell r="H43">
            <v>70.48</v>
          </cell>
          <cell r="I43">
            <v>54.69</v>
          </cell>
          <cell r="J43">
            <v>67.59</v>
          </cell>
          <cell r="K43">
            <v>53.24</v>
          </cell>
          <cell r="L43">
            <v>59.71</v>
          </cell>
          <cell r="M43">
            <v>55.78</v>
          </cell>
          <cell r="N43">
            <v>49.94</v>
          </cell>
          <cell r="O43">
            <v>62.57</v>
          </cell>
          <cell r="P43">
            <v>64.819999999999993</v>
          </cell>
          <cell r="Q43">
            <v>43.64</v>
          </cell>
        </row>
        <row r="44">
          <cell r="D44">
            <v>19.309999999999999</v>
          </cell>
          <cell r="E44">
            <v>49.8</v>
          </cell>
          <cell r="F44">
            <v>26.23</v>
          </cell>
          <cell r="G44">
            <v>39.520000000000003</v>
          </cell>
          <cell r="H44">
            <v>59.62</v>
          </cell>
          <cell r="I44">
            <v>63.35</v>
          </cell>
          <cell r="J44">
            <v>67.260000000000005</v>
          </cell>
          <cell r="K44">
            <v>68.22</v>
          </cell>
          <cell r="L44">
            <v>38.799999999999997</v>
          </cell>
          <cell r="M44">
            <v>62.83</v>
          </cell>
          <cell r="N44">
            <v>69.77</v>
          </cell>
          <cell r="O44">
            <v>71.98</v>
          </cell>
          <cell r="P44">
            <v>67.97</v>
          </cell>
          <cell r="Q44">
            <v>53.53</v>
          </cell>
          <cell r="R44">
            <v>0</v>
          </cell>
          <cell r="S44">
            <v>34.049999999999997</v>
          </cell>
        </row>
        <row r="46">
          <cell r="E46">
            <v>34.659999999999997</v>
          </cell>
          <cell r="F46">
            <v>54.44</v>
          </cell>
          <cell r="G46">
            <v>40.909999999999997</v>
          </cell>
          <cell r="H46">
            <v>51.47</v>
          </cell>
          <cell r="I46">
            <v>46.65</v>
          </cell>
          <cell r="J46">
            <v>46.03</v>
          </cell>
          <cell r="K46">
            <v>44.68</v>
          </cell>
          <cell r="L46">
            <v>46.7</v>
          </cell>
          <cell r="M46">
            <v>75.31</v>
          </cell>
          <cell r="N46">
            <v>41.53</v>
          </cell>
          <cell r="O46">
            <v>41.72</v>
          </cell>
          <cell r="P46">
            <v>56.88</v>
          </cell>
          <cell r="Q46">
            <v>53.2</v>
          </cell>
          <cell r="R46">
            <v>61.32</v>
          </cell>
          <cell r="S46">
            <v>12.63</v>
          </cell>
          <cell r="T46">
            <v>43.32</v>
          </cell>
        </row>
        <row r="47">
          <cell r="D47">
            <v>10.34</v>
          </cell>
          <cell r="E47">
            <v>26.52</v>
          </cell>
          <cell r="F47">
            <v>37.51</v>
          </cell>
          <cell r="I47">
            <v>35.39</v>
          </cell>
          <cell r="J47">
            <v>52.92</v>
          </cell>
          <cell r="K47">
            <v>53.41</v>
          </cell>
          <cell r="L47">
            <v>39.24</v>
          </cell>
          <cell r="M47">
            <v>8.23</v>
          </cell>
          <cell r="N47">
            <v>45.33</v>
          </cell>
          <cell r="O47">
            <v>76.25</v>
          </cell>
          <cell r="P47">
            <v>61.42</v>
          </cell>
          <cell r="Q47">
            <v>54.22</v>
          </cell>
          <cell r="R47">
            <v>65.36</v>
          </cell>
          <cell r="S47">
            <v>46.45</v>
          </cell>
          <cell r="U47">
            <v>61.22</v>
          </cell>
        </row>
        <row r="48">
          <cell r="D48">
            <v>21.16</v>
          </cell>
          <cell r="E48">
            <v>4.91</v>
          </cell>
          <cell r="F48">
            <v>24.42</v>
          </cell>
          <cell r="G48">
            <v>60.63</v>
          </cell>
          <cell r="H48">
            <v>43.91</v>
          </cell>
          <cell r="I48">
            <v>64.59</v>
          </cell>
          <cell r="J48">
            <v>41.22</v>
          </cell>
          <cell r="K48">
            <v>75.11</v>
          </cell>
          <cell r="L48">
            <v>67.81</v>
          </cell>
          <cell r="M48">
            <v>71.03</v>
          </cell>
          <cell r="N48">
            <v>27.81</v>
          </cell>
          <cell r="O48">
            <v>38.76</v>
          </cell>
          <cell r="Q48">
            <v>59.84</v>
          </cell>
          <cell r="R48">
            <v>57.73</v>
          </cell>
          <cell r="S48">
            <v>68.819999999999993</v>
          </cell>
          <cell r="T48">
            <v>28.72</v>
          </cell>
        </row>
        <row r="50">
          <cell r="D50">
            <v>71.959999999999994</v>
          </cell>
          <cell r="E50">
            <v>59.23</v>
          </cell>
          <cell r="F50">
            <v>72.66</v>
          </cell>
          <cell r="G50">
            <v>50.93</v>
          </cell>
          <cell r="I50">
            <v>44.91</v>
          </cell>
          <cell r="J50">
            <v>49.88</v>
          </cell>
          <cell r="N50">
            <v>47.47</v>
          </cell>
          <cell r="P50">
            <v>46.91</v>
          </cell>
          <cell r="Q50">
            <v>34.32</v>
          </cell>
          <cell r="R50">
            <v>39.630000000000003</v>
          </cell>
          <cell r="S50">
            <v>41.92</v>
          </cell>
          <cell r="T50">
            <v>82.52</v>
          </cell>
          <cell r="U50">
            <v>40.75</v>
          </cell>
          <cell r="V50">
            <v>42.89</v>
          </cell>
          <cell r="W50">
            <v>45.62</v>
          </cell>
          <cell r="X50">
            <v>29.66</v>
          </cell>
          <cell r="Y50">
            <v>24.09</v>
          </cell>
        </row>
        <row r="51">
          <cell r="F51">
            <v>45.5</v>
          </cell>
          <cell r="G51">
            <v>59.15</v>
          </cell>
          <cell r="H51">
            <v>42.45</v>
          </cell>
          <cell r="I51">
            <v>56.42</v>
          </cell>
          <cell r="J51">
            <v>50.11</v>
          </cell>
          <cell r="K51">
            <v>11.87</v>
          </cell>
          <cell r="L51">
            <v>0</v>
          </cell>
          <cell r="M51">
            <v>39.4</v>
          </cell>
          <cell r="N51">
            <v>46.22</v>
          </cell>
          <cell r="O51">
            <v>79.180000000000007</v>
          </cell>
          <cell r="P51">
            <v>41.91</v>
          </cell>
          <cell r="Q51">
            <v>65.61</v>
          </cell>
          <cell r="R51">
            <v>48.02</v>
          </cell>
          <cell r="S51">
            <v>58.08</v>
          </cell>
          <cell r="V51">
            <v>52.92</v>
          </cell>
          <cell r="X51">
            <v>48.9</v>
          </cell>
          <cell r="Y51">
            <v>5.85</v>
          </cell>
          <cell r="Z51">
            <v>58.4</v>
          </cell>
        </row>
        <row r="55">
          <cell r="C55">
            <v>12.62</v>
          </cell>
          <cell r="E55">
            <v>71.37</v>
          </cell>
          <cell r="F55">
            <v>80.209999999999994</v>
          </cell>
          <cell r="G55">
            <v>18.25</v>
          </cell>
          <cell r="H55">
            <v>62.01</v>
          </cell>
          <cell r="I55">
            <v>57.67</v>
          </cell>
          <cell r="J55">
            <v>70.209999999999994</v>
          </cell>
          <cell r="K55">
            <v>67.7</v>
          </cell>
          <cell r="L55">
            <v>62.42</v>
          </cell>
          <cell r="M55">
            <v>24.24</v>
          </cell>
          <cell r="N55">
            <v>75.709999999999994</v>
          </cell>
          <cell r="O55">
            <v>81.650000000000006</v>
          </cell>
          <cell r="P55">
            <v>41.17</v>
          </cell>
          <cell r="Q55">
            <v>62.21</v>
          </cell>
          <cell r="R55">
            <v>68.84</v>
          </cell>
          <cell r="S55">
            <v>68.75</v>
          </cell>
          <cell r="T55">
            <v>69.91</v>
          </cell>
          <cell r="U55">
            <v>47.82</v>
          </cell>
          <cell r="V55">
            <v>45.07</v>
          </cell>
          <cell r="W55">
            <v>64.900000000000006</v>
          </cell>
          <cell r="X55">
            <v>51.19</v>
          </cell>
          <cell r="Y55">
            <v>29.34</v>
          </cell>
          <cell r="Z55">
            <v>6.24</v>
          </cell>
        </row>
        <row r="57">
          <cell r="D57">
            <v>36.92</v>
          </cell>
          <cell r="E57">
            <v>26.54</v>
          </cell>
          <cell r="F57">
            <v>52.45</v>
          </cell>
          <cell r="G57">
            <v>19.420000000000002</v>
          </cell>
          <cell r="H57">
            <v>48.59</v>
          </cell>
          <cell r="I57">
            <v>42.360000000000007</v>
          </cell>
          <cell r="J57">
            <v>12.15</v>
          </cell>
          <cell r="K57">
            <v>42.59</v>
          </cell>
          <cell r="L57">
            <v>65.33</v>
          </cell>
          <cell r="M57">
            <v>60.960000000000008</v>
          </cell>
          <cell r="N57">
            <v>43.81</v>
          </cell>
          <cell r="O57">
            <v>71.7</v>
          </cell>
          <cell r="P57">
            <v>94.579999999999984</v>
          </cell>
          <cell r="Q57">
            <v>75.900000000000006</v>
          </cell>
          <cell r="R57">
            <v>81.180000000000007</v>
          </cell>
          <cell r="S57">
            <v>24.680000000000003</v>
          </cell>
          <cell r="T57">
            <v>81.34</v>
          </cell>
          <cell r="U57">
            <v>49.65</v>
          </cell>
          <cell r="V57">
            <v>56.910000000000004</v>
          </cell>
          <cell r="W57">
            <v>38.250000000000007</v>
          </cell>
          <cell r="X57">
            <v>31.45</v>
          </cell>
        </row>
        <row r="58">
          <cell r="D58">
            <v>23.63</v>
          </cell>
          <cell r="E58">
            <v>27.6</v>
          </cell>
          <cell r="F58">
            <v>53.52</v>
          </cell>
          <cell r="G58">
            <v>68.19</v>
          </cell>
          <cell r="H58">
            <v>42.69</v>
          </cell>
          <cell r="I58">
            <v>51.62</v>
          </cell>
          <cell r="J58">
            <v>38.58</v>
          </cell>
          <cell r="K58">
            <v>37.9</v>
          </cell>
          <cell r="L58">
            <v>57.39</v>
          </cell>
          <cell r="M58">
            <v>50.63</v>
          </cell>
          <cell r="N58">
            <v>52.18</v>
          </cell>
          <cell r="O58">
            <v>63.06</v>
          </cell>
          <cell r="P58">
            <v>59.1</v>
          </cell>
          <cell r="Q58">
            <v>63.77</v>
          </cell>
          <cell r="R58">
            <v>44.81</v>
          </cell>
        </row>
        <row r="60">
          <cell r="D60">
            <v>14.35</v>
          </cell>
          <cell r="F60">
            <v>34.96</v>
          </cell>
          <cell r="G60">
            <v>55.79</v>
          </cell>
          <cell r="H60">
            <v>63.12</v>
          </cell>
          <cell r="I60">
            <v>66.09</v>
          </cell>
          <cell r="J60">
            <v>36.53</v>
          </cell>
          <cell r="K60">
            <v>74.72</v>
          </cell>
          <cell r="L60">
            <v>71.47</v>
          </cell>
          <cell r="M60">
            <v>63.65</v>
          </cell>
          <cell r="N60">
            <v>53.03</v>
          </cell>
          <cell r="O60">
            <v>59.46</v>
          </cell>
          <cell r="P60">
            <v>61.88</v>
          </cell>
        </row>
        <row r="61">
          <cell r="D61">
            <v>6.25</v>
          </cell>
          <cell r="F61">
            <v>28.29</v>
          </cell>
          <cell r="G61">
            <v>22.77</v>
          </cell>
          <cell r="I61">
            <v>26.72</v>
          </cell>
          <cell r="J61">
            <v>48.63</v>
          </cell>
          <cell r="K61">
            <v>61.51</v>
          </cell>
          <cell r="L61">
            <v>66.790000000000006</v>
          </cell>
          <cell r="M61">
            <v>47.87</v>
          </cell>
          <cell r="N61">
            <v>55.34</v>
          </cell>
          <cell r="O61">
            <v>45.06</v>
          </cell>
          <cell r="P61">
            <v>47.95</v>
          </cell>
          <cell r="Q61">
            <v>39.18</v>
          </cell>
        </row>
        <row r="62">
          <cell r="D62">
            <v>5.89</v>
          </cell>
          <cell r="E62">
            <v>0</v>
          </cell>
          <cell r="F62">
            <v>13.69</v>
          </cell>
          <cell r="G62">
            <v>40.96</v>
          </cell>
          <cell r="H62">
            <v>59.36</v>
          </cell>
          <cell r="I62">
            <v>58.16</v>
          </cell>
          <cell r="J62">
            <v>45.35</v>
          </cell>
          <cell r="K62">
            <v>17.54</v>
          </cell>
          <cell r="L62">
            <v>43.56</v>
          </cell>
          <cell r="M62">
            <v>70.22</v>
          </cell>
          <cell r="N62">
            <v>75.900000000000006</v>
          </cell>
          <cell r="O62">
            <v>15.8</v>
          </cell>
          <cell r="P62">
            <v>10.59</v>
          </cell>
        </row>
        <row r="64">
          <cell r="D64">
            <v>53.96</v>
          </cell>
          <cell r="E64">
            <v>29.38</v>
          </cell>
          <cell r="F64">
            <v>26.51</v>
          </cell>
          <cell r="G64">
            <v>40.83</v>
          </cell>
          <cell r="H64">
            <v>27.47</v>
          </cell>
          <cell r="I64">
            <v>32.07</v>
          </cell>
          <cell r="J64">
            <v>59.57</v>
          </cell>
          <cell r="K64">
            <v>61.28</v>
          </cell>
          <cell r="L64">
            <v>41.05</v>
          </cell>
          <cell r="M64">
            <v>64.510000000000005</v>
          </cell>
          <cell r="N64">
            <v>51.22</v>
          </cell>
          <cell r="O64">
            <v>54.41</v>
          </cell>
          <cell r="P64">
            <v>45.25</v>
          </cell>
          <cell r="Q64">
            <v>7.07</v>
          </cell>
        </row>
        <row r="65">
          <cell r="D65">
            <v>17.809999999999999</v>
          </cell>
          <cell r="E65">
            <v>20.75</v>
          </cell>
          <cell r="G65">
            <v>24.18</v>
          </cell>
          <cell r="H65">
            <v>74.22</v>
          </cell>
          <cell r="I65">
            <v>40.68</v>
          </cell>
          <cell r="J65">
            <v>70.25</v>
          </cell>
          <cell r="K65">
            <v>36.950000000000003</v>
          </cell>
          <cell r="L65">
            <v>70.680000000000007</v>
          </cell>
          <cell r="M65">
            <v>59.53</v>
          </cell>
          <cell r="N65">
            <v>57.26</v>
          </cell>
          <cell r="O65">
            <v>50.44</v>
          </cell>
          <cell r="P65">
            <v>6.81</v>
          </cell>
        </row>
        <row r="67">
          <cell r="D67">
            <v>62.82</v>
          </cell>
          <cell r="E67">
            <v>44.66</v>
          </cell>
          <cell r="F67">
            <v>24.6</v>
          </cell>
          <cell r="G67">
            <v>72.36</v>
          </cell>
          <cell r="H67">
            <v>49.98</v>
          </cell>
          <cell r="I67">
            <v>65.459999999999994</v>
          </cell>
          <cell r="J67">
            <v>62.16</v>
          </cell>
          <cell r="K67">
            <v>66.59</v>
          </cell>
          <cell r="L67">
            <v>56.65</v>
          </cell>
          <cell r="M67">
            <v>56.69</v>
          </cell>
          <cell r="N67">
            <v>65.11</v>
          </cell>
          <cell r="O67">
            <v>0</v>
          </cell>
          <cell r="P67">
            <v>51.65</v>
          </cell>
          <cell r="Q67">
            <v>32.380000000000003</v>
          </cell>
          <cell r="R67">
            <v>35.1</v>
          </cell>
        </row>
        <row r="68">
          <cell r="E68">
            <v>30.41</v>
          </cell>
          <cell r="F68">
            <v>53.14</v>
          </cell>
          <cell r="G68">
            <v>50.730000000000004</v>
          </cell>
          <cell r="H68">
            <v>0</v>
          </cell>
          <cell r="I68">
            <v>0</v>
          </cell>
          <cell r="J68">
            <v>20.03</v>
          </cell>
          <cell r="K68">
            <v>43.58</v>
          </cell>
          <cell r="L68">
            <v>68.319999999999993</v>
          </cell>
          <cell r="M68">
            <v>66.12</v>
          </cell>
          <cell r="N68">
            <v>52.670000000000009</v>
          </cell>
          <cell r="O68">
            <v>78.23</v>
          </cell>
          <cell r="P68">
            <v>33.46</v>
          </cell>
          <cell r="Q68">
            <v>60.4</v>
          </cell>
          <cell r="R68">
            <v>65.22</v>
          </cell>
          <cell r="S68">
            <v>70.5</v>
          </cell>
          <cell r="T68">
            <v>9.14</v>
          </cell>
        </row>
        <row r="69">
          <cell r="E69">
            <v>5.59</v>
          </cell>
          <cell r="F69">
            <v>28.9</v>
          </cell>
          <cell r="G69">
            <v>28.46</v>
          </cell>
          <cell r="H69">
            <v>53.34</v>
          </cell>
          <cell r="I69">
            <v>78.13</v>
          </cell>
          <cell r="J69">
            <v>30.07</v>
          </cell>
          <cell r="K69">
            <v>43.33</v>
          </cell>
          <cell r="L69">
            <v>61.7</v>
          </cell>
          <cell r="M69">
            <v>56.7</v>
          </cell>
          <cell r="N69">
            <v>68.72</v>
          </cell>
          <cell r="O69">
            <v>62.79</v>
          </cell>
          <cell r="P69">
            <v>36.700000000000003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164">
          <cell r="C164">
            <v>0</v>
          </cell>
          <cell r="D164">
            <v>24.56</v>
          </cell>
          <cell r="E164">
            <v>0</v>
          </cell>
          <cell r="F164">
            <v>49.51</v>
          </cell>
          <cell r="G164">
            <v>65.709999999999994</v>
          </cell>
          <cell r="H164">
            <v>70.41</v>
          </cell>
          <cell r="I164">
            <v>58.3</v>
          </cell>
          <cell r="J164">
            <v>46.2</v>
          </cell>
          <cell r="K164">
            <v>0</v>
          </cell>
          <cell r="L164">
            <v>42.19</v>
          </cell>
          <cell r="M164">
            <v>79.779999999999987</v>
          </cell>
          <cell r="N164">
            <v>37.83</v>
          </cell>
          <cell r="O164">
            <v>71.319999999999993</v>
          </cell>
          <cell r="P164">
            <v>53.08</v>
          </cell>
          <cell r="Q164">
            <v>36.65</v>
          </cell>
          <cell r="R164">
            <v>33.56</v>
          </cell>
        </row>
        <row r="166">
          <cell r="C166">
            <v>0</v>
          </cell>
          <cell r="D166">
            <v>5.14</v>
          </cell>
          <cell r="E166">
            <v>12.57</v>
          </cell>
          <cell r="F166">
            <v>5.6</v>
          </cell>
          <cell r="G166">
            <v>59.4</v>
          </cell>
          <cell r="H166">
            <v>42.38</v>
          </cell>
          <cell r="I166">
            <v>47.31</v>
          </cell>
          <cell r="J166">
            <v>44.73</v>
          </cell>
          <cell r="K166">
            <v>59.06</v>
          </cell>
          <cell r="L166">
            <v>0</v>
          </cell>
          <cell r="M166">
            <v>56.39</v>
          </cell>
          <cell r="N166">
            <v>77.209999999999994</v>
          </cell>
          <cell r="O166">
            <v>19.920000000000002</v>
          </cell>
          <cell r="P166">
            <v>81.289999999999992</v>
          </cell>
          <cell r="Q166">
            <v>50.55</v>
          </cell>
          <cell r="R166">
            <v>72.63000000000001</v>
          </cell>
          <cell r="S166">
            <v>51.63</v>
          </cell>
        </row>
        <row r="167">
          <cell r="C167">
            <v>0</v>
          </cell>
          <cell r="D167">
            <v>23.99</v>
          </cell>
          <cell r="E167">
            <v>0</v>
          </cell>
          <cell r="F167">
            <v>28.46</v>
          </cell>
          <cell r="G167">
            <v>36.67</v>
          </cell>
          <cell r="H167">
            <v>0</v>
          </cell>
          <cell r="I167">
            <v>86.19</v>
          </cell>
          <cell r="J167">
            <v>71.760000000000005</v>
          </cell>
          <cell r="K167">
            <v>0</v>
          </cell>
          <cell r="L167">
            <v>85.66</v>
          </cell>
          <cell r="M167">
            <v>46.39</v>
          </cell>
          <cell r="N167">
            <v>40.619999999999997</v>
          </cell>
          <cell r="O167">
            <v>43.35</v>
          </cell>
          <cell r="P167">
            <v>82.36</v>
          </cell>
          <cell r="Q167">
            <v>82.81</v>
          </cell>
          <cell r="R167">
            <v>43.22</v>
          </cell>
          <cell r="S167">
            <v>56.09</v>
          </cell>
          <cell r="T167">
            <v>39.409999999999997</v>
          </cell>
        </row>
        <row r="168">
          <cell r="C168">
            <v>12.08</v>
          </cell>
          <cell r="D168">
            <v>5.05</v>
          </cell>
          <cell r="E168">
            <v>24.3</v>
          </cell>
          <cell r="F168">
            <v>47.89</v>
          </cell>
          <cell r="G168">
            <v>76.84</v>
          </cell>
          <cell r="H168">
            <v>66.540000000000006</v>
          </cell>
          <cell r="I168">
            <v>82.13</v>
          </cell>
          <cell r="J168">
            <v>31.45</v>
          </cell>
          <cell r="K168">
            <v>52.73</v>
          </cell>
          <cell r="L168">
            <v>44.63</v>
          </cell>
          <cell r="M168">
            <v>47.73</v>
          </cell>
          <cell r="N168">
            <v>80.349999999999994</v>
          </cell>
          <cell r="O168">
            <v>57.98</v>
          </cell>
          <cell r="P168">
            <v>60.81</v>
          </cell>
          <cell r="Q168">
            <v>72.09</v>
          </cell>
          <cell r="R168">
            <v>29.19</v>
          </cell>
          <cell r="S168">
            <v>66.08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TW"/>
      <sheetName val="REKAP"/>
      <sheetName val="FIXED"/>
      <sheetName val="VARIABLE"/>
      <sheetName val="PKRAWAT"/>
      <sheetName val="PORAWAT"/>
      <sheetName val="PK RM KEBUN"/>
      <sheetName val="PO RM KEBUN"/>
      <sheetName val="PK UMUM"/>
      <sheetName val="OVERHEAD"/>
      <sheetName val="PK PANEN"/>
      <sheetName val="PO PANEN"/>
      <sheetName val="TRANSPOR"/>
      <sheetName val="PK OLAH"/>
      <sheetName val="PO OLAH"/>
      <sheetName val="PK RM PAB"/>
      <sheetName val="PO RM PABR"/>
      <sheetName val="PK O"/>
      <sheetName val="PO O"/>
      <sheetName val="PK RM"/>
      <sheetName val="PO RM PAB"/>
      <sheetName val="dft bns"/>
      <sheetName val="TON  per Jam"/>
    </sheetNames>
    <sheetDataSet>
      <sheetData sheetId="0" refreshError="1">
        <row r="4">
          <cell r="E4" t="str">
            <v>JAN</v>
          </cell>
          <cell r="F4" t="str">
            <v>FEB</v>
          </cell>
          <cell r="G4" t="str">
            <v>MAR</v>
          </cell>
          <cell r="H4" t="str">
            <v>APR</v>
          </cell>
          <cell r="I4" t="str">
            <v>MAY</v>
          </cell>
          <cell r="J4" t="str">
            <v>JUN</v>
          </cell>
          <cell r="K4" t="str">
            <v>JUL</v>
          </cell>
          <cell r="L4" t="str">
            <v>AUG</v>
          </cell>
          <cell r="M4" t="str">
            <v>SEP</v>
          </cell>
          <cell r="N4" t="str">
            <v>OCT</v>
          </cell>
          <cell r="O4" t="str">
            <v>NOV</v>
          </cell>
          <cell r="P4" t="str">
            <v>DEC</v>
          </cell>
          <cell r="R4" t="str">
            <v>JAN</v>
          </cell>
          <cell r="S4" t="str">
            <v>FEB</v>
          </cell>
          <cell r="T4" t="str">
            <v>MAR</v>
          </cell>
          <cell r="U4" t="str">
            <v>APR</v>
          </cell>
          <cell r="V4" t="str">
            <v>MAY</v>
          </cell>
          <cell r="W4" t="str">
            <v>JUN</v>
          </cell>
          <cell r="X4" t="str">
            <v>JUL</v>
          </cell>
          <cell r="Y4" t="str">
            <v>AUG</v>
          </cell>
          <cell r="Z4" t="str">
            <v>SEP</v>
          </cell>
          <cell r="AA4" t="str">
            <v>OCT</v>
          </cell>
          <cell r="AB4" t="str">
            <v>NOV</v>
          </cell>
          <cell r="AC4" t="str">
            <v>DEC</v>
          </cell>
        </row>
        <row r="25">
          <cell r="E25">
            <v>2041.2278913432192</v>
          </cell>
          <cell r="F25">
            <v>2908.4032899270233</v>
          </cell>
          <cell r="G25">
            <v>2850.6330707980633</v>
          </cell>
          <cell r="H25">
            <v>3127.2056903505018</v>
          </cell>
          <cell r="I25">
            <v>2733.2919567857057</v>
          </cell>
          <cell r="J25">
            <v>2789.8447601203907</v>
          </cell>
          <cell r="K25">
            <v>3006.5975710857542</v>
          </cell>
          <cell r="L25">
            <v>3103.537441940487</v>
          </cell>
          <cell r="M25">
            <v>3067.7046610742555</v>
          </cell>
          <cell r="N25">
            <v>2651.727388161552</v>
          </cell>
          <cell r="O25">
            <v>3042.5386117760413</v>
          </cell>
          <cell r="P25">
            <v>4253.3832829951307</v>
          </cell>
          <cell r="R25">
            <v>2041.2278913432192</v>
          </cell>
          <cell r="S25">
            <v>4949.6311812702425</v>
          </cell>
          <cell r="T25">
            <v>7800.2642520683057</v>
          </cell>
          <cell r="U25">
            <v>10927.469942418807</v>
          </cell>
          <cell r="V25">
            <v>13660.761899204514</v>
          </cell>
          <cell r="W25">
            <v>16450.606659324905</v>
          </cell>
          <cell r="X25">
            <v>19457.204230410658</v>
          </cell>
          <cell r="Y25">
            <v>22560.741672351145</v>
          </cell>
          <cell r="Z25">
            <v>25628.4463334254</v>
          </cell>
          <cell r="AA25">
            <v>28280.173721586951</v>
          </cell>
          <cell r="AB25">
            <v>31322.712333362993</v>
          </cell>
          <cell r="AC25">
            <v>35576.095616358121</v>
          </cell>
          <cell r="AE25">
            <v>2041.2278913432192</v>
          </cell>
          <cell r="AF25">
            <v>2908.4032899270233</v>
          </cell>
          <cell r="AG25">
            <v>2850.6330707980633</v>
          </cell>
          <cell r="AH25">
            <v>3127.2056903505018</v>
          </cell>
          <cell r="AI25">
            <v>2258.4875224505977</v>
          </cell>
          <cell r="AJ25">
            <v>2181.7059771982836</v>
          </cell>
          <cell r="AK25">
            <v>2433.6371069749457</v>
          </cell>
          <cell r="AL25">
            <v>2465.5585274128671</v>
          </cell>
          <cell r="AM25">
            <v>2395.3419579061824</v>
          </cell>
          <cell r="AN25">
            <v>0</v>
          </cell>
          <cell r="AO25">
            <v>0</v>
          </cell>
          <cell r="AP25">
            <v>0</v>
          </cell>
          <cell r="AR25">
            <v>2041.2278913432192</v>
          </cell>
          <cell r="AS25">
            <v>4949.6311812702425</v>
          </cell>
          <cell r="AT25">
            <v>7800.2642520683057</v>
          </cell>
          <cell r="AU25">
            <v>10927.469942418807</v>
          </cell>
          <cell r="AV25">
            <v>13185.957464869405</v>
          </cell>
          <cell r="AW25">
            <v>15367.663442067689</v>
          </cell>
          <cell r="AX25">
            <v>17801.300549042637</v>
          </cell>
          <cell r="AY25">
            <v>20266.859076455505</v>
          </cell>
          <cell r="AZ25">
            <v>22662.201034361686</v>
          </cell>
          <cell r="BA25">
            <v>22662.201034361686</v>
          </cell>
          <cell r="BB25">
            <v>22662.201034361686</v>
          </cell>
          <cell r="BC25">
            <v>22662.201034361686</v>
          </cell>
          <cell r="BE25">
            <v>1813.0063079179113</v>
          </cell>
          <cell r="BF25">
            <v>1928.5970514316639</v>
          </cell>
          <cell r="BG25">
            <v>2188.5036506338265</v>
          </cell>
          <cell r="BH25">
            <v>2355.2614158549786</v>
          </cell>
          <cell r="BI25">
            <v>2162.2384756026358</v>
          </cell>
          <cell r="BJ25">
            <v>2178.7387095772024</v>
          </cell>
          <cell r="BK25">
            <v>2068.6612679909517</v>
          </cell>
          <cell r="BL25">
            <v>2399.1973828735836</v>
          </cell>
          <cell r="BM25">
            <v>3053.0904375765549</v>
          </cell>
          <cell r="BN25">
            <v>2707.3313882240809</v>
          </cell>
          <cell r="BO25">
            <v>3344.9518022587436</v>
          </cell>
          <cell r="BP25">
            <v>4329.0978286493855</v>
          </cell>
          <cell r="BR25">
            <v>1813.0063079179113</v>
          </cell>
          <cell r="BS25">
            <v>3741.6033593495749</v>
          </cell>
          <cell r="BT25">
            <v>5930.1070099834014</v>
          </cell>
          <cell r="BU25">
            <v>8285.3684258383801</v>
          </cell>
          <cell r="BV25">
            <v>10447.606901441017</v>
          </cell>
          <cell r="BW25">
            <v>12626.34561101822</v>
          </cell>
          <cell r="BX25">
            <v>14695.006879009172</v>
          </cell>
          <cell r="BY25">
            <v>17094.204261882755</v>
          </cell>
          <cell r="BZ25">
            <v>20147.294699459308</v>
          </cell>
          <cell r="CA25">
            <v>22854.626087683388</v>
          </cell>
          <cell r="CB25">
            <v>26199.577889942131</v>
          </cell>
          <cell r="CC25">
            <v>30528.675718591516</v>
          </cell>
        </row>
        <row r="26">
          <cell r="E26">
            <v>1219.5694910832192</v>
          </cell>
          <cell r="F26">
            <v>1867.957397027023</v>
          </cell>
          <cell r="G26">
            <v>1906.0144667980635</v>
          </cell>
          <cell r="H26">
            <v>2133.2711448505015</v>
          </cell>
          <cell r="I26">
            <v>1708.047216990386</v>
          </cell>
          <cell r="J26">
            <v>1668.7655261306206</v>
          </cell>
          <cell r="K26">
            <v>1890.9441147237194</v>
          </cell>
          <cell r="L26">
            <v>1978.4675815972873</v>
          </cell>
          <cell r="M26">
            <v>1886.5531152472872</v>
          </cell>
          <cell r="N26">
            <v>1484.537170490386</v>
          </cell>
          <cell r="O26">
            <v>1736.0485671148308</v>
          </cell>
          <cell r="P26">
            <v>2457.2628998403861</v>
          </cell>
          <cell r="R26">
            <v>1219.5694910832192</v>
          </cell>
          <cell r="S26">
            <v>3087.526888110242</v>
          </cell>
          <cell r="T26">
            <v>4993.5413549083059</v>
          </cell>
          <cell r="U26">
            <v>7126.8124997588075</v>
          </cell>
          <cell r="V26">
            <v>8834.8597167491935</v>
          </cell>
          <cell r="W26">
            <v>10503.625242879814</v>
          </cell>
          <cell r="X26">
            <v>12394.569357603534</v>
          </cell>
          <cell r="Y26">
            <v>14373.036939200822</v>
          </cell>
          <cell r="Z26">
            <v>16259.590054448108</v>
          </cell>
          <cell r="AA26">
            <v>17744.127224938493</v>
          </cell>
          <cell r="AB26">
            <v>19480.175792053324</v>
          </cell>
          <cell r="AC26">
            <v>21937.438691893709</v>
          </cell>
          <cell r="AE26">
            <v>1219.5694910832192</v>
          </cell>
          <cell r="AF26">
            <v>1867.957397027023</v>
          </cell>
          <cell r="AG26">
            <v>1906.0144667980635</v>
          </cell>
          <cell r="AH26">
            <v>2133.2711448505015</v>
          </cell>
          <cell r="AI26">
            <v>1371.5809911766846</v>
          </cell>
          <cell r="AJ26">
            <v>1354.1348005882837</v>
          </cell>
          <cell r="AK26">
            <v>1494.736087014946</v>
          </cell>
          <cell r="AL26">
            <v>1468.425286182867</v>
          </cell>
          <cell r="AM26">
            <v>1353.8572884505177</v>
          </cell>
          <cell r="AN26">
            <v>0</v>
          </cell>
          <cell r="AO26">
            <v>0</v>
          </cell>
          <cell r="AP26">
            <v>0</v>
          </cell>
          <cell r="AR26">
            <v>1219.5694910832192</v>
          </cell>
          <cell r="AS26">
            <v>3087.526888110242</v>
          </cell>
          <cell r="AT26">
            <v>4993.5413549083059</v>
          </cell>
          <cell r="AU26">
            <v>7126.8124997588075</v>
          </cell>
          <cell r="AV26">
            <v>8498.3934909354921</v>
          </cell>
          <cell r="AW26">
            <v>9852.5282915237767</v>
          </cell>
          <cell r="AX26">
            <v>11347.264378538723</v>
          </cell>
          <cell r="AY26">
            <v>12815.689664721589</v>
          </cell>
          <cell r="AZ26">
            <v>14169.546953172106</v>
          </cell>
          <cell r="BA26">
            <v>14169.546953172106</v>
          </cell>
          <cell r="BB26">
            <v>14169.546953172106</v>
          </cell>
          <cell r="BC26">
            <v>14169.546953172106</v>
          </cell>
          <cell r="BE26">
            <v>863.83070251791128</v>
          </cell>
          <cell r="BF26">
            <v>1070.8930827291638</v>
          </cell>
          <cell r="BG26">
            <v>1296.0196284338267</v>
          </cell>
          <cell r="BH26">
            <v>1293.4326572849789</v>
          </cell>
          <cell r="BI26">
            <v>1294.0568736026357</v>
          </cell>
          <cell r="BJ26">
            <v>1125.7932465772024</v>
          </cell>
          <cell r="BK26">
            <v>1097.8517857709517</v>
          </cell>
          <cell r="BL26">
            <v>1211.9942906535839</v>
          </cell>
          <cell r="BM26">
            <v>1957.501304576555</v>
          </cell>
          <cell r="BN26">
            <v>1748.2628912240807</v>
          </cell>
          <cell r="BO26">
            <v>1940.1990518587436</v>
          </cell>
          <cell r="BP26">
            <v>2217.9590326493853</v>
          </cell>
          <cell r="BR26">
            <v>863.83070251791128</v>
          </cell>
          <cell r="BS26">
            <v>1934.7237852470751</v>
          </cell>
          <cell r="BT26">
            <v>3230.7434136809015</v>
          </cell>
          <cell r="BU26">
            <v>4524.1760709658802</v>
          </cell>
          <cell r="BV26">
            <v>5818.2329445685154</v>
          </cell>
          <cell r="BW26">
            <v>6944.0261911457183</v>
          </cell>
          <cell r="BX26">
            <v>8041.8779769166704</v>
          </cell>
          <cell r="BY26">
            <v>9253.8722675702538</v>
          </cell>
          <cell r="BZ26">
            <v>11211.373572146809</v>
          </cell>
          <cell r="CA26">
            <v>12959.636463370891</v>
          </cell>
          <cell r="CB26">
            <v>14899.835515229635</v>
          </cell>
          <cell r="CC26">
            <v>17117.794547879021</v>
          </cell>
        </row>
        <row r="37">
          <cell r="E37">
            <v>821.65840026000001</v>
          </cell>
          <cell r="F37">
            <v>1040.4458929000002</v>
          </cell>
          <cell r="G37">
            <v>944.618604</v>
          </cell>
          <cell r="H37">
            <v>993.93454550000001</v>
          </cell>
          <cell r="I37">
            <v>1025.2447397953197</v>
          </cell>
          <cell r="J37">
            <v>1121.0792339897698</v>
          </cell>
          <cell r="K37">
            <v>1115.6534563620348</v>
          </cell>
          <cell r="L37">
            <v>1125.0698603431997</v>
          </cell>
          <cell r="M37">
            <v>1181.1515458269685</v>
          </cell>
          <cell r="N37">
            <v>1167.190217671166</v>
          </cell>
          <cell r="O37">
            <v>1306.4900446612105</v>
          </cell>
          <cell r="P37">
            <v>1796.1203831547443</v>
          </cell>
          <cell r="R37">
            <v>821.65840026000001</v>
          </cell>
          <cell r="S37">
            <v>1862.1042931600002</v>
          </cell>
          <cell r="T37">
            <v>2806.7228971600002</v>
          </cell>
          <cell r="U37">
            <v>3800.65744266</v>
          </cell>
          <cell r="V37">
            <v>4825.9021824553201</v>
          </cell>
          <cell r="W37">
            <v>5946.98141644509</v>
          </cell>
          <cell r="X37">
            <v>7062.6348728071243</v>
          </cell>
          <cell r="Y37">
            <v>8187.7047331503236</v>
          </cell>
          <cell r="Z37">
            <v>9368.8562789772914</v>
          </cell>
          <cell r="AA37">
            <v>10536.046496648458</v>
          </cell>
          <cell r="AB37">
            <v>11842.536541309668</v>
          </cell>
          <cell r="AC37">
            <v>13638.656924464412</v>
          </cell>
          <cell r="AE37">
            <v>821.65840026000001</v>
          </cell>
          <cell r="AF37">
            <v>1040.4458929000002</v>
          </cell>
          <cell r="AG37">
            <v>944.618604</v>
          </cell>
          <cell r="AH37">
            <v>993.93454550000001</v>
          </cell>
          <cell r="AI37">
            <v>886.90653127391306</v>
          </cell>
          <cell r="AJ37">
            <v>827.57117660999995</v>
          </cell>
          <cell r="AK37">
            <v>938.90101995999999</v>
          </cell>
          <cell r="AL37">
            <v>996.97087923000004</v>
          </cell>
          <cell r="AM37">
            <v>1041.4846694556647</v>
          </cell>
          <cell r="AN37">
            <v>0</v>
          </cell>
          <cell r="AO37">
            <v>0</v>
          </cell>
          <cell r="AP37">
            <v>0</v>
          </cell>
          <cell r="AR37">
            <v>821.65840026000001</v>
          </cell>
          <cell r="AS37">
            <v>1862.1042931600002</v>
          </cell>
          <cell r="AT37">
            <v>2806.7228971600002</v>
          </cell>
          <cell r="AU37">
            <v>3800.65744266</v>
          </cell>
          <cell r="AV37">
            <v>4687.5639739339131</v>
          </cell>
          <cell r="AW37">
            <v>5515.1351505439134</v>
          </cell>
          <cell r="AX37">
            <v>6454.0361705039131</v>
          </cell>
          <cell r="AY37">
            <v>7451.0070497339129</v>
          </cell>
          <cell r="AZ37">
            <v>8492.4917191895784</v>
          </cell>
          <cell r="BA37">
            <v>8492.4917191895784</v>
          </cell>
          <cell r="BB37">
            <v>8492.4917191895784</v>
          </cell>
          <cell r="BC37">
            <v>8492.4917191895784</v>
          </cell>
          <cell r="BE37">
            <v>949.17560539999999</v>
          </cell>
          <cell r="BF37">
            <v>857.70396870250011</v>
          </cell>
          <cell r="BG37">
            <v>892.48402220000003</v>
          </cell>
          <cell r="BH37">
            <v>1061.82875857</v>
          </cell>
          <cell r="BI37">
            <v>868.18160199999988</v>
          </cell>
          <cell r="BJ37">
            <v>1052.945463</v>
          </cell>
          <cell r="BK37">
            <v>970.80948222000006</v>
          </cell>
          <cell r="BL37">
            <v>1187.2030922199999</v>
          </cell>
          <cell r="BM37">
            <v>1095.5891329999999</v>
          </cell>
          <cell r="BN37">
            <v>959.06849699999998</v>
          </cell>
          <cell r="BO37">
            <v>1404.7527504</v>
          </cell>
          <cell r="BP37">
            <v>2111.1387960000002</v>
          </cell>
          <cell r="BR37">
            <v>949.17560539999999</v>
          </cell>
          <cell r="BS37">
            <v>1806.8795741025001</v>
          </cell>
          <cell r="BT37">
            <v>2699.3635963024999</v>
          </cell>
          <cell r="BU37">
            <v>3761.1923548724999</v>
          </cell>
          <cell r="BV37">
            <v>4629.3739568724995</v>
          </cell>
          <cell r="BW37">
            <v>5682.3194198724996</v>
          </cell>
          <cell r="BX37">
            <v>6653.1289020924996</v>
          </cell>
          <cell r="BY37">
            <v>7840.3319943124998</v>
          </cell>
          <cell r="BZ37">
            <v>8935.9211273125002</v>
          </cell>
          <cell r="CA37">
            <v>9894.9896243125004</v>
          </cell>
          <cell r="CB37">
            <v>11299.742374712499</v>
          </cell>
          <cell r="CC37">
            <v>13410.881170712499</v>
          </cell>
        </row>
        <row r="40">
          <cell r="R40">
            <v>28.466999999999999</v>
          </cell>
          <cell r="S40">
            <v>49.231499999999997</v>
          </cell>
          <cell r="T40">
            <v>69.193899999999999</v>
          </cell>
          <cell r="U40">
            <v>86.014899999999997</v>
          </cell>
          <cell r="V40">
            <v>98.496899999999997</v>
          </cell>
          <cell r="W40">
            <v>111.5749</v>
          </cell>
          <cell r="X40">
            <v>129.70339999999999</v>
          </cell>
          <cell r="Y40">
            <v>144.70439999999999</v>
          </cell>
          <cell r="Z40">
            <v>159.91239999999999</v>
          </cell>
          <cell r="AA40">
            <v>175.34289999999999</v>
          </cell>
          <cell r="AB40">
            <v>190.6069</v>
          </cell>
          <cell r="AC40">
            <v>204.2739</v>
          </cell>
          <cell r="AR40">
            <v>28.466999999999999</v>
          </cell>
          <cell r="AS40">
            <v>49.231499999999997</v>
          </cell>
          <cell r="AT40">
            <v>69.193899999999999</v>
          </cell>
          <cell r="AU40">
            <v>86.014899999999997</v>
          </cell>
          <cell r="AV40">
            <v>96.056248999999994</v>
          </cell>
          <cell r="AW40">
            <v>105.97174899999999</v>
          </cell>
          <cell r="AX40">
            <v>115.88891499999998</v>
          </cell>
          <cell r="AY40">
            <v>130.88108099999999</v>
          </cell>
          <cell r="AZ40">
            <v>140.15402</v>
          </cell>
          <cell r="BA40">
            <v>140.15402</v>
          </cell>
          <cell r="BB40">
            <v>140.15402</v>
          </cell>
          <cell r="BC40">
            <v>140.15402</v>
          </cell>
          <cell r="BR40">
            <v>16.89425</v>
          </cell>
          <cell r="BS40">
            <v>25.405749999999998</v>
          </cell>
          <cell r="BT40">
            <v>35.433749999999996</v>
          </cell>
          <cell r="BU40">
            <v>46.463249999999995</v>
          </cell>
          <cell r="BV40">
            <v>61.232749999999996</v>
          </cell>
          <cell r="BW40">
            <v>81.431349999999995</v>
          </cell>
          <cell r="BX40">
            <v>102.41295</v>
          </cell>
          <cell r="BY40">
            <v>117.41395</v>
          </cell>
          <cell r="BZ40">
            <v>137.83244999999999</v>
          </cell>
          <cell r="CA40">
            <v>162.74564999999998</v>
          </cell>
          <cell r="CB40">
            <v>202.90914999999998</v>
          </cell>
          <cell r="CC40">
            <v>210.44444999999999</v>
          </cell>
        </row>
        <row r="41">
          <cell r="E41">
            <v>158.63320300000001</v>
          </cell>
          <cell r="F41">
            <v>186.86236700000001</v>
          </cell>
          <cell r="G41">
            <v>166.50575599999999</v>
          </cell>
          <cell r="H41">
            <v>197.112853</v>
          </cell>
          <cell r="I41">
            <v>231.76577162884956</v>
          </cell>
          <cell r="J41">
            <v>234.68195633491194</v>
          </cell>
          <cell r="K41">
            <v>242.47700535450443</v>
          </cell>
          <cell r="L41">
            <v>240.79895692405722</v>
          </cell>
          <cell r="M41">
            <v>269.32566343635187</v>
          </cell>
          <cell r="N41">
            <v>283.30933806058101</v>
          </cell>
          <cell r="O41">
            <v>265.41023267268281</v>
          </cell>
          <cell r="P41">
            <v>233.80713129247363</v>
          </cell>
          <cell r="R41">
            <v>158.63320300000001</v>
          </cell>
          <cell r="S41">
            <v>345.49557000000004</v>
          </cell>
          <cell r="T41">
            <v>512.00132600000006</v>
          </cell>
          <cell r="U41">
            <v>709.11417900000004</v>
          </cell>
          <cell r="V41">
            <v>940.87995062884966</v>
          </cell>
          <cell r="W41">
            <v>1175.5619069637617</v>
          </cell>
          <cell r="X41">
            <v>1418.0389123182661</v>
          </cell>
          <cell r="Y41">
            <v>1658.8378692423232</v>
          </cell>
          <cell r="Z41">
            <v>1928.163532678675</v>
          </cell>
          <cell r="AA41">
            <v>2211.472870739256</v>
          </cell>
          <cell r="AB41">
            <v>2476.8831034119389</v>
          </cell>
          <cell r="AC41">
            <v>2710.6902347044124</v>
          </cell>
          <cell r="AE41">
            <v>158.63320300000001</v>
          </cell>
          <cell r="AF41">
            <v>186.86236700000001</v>
          </cell>
          <cell r="AG41">
            <v>166.50575599999999</v>
          </cell>
          <cell r="AH41">
            <v>197.112853</v>
          </cell>
          <cell r="AI41">
            <v>185.34134</v>
          </cell>
          <cell r="AJ41">
            <v>195.62101799999999</v>
          </cell>
          <cell r="AK41">
            <v>221.065428</v>
          </cell>
          <cell r="AL41">
            <v>234.83930699999999</v>
          </cell>
          <cell r="AM41">
            <v>234.46255500000001</v>
          </cell>
          <cell r="AN41">
            <v>0</v>
          </cell>
          <cell r="AO41">
            <v>0</v>
          </cell>
          <cell r="AP41">
            <v>0</v>
          </cell>
          <cell r="AR41">
            <v>158.63320300000001</v>
          </cell>
          <cell r="AS41">
            <v>345.49557000000004</v>
          </cell>
          <cell r="AT41">
            <v>512.00132600000006</v>
          </cell>
          <cell r="AU41">
            <v>709.11417900000004</v>
          </cell>
          <cell r="AV41">
            <v>894.45551900000009</v>
          </cell>
          <cell r="AW41">
            <v>1090.0765370000001</v>
          </cell>
          <cell r="AX41">
            <v>1311.1419650000003</v>
          </cell>
          <cell r="AY41">
            <v>1545.9812720000002</v>
          </cell>
          <cell r="AZ41">
            <v>1780.4438270000003</v>
          </cell>
          <cell r="BA41">
            <v>1780.4438270000003</v>
          </cell>
          <cell r="BB41">
            <v>1780.4438270000003</v>
          </cell>
          <cell r="BC41">
            <v>1780.4438270000003</v>
          </cell>
          <cell r="BE41">
            <v>229.79770600000001</v>
          </cell>
          <cell r="BF41">
            <v>143.05550820249999</v>
          </cell>
          <cell r="BG41">
            <v>159.65114269999998</v>
          </cell>
          <cell r="BH41">
            <v>172.50759932</v>
          </cell>
          <cell r="BI41">
            <v>175.002925</v>
          </cell>
          <cell r="BJ41">
            <v>196.34795800000001</v>
          </cell>
          <cell r="BK41">
            <v>178.81147540000001</v>
          </cell>
          <cell r="BL41">
            <v>228.85843</v>
          </cell>
          <cell r="BM41">
            <v>256.04476199999999</v>
          </cell>
          <cell r="BN41">
            <v>202.133871</v>
          </cell>
          <cell r="BO41">
            <v>252.4287716</v>
          </cell>
          <cell r="BP41">
            <v>184.9663615</v>
          </cell>
          <cell r="BR41">
            <v>229.79770600000001</v>
          </cell>
          <cell r="BS41">
            <v>372.8532142025</v>
          </cell>
          <cell r="BT41">
            <v>532.50435690249992</v>
          </cell>
          <cell r="BU41">
            <v>705.01195622249998</v>
          </cell>
          <cell r="BV41">
            <v>880.01488122249998</v>
          </cell>
          <cell r="BW41">
            <v>1076.3628392225</v>
          </cell>
          <cell r="BX41">
            <v>1255.1743146225001</v>
          </cell>
          <cell r="BY41">
            <v>1484.0327446225001</v>
          </cell>
          <cell r="BZ41">
            <v>1740.0775066225001</v>
          </cell>
          <cell r="CA41">
            <v>1942.2113776225001</v>
          </cell>
          <cell r="CB41">
            <v>2194.6401492225</v>
          </cell>
          <cell r="CC41">
            <v>2379.6065107224999</v>
          </cell>
        </row>
        <row r="43">
          <cell r="E43">
            <v>116.12847816</v>
          </cell>
          <cell r="F43">
            <v>164.372446</v>
          </cell>
          <cell r="G43">
            <v>138.633377</v>
          </cell>
          <cell r="H43">
            <v>160.52124950000001</v>
          </cell>
          <cell r="I43">
            <v>125.602542</v>
          </cell>
          <cell r="J43">
            <v>120.142628</v>
          </cell>
          <cell r="K43">
            <v>116.625214</v>
          </cell>
          <cell r="L43">
            <v>120.142628</v>
          </cell>
          <cell r="M43">
            <v>122.872585</v>
          </cell>
          <cell r="N43">
            <v>122.872585</v>
          </cell>
          <cell r="O43">
            <v>114.682714</v>
          </cell>
          <cell r="P43">
            <v>396.56467900000001</v>
          </cell>
          <cell r="R43">
            <v>116.12847816</v>
          </cell>
          <cell r="S43">
            <v>280.50092416000001</v>
          </cell>
          <cell r="T43">
            <v>419.13430116000001</v>
          </cell>
          <cell r="U43">
            <v>579.65555066000002</v>
          </cell>
          <cell r="V43">
            <v>705.25809265999999</v>
          </cell>
          <cell r="W43">
            <v>825.40072065999993</v>
          </cell>
          <cell r="X43">
            <v>942.02593465999996</v>
          </cell>
          <cell r="Y43">
            <v>1062.1685626599999</v>
          </cell>
          <cell r="Z43">
            <v>1185.04114766</v>
          </cell>
          <cell r="AA43">
            <v>1307.9137326600001</v>
          </cell>
          <cell r="AB43">
            <v>1422.5964466600001</v>
          </cell>
          <cell r="AC43">
            <v>1819.1611256600002</v>
          </cell>
          <cell r="AE43">
            <v>116.12847816</v>
          </cell>
          <cell r="AF43">
            <v>164.372446</v>
          </cell>
          <cell r="AG43">
            <v>138.633377</v>
          </cell>
          <cell r="AH43">
            <v>160.52124950000001</v>
          </cell>
          <cell r="AI43">
            <v>123.01498142391304</v>
          </cell>
          <cell r="AJ43">
            <v>128.41841024999999</v>
          </cell>
          <cell r="AK43">
            <v>148.92450249999999</v>
          </cell>
          <cell r="AL43">
            <v>169.949579</v>
          </cell>
          <cell r="AM43">
            <v>172.03356136092489</v>
          </cell>
          <cell r="AN43">
            <v>0</v>
          </cell>
          <cell r="AO43">
            <v>0</v>
          </cell>
          <cell r="AP43">
            <v>0</v>
          </cell>
          <cell r="AR43">
            <v>116.12847816</v>
          </cell>
          <cell r="AS43">
            <v>280.50092416000001</v>
          </cell>
          <cell r="AT43">
            <v>419.13430116000001</v>
          </cell>
          <cell r="AU43">
            <v>579.65555066000002</v>
          </cell>
          <cell r="AV43">
            <v>702.67053208391303</v>
          </cell>
          <cell r="AW43">
            <v>831.088942333913</v>
          </cell>
          <cell r="AX43">
            <v>980.01344483391301</v>
          </cell>
          <cell r="AY43">
            <v>1149.963023833913</v>
          </cell>
          <cell r="AZ43">
            <v>1321.996585194838</v>
          </cell>
          <cell r="BA43">
            <v>1321.996585194838</v>
          </cell>
          <cell r="BB43">
            <v>1321.996585194838</v>
          </cell>
          <cell r="BC43">
            <v>1321.996585194838</v>
          </cell>
          <cell r="BE43">
            <v>153.69823740000001</v>
          </cell>
          <cell r="BF43">
            <v>136.98499150000001</v>
          </cell>
          <cell r="BG43">
            <v>130.991038</v>
          </cell>
          <cell r="BH43">
            <v>140.59312825000001</v>
          </cell>
          <cell r="BI43">
            <v>167.24027100000001</v>
          </cell>
          <cell r="BJ43">
            <v>171.24872999999999</v>
          </cell>
          <cell r="BK43">
            <v>155.13786300000001</v>
          </cell>
          <cell r="BL43">
            <v>160.60107221999999</v>
          </cell>
          <cell r="BM43">
            <v>129.43560600000001</v>
          </cell>
          <cell r="BN43">
            <v>135.34983700000001</v>
          </cell>
          <cell r="BO43">
            <v>211.011438</v>
          </cell>
          <cell r="BP43">
            <v>336.97599699999995</v>
          </cell>
          <cell r="BR43">
            <v>153.69823740000001</v>
          </cell>
          <cell r="BS43">
            <v>290.68322890000002</v>
          </cell>
          <cell r="BT43">
            <v>421.67426690000002</v>
          </cell>
          <cell r="BU43">
            <v>562.26739515000008</v>
          </cell>
          <cell r="BV43">
            <v>729.50766615000009</v>
          </cell>
          <cell r="BW43">
            <v>900.75639615000011</v>
          </cell>
          <cell r="BX43">
            <v>1055.8942591500002</v>
          </cell>
          <cell r="BY43">
            <v>1216.4953313700003</v>
          </cell>
          <cell r="BZ43">
            <v>1345.9309373700003</v>
          </cell>
          <cell r="CA43">
            <v>1481.2807743700002</v>
          </cell>
          <cell r="CB43">
            <v>1692.2922123700002</v>
          </cell>
          <cell r="CC43">
            <v>2029.2682093700002</v>
          </cell>
        </row>
        <row r="44">
          <cell r="E44">
            <v>84.545042099999989</v>
          </cell>
          <cell r="F44">
            <v>103.4621029</v>
          </cell>
          <cell r="G44">
            <v>89.943706000000006</v>
          </cell>
          <cell r="H44">
            <v>104.750848</v>
          </cell>
          <cell r="I44">
            <v>109.35901930000001</v>
          </cell>
          <cell r="J44">
            <v>109.94612830000003</v>
          </cell>
          <cell r="K44">
            <v>108.47762420000002</v>
          </cell>
          <cell r="L44">
            <v>112.20530910000005</v>
          </cell>
          <cell r="M44">
            <v>117.30328080000001</v>
          </cell>
          <cell r="N44">
            <v>103.35916770000003</v>
          </cell>
          <cell r="O44">
            <v>99.576978600000089</v>
          </cell>
          <cell r="P44">
            <v>103.57992800000007</v>
          </cell>
          <cell r="R44">
            <v>84.545042099999989</v>
          </cell>
          <cell r="S44">
            <v>188.00714499999998</v>
          </cell>
          <cell r="T44">
            <v>277.950851</v>
          </cell>
          <cell r="U44">
            <v>382.70169900000002</v>
          </cell>
          <cell r="V44">
            <v>492.06071830000002</v>
          </cell>
          <cell r="W44">
            <v>602.00684660000002</v>
          </cell>
          <cell r="X44">
            <v>710.48447080000005</v>
          </cell>
          <cell r="Y44">
            <v>822.68977990000008</v>
          </cell>
          <cell r="Z44">
            <v>939.99306070000011</v>
          </cell>
          <cell r="AA44">
            <v>1043.3522284000001</v>
          </cell>
          <cell r="AB44">
            <v>1142.9292070000001</v>
          </cell>
          <cell r="AC44">
            <v>1246.5091350000002</v>
          </cell>
          <cell r="AE44">
            <v>84.545042099999989</v>
          </cell>
          <cell r="AF44">
            <v>103.4621029</v>
          </cell>
          <cell r="AG44">
            <v>89.943706000000006</v>
          </cell>
          <cell r="AH44">
            <v>104.750848</v>
          </cell>
          <cell r="AI44">
            <v>101.05834985</v>
          </cell>
          <cell r="AJ44">
            <v>102.36397969999999</v>
          </cell>
          <cell r="AK44">
            <v>91.524487460000003</v>
          </cell>
          <cell r="AL44">
            <v>91.249956209999993</v>
          </cell>
          <cell r="AM44">
            <v>85.561301329999992</v>
          </cell>
          <cell r="AN44">
            <v>0</v>
          </cell>
          <cell r="AO44">
            <v>0</v>
          </cell>
          <cell r="AP44">
            <v>0</v>
          </cell>
          <cell r="AR44">
            <v>84.545042099999989</v>
          </cell>
          <cell r="AS44">
            <v>188.00714499999998</v>
          </cell>
          <cell r="AT44">
            <v>277.950851</v>
          </cell>
          <cell r="AU44">
            <v>382.70169900000002</v>
          </cell>
          <cell r="AV44">
            <v>483.76004885000003</v>
          </cell>
          <cell r="AW44">
            <v>586.12402855000005</v>
          </cell>
          <cell r="AX44">
            <v>677.64851601000009</v>
          </cell>
          <cell r="AY44">
            <v>768.89847222000003</v>
          </cell>
          <cell r="AZ44">
            <v>854.45977355000002</v>
          </cell>
          <cell r="BA44">
            <v>854.45977355000002</v>
          </cell>
          <cell r="BB44">
            <v>854.45977355000002</v>
          </cell>
          <cell r="BC44">
            <v>854.45977355000002</v>
          </cell>
          <cell r="BE44">
            <v>58.941766999999999</v>
          </cell>
          <cell r="BF44">
            <v>97.312569999999994</v>
          </cell>
          <cell r="BG44">
            <v>124.80298999999999</v>
          </cell>
          <cell r="BH44">
            <v>99.632470999999995</v>
          </cell>
          <cell r="BI44">
            <v>85.836213000000001</v>
          </cell>
          <cell r="BJ44">
            <v>116.338536</v>
          </cell>
          <cell r="BK44">
            <v>111.311072</v>
          </cell>
          <cell r="BL44">
            <v>108.391825</v>
          </cell>
          <cell r="BM44">
            <v>101.14614400000001</v>
          </cell>
          <cell r="BN44">
            <v>102.509815</v>
          </cell>
          <cell r="BO44">
            <v>94.270302000000001</v>
          </cell>
          <cell r="BP44">
            <v>102.27960299999999</v>
          </cell>
          <cell r="BR44">
            <v>58.941766999999999</v>
          </cell>
          <cell r="BS44">
            <v>156.25433699999999</v>
          </cell>
          <cell r="BT44">
            <v>281.05732699999999</v>
          </cell>
          <cell r="BU44">
            <v>380.689798</v>
          </cell>
          <cell r="BV44">
            <v>466.52601099999998</v>
          </cell>
          <cell r="BW44">
            <v>582.86454700000002</v>
          </cell>
          <cell r="BX44">
            <v>694.17561899999998</v>
          </cell>
          <cell r="BY44">
            <v>802.56744400000002</v>
          </cell>
          <cell r="BZ44">
            <v>903.71358800000007</v>
          </cell>
          <cell r="CA44">
            <v>1006.2234030000001</v>
          </cell>
          <cell r="CB44">
            <v>1100.4937050000001</v>
          </cell>
          <cell r="CC44">
            <v>1202.773308</v>
          </cell>
        </row>
        <row r="46">
          <cell r="E46">
            <v>42.785366000000003</v>
          </cell>
          <cell r="F46">
            <v>65.829044999999994</v>
          </cell>
          <cell r="G46">
            <v>60.834662999999999</v>
          </cell>
          <cell r="H46">
            <v>63.344298000000002</v>
          </cell>
          <cell r="I46">
            <v>45.872464999999998</v>
          </cell>
          <cell r="J46">
            <v>66.12397</v>
          </cell>
          <cell r="K46">
            <v>65.240780000000001</v>
          </cell>
          <cell r="L46">
            <v>66.698719999999994</v>
          </cell>
          <cell r="M46">
            <v>70.548720000000003</v>
          </cell>
          <cell r="N46">
            <v>62.162430000000001</v>
          </cell>
          <cell r="O46">
            <v>59.887740000000001</v>
          </cell>
          <cell r="P46">
            <v>62.759481999999998</v>
          </cell>
          <cell r="R46">
            <v>42.785366000000003</v>
          </cell>
          <cell r="S46">
            <v>108.61441099999999</v>
          </cell>
          <cell r="T46">
            <v>169.449074</v>
          </cell>
          <cell r="U46">
            <v>232.79337200000001</v>
          </cell>
          <cell r="V46">
            <v>278.66583700000001</v>
          </cell>
          <cell r="W46">
            <v>344.789807</v>
          </cell>
          <cell r="X46">
            <v>410.03058699999997</v>
          </cell>
          <cell r="Y46">
            <v>476.72930699999995</v>
          </cell>
          <cell r="Z46">
            <v>547.27802699999995</v>
          </cell>
          <cell r="AA46">
            <v>609.44045699999992</v>
          </cell>
          <cell r="AB46">
            <v>669.32819699999993</v>
          </cell>
          <cell r="AC46">
            <v>732.08767899999998</v>
          </cell>
          <cell r="AE46">
            <v>42.785366000000003</v>
          </cell>
          <cell r="AF46">
            <v>65.829044999999994</v>
          </cell>
          <cell r="AG46">
            <v>60.834662999999999</v>
          </cell>
          <cell r="AH46">
            <v>63.344298000000002</v>
          </cell>
          <cell r="AI46">
            <v>45.017166000000003</v>
          </cell>
          <cell r="AJ46">
            <v>33.895305999999998</v>
          </cell>
          <cell r="AK46">
            <v>42.507269000000001</v>
          </cell>
          <cell r="AL46">
            <v>35.346921000000002</v>
          </cell>
          <cell r="AM46">
            <v>39.879167764739876</v>
          </cell>
          <cell r="AN46">
            <v>0</v>
          </cell>
          <cell r="AO46">
            <v>0</v>
          </cell>
          <cell r="AP46">
            <v>0</v>
          </cell>
          <cell r="AR46">
            <v>42.785366000000003</v>
          </cell>
          <cell r="AS46">
            <v>108.61441099999999</v>
          </cell>
          <cell r="AT46">
            <v>169.449074</v>
          </cell>
          <cell r="AU46">
            <v>232.79337200000001</v>
          </cell>
          <cell r="AV46">
            <v>277.81053800000001</v>
          </cell>
          <cell r="AW46">
            <v>311.70584400000001</v>
          </cell>
          <cell r="AX46">
            <v>354.21311300000002</v>
          </cell>
          <cell r="AY46">
            <v>389.56003400000003</v>
          </cell>
          <cell r="AZ46">
            <v>429.43920176473989</v>
          </cell>
          <cell r="BA46">
            <v>429.43920176473989</v>
          </cell>
          <cell r="BB46">
            <v>429.43920176473989</v>
          </cell>
          <cell r="BC46">
            <v>429.43920176473989</v>
          </cell>
          <cell r="BE46">
            <v>56.016530000000003</v>
          </cell>
          <cell r="BF46">
            <v>79.524238999999994</v>
          </cell>
          <cell r="BG46">
            <v>66.041261000000006</v>
          </cell>
          <cell r="BH46">
            <v>64.844740999999999</v>
          </cell>
          <cell r="BI46">
            <v>51.342095999999998</v>
          </cell>
          <cell r="BJ46">
            <v>49.399766999999997</v>
          </cell>
          <cell r="BK46">
            <v>42.183020820000003</v>
          </cell>
          <cell r="BL46">
            <v>65.635493999999994</v>
          </cell>
          <cell r="BM46">
            <v>68.272053999999997</v>
          </cell>
          <cell r="BN46">
            <v>57.878036999999999</v>
          </cell>
          <cell r="BO46">
            <v>64.543093999999996</v>
          </cell>
          <cell r="BP46">
            <v>119.5648475</v>
          </cell>
          <cell r="BR46">
            <v>56.016530000000003</v>
          </cell>
          <cell r="BS46">
            <v>135.54076900000001</v>
          </cell>
          <cell r="BT46">
            <v>201.58203000000003</v>
          </cell>
          <cell r="BU46">
            <v>266.42677100000003</v>
          </cell>
          <cell r="BV46">
            <v>317.768867</v>
          </cell>
          <cell r="BW46">
            <v>367.168634</v>
          </cell>
          <cell r="BX46">
            <v>409.35165482000002</v>
          </cell>
          <cell r="BY46">
            <v>474.98714882000002</v>
          </cell>
          <cell r="BZ46">
            <v>543.25920282000004</v>
          </cell>
          <cell r="CA46">
            <v>601.13723981999999</v>
          </cell>
          <cell r="CB46">
            <v>665.68033381999999</v>
          </cell>
          <cell r="CC46">
            <v>785.24518132000003</v>
          </cell>
        </row>
        <row r="47">
          <cell r="E47">
            <v>145.20849999999999</v>
          </cell>
          <cell r="F47">
            <v>152.81932499999999</v>
          </cell>
          <cell r="G47">
            <v>184.624922</v>
          </cell>
          <cell r="H47">
            <v>158.58945499999999</v>
          </cell>
          <cell r="I47">
            <v>156.81805700000001</v>
          </cell>
          <cell r="J47">
            <v>231.43389500000004</v>
          </cell>
          <cell r="K47">
            <v>228.34272999999996</v>
          </cell>
          <cell r="L47">
            <v>236.189415</v>
          </cell>
          <cell r="M47">
            <v>212.28751199999999</v>
          </cell>
          <cell r="N47">
            <v>187.052403</v>
          </cell>
          <cell r="O47">
            <v>209.60708999999997</v>
          </cell>
          <cell r="P47">
            <v>187.45792000000003</v>
          </cell>
          <cell r="R47">
            <v>145.20849999999999</v>
          </cell>
          <cell r="S47">
            <v>298.02782500000001</v>
          </cell>
          <cell r="T47">
            <v>482.65274699999998</v>
          </cell>
          <cell r="U47">
            <v>641.24220199999991</v>
          </cell>
          <cell r="V47">
            <v>798.06025899999986</v>
          </cell>
          <cell r="W47">
            <v>1029.494154</v>
          </cell>
          <cell r="X47">
            <v>1257.8368839999998</v>
          </cell>
          <cell r="Y47">
            <v>1494.0262989999999</v>
          </cell>
          <cell r="Z47">
            <v>1706.313811</v>
          </cell>
          <cell r="AA47">
            <v>1893.3662139999999</v>
          </cell>
          <cell r="AB47">
            <v>2102.9733040000001</v>
          </cell>
          <cell r="AC47">
            <v>2290.4312239999999</v>
          </cell>
          <cell r="AE47">
            <v>145.20849999999999</v>
          </cell>
          <cell r="AF47">
            <v>152.81932499999999</v>
          </cell>
          <cell r="AG47">
            <v>184.624922</v>
          </cell>
          <cell r="AH47">
            <v>158.58945499999999</v>
          </cell>
          <cell r="AI47">
            <v>156.81805700000001</v>
          </cell>
          <cell r="AJ47">
            <v>94.667131659999995</v>
          </cell>
          <cell r="AK47">
            <v>138.314233</v>
          </cell>
          <cell r="AL47">
            <v>131.50618402000001</v>
          </cell>
          <cell r="AM47">
            <v>141.654427</v>
          </cell>
          <cell r="AN47">
            <v>0</v>
          </cell>
          <cell r="AO47">
            <v>0</v>
          </cell>
          <cell r="AP47">
            <v>0</v>
          </cell>
          <cell r="AR47">
            <v>145.20849999999999</v>
          </cell>
          <cell r="AS47">
            <v>298.02782500000001</v>
          </cell>
          <cell r="AT47">
            <v>482.65274699999998</v>
          </cell>
          <cell r="AU47">
            <v>641.24220199999991</v>
          </cell>
          <cell r="AV47">
            <v>798.06025899999986</v>
          </cell>
          <cell r="AW47">
            <v>892.72739065999986</v>
          </cell>
          <cell r="AX47">
            <v>1031.0416236599999</v>
          </cell>
          <cell r="AY47">
            <v>1162.54780768</v>
          </cell>
          <cell r="AZ47">
            <v>1304.2022346799999</v>
          </cell>
          <cell r="BA47">
            <v>1304.2022346799999</v>
          </cell>
          <cell r="BB47">
            <v>1304.2022346799999</v>
          </cell>
          <cell r="BC47">
            <v>1304.2022346799999</v>
          </cell>
          <cell r="BE47">
            <v>127.73336</v>
          </cell>
          <cell r="BF47">
            <v>126.912111</v>
          </cell>
          <cell r="BG47">
            <v>145.45622</v>
          </cell>
          <cell r="BH47">
            <v>303.06466799999998</v>
          </cell>
          <cell r="BI47">
            <v>124.205476</v>
          </cell>
          <cell r="BJ47">
            <v>213.168826</v>
          </cell>
          <cell r="BK47">
            <v>193.63756900000001</v>
          </cell>
          <cell r="BL47">
            <v>295.82260500000001</v>
          </cell>
          <cell r="BM47">
            <v>197.15364400000001</v>
          </cell>
          <cell r="BN47">
            <v>157.40340699999999</v>
          </cell>
          <cell r="BO47">
            <v>182.558741</v>
          </cell>
          <cell r="BP47">
            <v>585.36727800000006</v>
          </cell>
          <cell r="BR47">
            <v>127.73336</v>
          </cell>
          <cell r="BS47">
            <v>254.64547099999999</v>
          </cell>
          <cell r="BT47">
            <v>400.10169099999996</v>
          </cell>
          <cell r="BU47">
            <v>703.16635899999994</v>
          </cell>
          <cell r="BV47">
            <v>827.37183499999992</v>
          </cell>
          <cell r="BW47">
            <v>1040.540661</v>
          </cell>
          <cell r="BX47">
            <v>1234.17823</v>
          </cell>
          <cell r="BY47">
            <v>1530.0008350000001</v>
          </cell>
          <cell r="BZ47">
            <v>1727.154479</v>
          </cell>
          <cell r="CA47">
            <v>1884.5578860000001</v>
          </cell>
          <cell r="CB47">
            <v>2067.1166269999999</v>
          </cell>
          <cell r="CC47">
            <v>2652.483905</v>
          </cell>
        </row>
        <row r="53">
          <cell r="E53">
            <v>766.01448337940406</v>
          </cell>
          <cell r="F53">
            <v>1198.9096953044466</v>
          </cell>
          <cell r="G53">
            <v>1135.0449532933978</v>
          </cell>
          <cell r="H53">
            <v>1231.2667562389213</v>
          </cell>
          <cell r="I53">
            <v>919.79861926703779</v>
          </cell>
          <cell r="J53">
            <v>896.29362140620822</v>
          </cell>
          <cell r="K53">
            <v>945.06486887851111</v>
          </cell>
          <cell r="L53">
            <v>978.67268597730663</v>
          </cell>
          <cell r="M53">
            <v>871.305680439978</v>
          </cell>
          <cell r="N53">
            <v>712.54952050619784</v>
          </cell>
          <cell r="O53">
            <v>894.80141175117956</v>
          </cell>
          <cell r="P53">
            <v>1384.8915362447026</v>
          </cell>
          <cell r="R53">
            <v>766.01448337940406</v>
          </cell>
          <cell r="S53">
            <v>973.87698797143071</v>
          </cell>
          <cell r="T53">
            <v>1027.4097097060699</v>
          </cell>
          <cell r="U53">
            <v>1078.8917321372883</v>
          </cell>
          <cell r="V53">
            <v>1042.6885024818926</v>
          </cell>
          <cell r="W53">
            <v>1014.825235374688</v>
          </cell>
          <cell r="X53">
            <v>1003.3730745027437</v>
          </cell>
          <cell r="Y53">
            <v>999.90462403166805</v>
          </cell>
          <cell r="Z53">
            <v>982.51326741547848</v>
          </cell>
          <cell r="AA53">
            <v>948.90011130264566</v>
          </cell>
          <cell r="AB53">
            <v>943.18621611057119</v>
          </cell>
          <cell r="AC53">
            <v>980.46297546770097</v>
          </cell>
          <cell r="AE53">
            <v>918.3693075665692</v>
          </cell>
          <cell r="AF53">
            <v>1123.8696596748835</v>
          </cell>
          <cell r="AG53">
            <v>1257.0986233422568</v>
          </cell>
          <cell r="AH53">
            <v>1188.0300943658983</v>
          </cell>
          <cell r="AI53">
            <v>920.31311835290489</v>
          </cell>
          <cell r="AJ53">
            <v>831.49934214283462</v>
          </cell>
          <cell r="AK53">
            <v>848.02723047032748</v>
          </cell>
          <cell r="AL53">
            <v>778.61539878786277</v>
          </cell>
          <cell r="AM53">
            <v>609.65634002429431</v>
          </cell>
          <cell r="AN53">
            <v>0</v>
          </cell>
          <cell r="AO53">
            <v>0</v>
          </cell>
          <cell r="AP53">
            <v>0</v>
          </cell>
          <cell r="AR53">
            <v>918.3693075665692</v>
          </cell>
          <cell r="AS53">
            <v>1029.7374266980478</v>
          </cell>
          <cell r="AT53">
            <v>1102.9251692580274</v>
          </cell>
          <cell r="AU53">
            <v>1126.209775641466</v>
          </cell>
          <cell r="AV53">
            <v>1085.0600180192625</v>
          </cell>
          <cell r="AW53">
            <v>1039.8795023614086</v>
          </cell>
          <cell r="AX53">
            <v>1008.5580496426511</v>
          </cell>
          <cell r="AY53">
            <v>973.59913583656464</v>
          </cell>
          <cell r="AZ53">
            <v>916.13033142763197</v>
          </cell>
          <cell r="BA53">
            <v>916.13033142763197</v>
          </cell>
          <cell r="BB53">
            <v>916.13033142763197</v>
          </cell>
          <cell r="BC53">
            <v>916.13033142763197</v>
          </cell>
          <cell r="BE53">
            <v>639.77822929259912</v>
          </cell>
          <cell r="BF53">
            <v>976.90030526900273</v>
          </cell>
          <cell r="BG53">
            <v>946.79716398937489</v>
          </cell>
          <cell r="BH53">
            <v>892.08741474205681</v>
          </cell>
          <cell r="BI53">
            <v>836.53941487861653</v>
          </cell>
          <cell r="BJ53">
            <v>787.64221565155526</v>
          </cell>
          <cell r="BK53">
            <v>706.78531287737064</v>
          </cell>
          <cell r="BL53">
            <v>694.81113195435523</v>
          </cell>
          <cell r="BM53">
            <v>867.12857726837717</v>
          </cell>
          <cell r="BN53">
            <v>952.77519461014072</v>
          </cell>
          <cell r="BO53">
            <v>975.23070732201472</v>
          </cell>
          <cell r="BP53">
            <v>1978.2193357719957</v>
          </cell>
          <cell r="BR53">
            <v>639.77822929259912</v>
          </cell>
          <cell r="BS53">
            <v>777.62604030685907</v>
          </cell>
          <cell r="BT53">
            <v>832.7946765296108</v>
          </cell>
          <cell r="BU53">
            <v>848.35571438100919</v>
          </cell>
          <cell r="BV53">
            <v>845.83071900017944</v>
          </cell>
          <cell r="BW53">
            <v>835.42556414823741</v>
          </cell>
          <cell r="BX53">
            <v>814.62189843539772</v>
          </cell>
          <cell r="BY53">
            <v>795.29646900481589</v>
          </cell>
          <cell r="BZ53">
            <v>806.25269057924402</v>
          </cell>
          <cell r="CA53">
            <v>821.91161365754988</v>
          </cell>
          <cell r="CB53">
            <v>839.44856236185262</v>
          </cell>
          <cell r="CC53">
            <v>911.60587071626037</v>
          </cell>
        </row>
        <row r="54">
          <cell r="E54">
            <v>509.99954732903188</v>
          </cell>
          <cell r="F54">
            <v>841.59950785094782</v>
          </cell>
          <cell r="G54">
            <v>830.52128586494155</v>
          </cell>
          <cell r="H54">
            <v>914.24726881144545</v>
          </cell>
          <cell r="I54">
            <v>626.05207474506415</v>
          </cell>
          <cell r="J54">
            <v>593.26696559955349</v>
          </cell>
          <cell r="K54">
            <v>650.64287918613309</v>
          </cell>
          <cell r="L54">
            <v>685.50224934255414</v>
          </cell>
          <cell r="M54">
            <v>584.42104412623212</v>
          </cell>
          <cell r="N54">
            <v>437.18447762100482</v>
          </cell>
          <cell r="O54">
            <v>545.73116415209347</v>
          </cell>
          <cell r="P54">
            <v>876.85628129631141</v>
          </cell>
          <cell r="R54">
            <v>509.99954732903188</v>
          </cell>
          <cell r="S54">
            <v>669.62245841046183</v>
          </cell>
          <cell r="T54">
            <v>723.09289730365026</v>
          </cell>
          <cell r="U54">
            <v>771.36915030963041</v>
          </cell>
          <cell r="V54">
            <v>738.24046141422878</v>
          </cell>
          <cell r="W54">
            <v>710.65052942593888</v>
          </cell>
          <cell r="X54">
            <v>700.79002565104804</v>
          </cell>
          <cell r="Y54">
            <v>698.64529592445967</v>
          </cell>
          <cell r="Z54">
            <v>683.15320519320437</v>
          </cell>
          <cell r="AA54">
            <v>652.44222659928801</v>
          </cell>
          <cell r="AB54">
            <v>641.26744913088692</v>
          </cell>
          <cell r="AC54">
            <v>661.16510473420988</v>
          </cell>
          <cell r="AE54">
            <v>612.10329691326808</v>
          </cell>
          <cell r="AF54">
            <v>788.46207644420974</v>
          </cell>
          <cell r="AG54">
            <v>920.1767091875688</v>
          </cell>
          <cell r="AH54">
            <v>880.88420513477695</v>
          </cell>
          <cell r="AI54">
            <v>620.46064037709118</v>
          </cell>
          <cell r="AJ54">
            <v>561.39244730162147</v>
          </cell>
          <cell r="AK54">
            <v>565.92577690061671</v>
          </cell>
          <cell r="AL54">
            <v>507.06569420337428</v>
          </cell>
          <cell r="AM54">
            <v>379.4862883237011</v>
          </cell>
          <cell r="AN54">
            <v>0</v>
          </cell>
          <cell r="AO54">
            <v>0</v>
          </cell>
          <cell r="AP54">
            <v>0</v>
          </cell>
          <cell r="AR54">
            <v>612.10329691326808</v>
          </cell>
          <cell r="AS54">
            <v>707.89842944938164</v>
          </cell>
          <cell r="AT54">
            <v>776.25085944146349</v>
          </cell>
          <cell r="AU54">
            <v>804.86803004881904</v>
          </cell>
          <cell r="AV54">
            <v>768.02753189667226</v>
          </cell>
          <cell r="AW54">
            <v>731.04506677568941</v>
          </cell>
          <cell r="AX54">
            <v>703.98822645235339</v>
          </cell>
          <cell r="AY54">
            <v>673.99668316031716</v>
          </cell>
          <cell r="AZ54">
            <v>627.46876969209825</v>
          </cell>
          <cell r="BA54">
            <v>627.46876969209825</v>
          </cell>
          <cell r="BB54">
            <v>627.46876969209825</v>
          </cell>
          <cell r="BC54">
            <v>627.46876969209825</v>
          </cell>
          <cell r="BE54">
            <v>349.06326537438571</v>
          </cell>
          <cell r="BF54">
            <v>630.38416295562081</v>
          </cell>
          <cell r="BG54">
            <v>640.16775916711617</v>
          </cell>
          <cell r="BH54">
            <v>574.77650509686714</v>
          </cell>
          <cell r="BI54">
            <v>566.47360282876571</v>
          </cell>
          <cell r="BJ54">
            <v>481.08965713564294</v>
          </cell>
          <cell r="BK54">
            <v>434.50087001223847</v>
          </cell>
          <cell r="BL54">
            <v>407.82749000314249</v>
          </cell>
          <cell r="BM54">
            <v>605.02474791473071</v>
          </cell>
          <cell r="BN54">
            <v>671.90865028801932</v>
          </cell>
          <cell r="BO54">
            <v>615.12250546697578</v>
          </cell>
          <cell r="BP54">
            <v>1177.3401083705662</v>
          </cell>
          <cell r="BR54">
            <v>349.06326537438571</v>
          </cell>
          <cell r="BS54">
            <v>463.57284875262121</v>
          </cell>
          <cell r="BT54">
            <v>521.25534067530441</v>
          </cell>
          <cell r="BU54">
            <v>535.5114032519939</v>
          </cell>
          <cell r="BV54">
            <v>542.10154924953622</v>
          </cell>
          <cell r="BW54">
            <v>531.18016685875307</v>
          </cell>
          <cell r="BX54">
            <v>515.52076289423769</v>
          </cell>
          <cell r="BY54">
            <v>498.28743740193892</v>
          </cell>
          <cell r="BZ54">
            <v>514.12374824169444</v>
          </cell>
          <cell r="CA54">
            <v>530.9434143694034</v>
          </cell>
          <cell r="CB54">
            <v>540.57648126864865</v>
          </cell>
          <cell r="CC54">
            <v>581.31382128913299</v>
          </cell>
        </row>
        <row r="65">
          <cell r="BE65">
            <v>290.71496391821341</v>
          </cell>
          <cell r="BF65">
            <v>346.51614231338192</v>
          </cell>
          <cell r="BG65">
            <v>306.62940482225866</v>
          </cell>
          <cell r="BH65">
            <v>317.31090964518961</v>
          </cell>
          <cell r="BI65">
            <v>270.06581204985076</v>
          </cell>
          <cell r="BJ65">
            <v>306.55255851591232</v>
          </cell>
          <cell r="BK65">
            <v>272.28444286513223</v>
          </cell>
          <cell r="BL65">
            <v>286.98364195121269</v>
          </cell>
          <cell r="BM65">
            <v>262.10382935364646</v>
          </cell>
          <cell r="BN65">
            <v>280.8665443221214</v>
          </cell>
          <cell r="BO65">
            <v>360.10820185503889</v>
          </cell>
          <cell r="BP65">
            <v>800.87922740142949</v>
          </cell>
        </row>
        <row r="68">
          <cell r="E68">
            <v>11.904329535925463</v>
          </cell>
          <cell r="F68">
            <v>9.3553487935989548</v>
          </cell>
          <cell r="G68">
            <v>8.698359013403449</v>
          </cell>
          <cell r="H68">
            <v>7.2089070092189571</v>
          </cell>
          <cell r="I68">
            <v>4.5750386284619173</v>
          </cell>
          <cell r="J68">
            <v>4.6493921732079526</v>
          </cell>
          <cell r="K68">
            <v>6.2377197419444483</v>
          </cell>
          <cell r="L68">
            <v>5.197567722633921</v>
          </cell>
          <cell r="M68">
            <v>4.7111714837176617</v>
          </cell>
          <cell r="N68">
            <v>4.5441604400531928</v>
          </cell>
          <cell r="O68">
            <v>4.7982761815594781</v>
          </cell>
          <cell r="P68">
            <v>4.8769689223139778</v>
          </cell>
          <cell r="R68">
            <v>11.904329535925463</v>
          </cell>
          <cell r="S68">
            <v>10.677321771086568</v>
          </cell>
          <cell r="T68">
            <v>10.019666218956907</v>
          </cell>
          <cell r="U68">
            <v>9.3098057973621842</v>
          </cell>
          <cell r="V68">
            <v>8.2303963203873689</v>
          </cell>
          <cell r="W68">
            <v>7.548894778914141</v>
          </cell>
          <cell r="X68">
            <v>7.3334414767115765</v>
          </cell>
          <cell r="Y68">
            <v>7.0337986875856906</v>
          </cell>
          <cell r="Z68">
            <v>6.7187836989931924</v>
          </cell>
          <cell r="AA68">
            <v>6.4472662218962888</v>
          </cell>
          <cell r="AB68">
            <v>6.2745840619984614</v>
          </cell>
          <cell r="AC68">
            <v>6.1565425382987957</v>
          </cell>
          <cell r="AE68">
            <v>14.287619262887088</v>
          </cell>
          <cell r="AF68">
            <v>8.7646649823935707</v>
          </cell>
          <cell r="AG68">
            <v>9.6373536819707972</v>
          </cell>
          <cell r="AH68">
            <v>6.9458367963864616</v>
          </cell>
          <cell r="AI68">
            <v>4.5423944126295446</v>
          </cell>
          <cell r="AJ68">
            <v>4.110733147690282</v>
          </cell>
          <cell r="AK68">
            <v>3.7547630795551026</v>
          </cell>
          <cell r="AL68">
            <v>5.1769832159206794</v>
          </cell>
          <cell r="AM68">
            <v>2.5992054206758488</v>
          </cell>
          <cell r="AN68">
            <v>0</v>
          </cell>
          <cell r="AO68">
            <v>0</v>
          </cell>
          <cell r="AP68">
            <v>0</v>
          </cell>
          <cell r="AR68">
            <v>14.287619262887088</v>
          </cell>
          <cell r="AS68">
            <v>11.287643085358891</v>
          </cell>
          <cell r="AT68">
            <v>10.756259040552788</v>
          </cell>
          <cell r="AU68">
            <v>9.7141103572163754</v>
          </cell>
          <cell r="AV68">
            <v>8.6809164486688477</v>
          </cell>
          <cell r="AW68">
            <v>7.8629689793116224</v>
          </cell>
          <cell r="AX68">
            <v>7.1897885705950033</v>
          </cell>
          <cell r="AY68">
            <v>6.8832358452987839</v>
          </cell>
          <cell r="AZ68">
            <v>6.2064278263402262</v>
          </cell>
          <cell r="BA68">
            <v>6.2064278263402262</v>
          </cell>
          <cell r="BB68">
            <v>6.2064278263402262</v>
          </cell>
          <cell r="BC68">
            <v>6.2064278263402262</v>
          </cell>
          <cell r="BE68">
            <v>6.8267567404840408</v>
          </cell>
          <cell r="BF68">
            <v>5.0103179201818993</v>
          </cell>
          <cell r="BG68">
            <v>4.9533218078537908</v>
          </cell>
          <cell r="BH68">
            <v>4.9012968918482551</v>
          </cell>
          <cell r="BI68">
            <v>6.4653509808167469</v>
          </cell>
          <cell r="BJ68">
            <v>8.6315472029735805</v>
          </cell>
          <cell r="BK68">
            <v>8.3039655920829301</v>
          </cell>
          <cell r="BL68">
            <v>5.0477301953609253</v>
          </cell>
          <cell r="BM68">
            <v>6.3109525324016431</v>
          </cell>
          <cell r="BN68">
            <v>9.5748726752617053</v>
          </cell>
          <cell r="BO68">
            <v>12.733473261238128</v>
          </cell>
          <cell r="BP68">
            <v>3.9998984598049399</v>
          </cell>
          <cell r="BR68">
            <v>6.8267567404840408</v>
          </cell>
          <cell r="BS68">
            <v>6.0873888004084575</v>
          </cell>
          <cell r="BT68">
            <v>5.7169601737607501</v>
          </cell>
          <cell r="BU68">
            <v>5.499697584014708</v>
          </cell>
          <cell r="BV68">
            <v>5.7052319761101025</v>
          </cell>
          <cell r="BW68">
            <v>6.2290545700543758</v>
          </cell>
          <cell r="BX68">
            <v>6.5651334508922616</v>
          </cell>
          <cell r="BY68">
            <v>6.3223150881140269</v>
          </cell>
          <cell r="BZ68">
            <v>6.3206292580764245</v>
          </cell>
          <cell r="CA68">
            <v>6.6675273900617107</v>
          </cell>
          <cell r="CB68">
            <v>7.3616862556701808</v>
          </cell>
          <cell r="CC68">
            <v>7.1466138383900448</v>
          </cell>
        </row>
        <row r="69">
          <cell r="E69">
            <v>66.337229910119078</v>
          </cell>
          <cell r="F69">
            <v>84.189969403669494</v>
          </cell>
          <cell r="G69">
            <v>72.552741328004416</v>
          </cell>
          <cell r="H69">
            <v>84.475847309841612</v>
          </cell>
          <cell r="I69">
            <v>84.949315651119193</v>
          </cell>
          <cell r="J69">
            <v>83.432363585920655</v>
          </cell>
          <cell r="K69">
            <v>83.432363585920626</v>
          </cell>
          <cell r="L69">
            <v>83.432363585920655</v>
          </cell>
          <cell r="M69">
            <v>83.432363585920655</v>
          </cell>
          <cell r="N69">
            <v>83.432363585920655</v>
          </cell>
          <cell r="O69">
            <v>83.432363585920669</v>
          </cell>
          <cell r="P69">
            <v>83.432363585920683</v>
          </cell>
          <cell r="R69">
            <v>66.337229910119078</v>
          </cell>
          <cell r="S69">
            <v>74.931037473466446</v>
          </cell>
          <cell r="T69">
            <v>74.140674108315082</v>
          </cell>
          <cell r="U69">
            <v>76.750833804909689</v>
          </cell>
          <cell r="V69">
            <v>78.619884316987978</v>
          </cell>
          <cell r="W69">
            <v>79.535748109736971</v>
          </cell>
          <cell r="X69">
            <v>80.176042996449937</v>
          </cell>
          <cell r="Y69">
            <v>80.632873828260216</v>
          </cell>
          <cell r="Z69">
            <v>81.012565081598481</v>
          </cell>
          <cell r="AA69">
            <v>81.314694465286166</v>
          </cell>
          <cell r="AB69">
            <v>81.536456676551794</v>
          </cell>
          <cell r="AC69">
            <v>81.696583548406622</v>
          </cell>
          <cell r="AE69">
            <v>79.618182699837632</v>
          </cell>
          <cell r="AF69">
            <v>78.874330928848565</v>
          </cell>
          <cell r="AG69">
            <v>80.384866581970655</v>
          </cell>
          <cell r="AH69">
            <v>81.39312213353044</v>
          </cell>
          <cell r="AI69">
            <v>83.842665686181476</v>
          </cell>
          <cell r="AJ69">
            <v>81.099874245123019</v>
          </cell>
          <cell r="AK69">
            <v>83.698135860632647</v>
          </cell>
          <cell r="AL69">
            <v>81.092962202889424</v>
          </cell>
          <cell r="AM69">
            <v>65.71986981705686</v>
          </cell>
          <cell r="AN69">
            <v>0</v>
          </cell>
          <cell r="AO69">
            <v>0</v>
          </cell>
          <cell r="AP69">
            <v>0</v>
          </cell>
          <cell r="AR69">
            <v>79.618182699837632</v>
          </cell>
          <cell r="AS69">
            <v>79.214134887879283</v>
          </cell>
          <cell r="AT69">
            <v>79.591104007181499</v>
          </cell>
          <cell r="AU69">
            <v>80.083955113275579</v>
          </cell>
          <cell r="AV69">
            <v>80.834861951456503</v>
          </cell>
          <cell r="AW69">
            <v>80.882292463687094</v>
          </cell>
          <cell r="AX69">
            <v>81.34370327295305</v>
          </cell>
          <cell r="AY69">
            <v>81.305515100314693</v>
          </cell>
          <cell r="AZ69">
            <v>78.843233402284753</v>
          </cell>
          <cell r="BA69">
            <v>78.843233402284753</v>
          </cell>
          <cell r="BB69">
            <v>78.843233402284753</v>
          </cell>
          <cell r="BC69">
            <v>78.843233402284753</v>
          </cell>
          <cell r="BE69">
            <v>92.858400839532379</v>
          </cell>
          <cell r="BF69">
            <v>84.210018954087346</v>
          </cell>
          <cell r="BG69">
            <v>78.859541960978007</v>
          </cell>
          <cell r="BH69">
            <v>76.65904713425995</v>
          </cell>
          <cell r="BI69">
            <v>76.607558332682189</v>
          </cell>
          <cell r="BJ69">
            <v>83.906145360791058</v>
          </cell>
          <cell r="BK69">
            <v>70.768880313759837</v>
          </cell>
          <cell r="BL69">
            <v>77.009239888933706</v>
          </cell>
          <cell r="BM69">
            <v>79.138347045673086</v>
          </cell>
          <cell r="BN69">
            <v>77.68596881102286</v>
          </cell>
          <cell r="BO69">
            <v>80.030251684633726</v>
          </cell>
          <cell r="BP69">
            <v>98.184102090105725</v>
          </cell>
          <cell r="BR69">
            <v>92.858400839532379</v>
          </cell>
          <cell r="BS69">
            <v>89.338141181921202</v>
          </cell>
          <cell r="BT69">
            <v>85.91543939790941</v>
          </cell>
          <cell r="BU69">
            <v>83.44987817981665</v>
          </cell>
          <cell r="BV69">
            <v>81.993525356991825</v>
          </cell>
          <cell r="BW69">
            <v>82.335892290814485</v>
          </cell>
          <cell r="BX69">
            <v>80.462352462544473</v>
          </cell>
          <cell r="BY69">
            <v>79.90977743770739</v>
          </cell>
          <cell r="BZ69">
            <v>79.795322506991994</v>
          </cell>
          <cell r="CA69">
            <v>79.570468135937944</v>
          </cell>
          <cell r="CB69">
            <v>79.623083644444975</v>
          </cell>
          <cell r="CC69">
            <v>80.810536079485416</v>
          </cell>
        </row>
        <row r="71">
          <cell r="E71">
            <v>22.393063315948396</v>
          </cell>
          <cell r="F71">
            <v>36.397948972770251</v>
          </cell>
          <cell r="G71">
            <v>29.091350659434095</v>
          </cell>
          <cell r="H71">
            <v>32.898833043288072</v>
          </cell>
          <cell r="I71">
            <v>22.493175089169483</v>
          </cell>
          <cell r="J71">
            <v>20.960248695395244</v>
          </cell>
          <cell r="K71">
            <v>20.014868553053198</v>
          </cell>
          <cell r="L71">
            <v>19.933530910001693</v>
          </cell>
          <cell r="M71">
            <v>19.500482177248497</v>
          </cell>
          <cell r="N71">
            <v>18.517468023490633</v>
          </cell>
          <cell r="O71">
            <v>21.440737469131534</v>
          </cell>
          <cell r="P71">
            <v>71.275346160156133</v>
          </cell>
          <cell r="R71">
            <v>22.393063315948396</v>
          </cell>
          <cell r="S71">
            <v>28.911975760609206</v>
          </cell>
          <cell r="T71">
            <v>28.971060697803281</v>
          </cell>
          <cell r="U71">
            <v>29.961651038686814</v>
          </cell>
          <cell r="V71">
            <v>28.288840628272755</v>
          </cell>
          <cell r="W71">
            <v>26.918864111677113</v>
          </cell>
          <cell r="X71">
            <v>25.816379121320036</v>
          </cell>
          <cell r="Y71">
            <v>24.982425880496987</v>
          </cell>
          <cell r="Z71">
            <v>24.274858991421059</v>
          </cell>
          <cell r="AA71">
            <v>23.58593222204599</v>
          </cell>
          <cell r="AB71">
            <v>23.397216775860144</v>
          </cell>
          <cell r="AC71">
            <v>27.411126340710652</v>
          </cell>
          <cell r="AE71">
            <v>26.576242217027279</v>
          </cell>
          <cell r="AF71">
            <v>34.321977410933222</v>
          </cell>
          <cell r="AG71">
            <v>32.092775562767358</v>
          </cell>
          <cell r="AH71">
            <v>32.256798752661084</v>
          </cell>
          <cell r="AI71">
            <v>26.373406114479025</v>
          </cell>
          <cell r="AJ71">
            <v>27.156859099284524</v>
          </cell>
          <cell r="AK71">
            <v>30.444542400184798</v>
          </cell>
          <cell r="AL71">
            <v>29.792716159838928</v>
          </cell>
          <cell r="AM71">
            <v>24.026553849682177</v>
          </cell>
          <cell r="AN71">
            <v>0</v>
          </cell>
          <cell r="AO71">
            <v>0</v>
          </cell>
          <cell r="AP71">
            <v>0</v>
          </cell>
          <cell r="AR71">
            <v>26.576242217027279</v>
          </cell>
          <cell r="AS71">
            <v>30.626497517241955</v>
          </cell>
          <cell r="AT71">
            <v>31.0964285925733</v>
          </cell>
          <cell r="AU71">
            <v>31.40932197749876</v>
          </cell>
          <cell r="AV71">
            <v>30.393315252751457</v>
          </cell>
          <cell r="AW71">
            <v>29.843744903905847</v>
          </cell>
          <cell r="AX71">
            <v>29.933510607961143</v>
          </cell>
          <cell r="AY71">
            <v>29.9126192778727</v>
          </cell>
          <cell r="AZ71">
            <v>28.988470796980479</v>
          </cell>
          <cell r="BA71">
            <v>28.988470796980479</v>
          </cell>
          <cell r="BB71">
            <v>28.988470796980479</v>
          </cell>
          <cell r="BC71">
            <v>28.988470796980479</v>
          </cell>
          <cell r="BE71">
            <v>26.11118862823459</v>
          </cell>
          <cell r="BF71">
            <v>31.412300776610913</v>
          </cell>
          <cell r="BG71">
            <v>27.080551546601686</v>
          </cell>
          <cell r="BH71">
            <v>26.747953519829839</v>
          </cell>
          <cell r="BI71">
            <v>30.297205429719984</v>
          </cell>
          <cell r="BJ71">
            <v>28.541721389399637</v>
          </cell>
          <cell r="BK71">
            <v>26.825265930682175</v>
          </cell>
          <cell r="BL71">
            <v>25.382420471054115</v>
          </cell>
          <cell r="BM71">
            <v>20.037439269512706</v>
          </cell>
          <cell r="BN71">
            <v>25.814145367666537</v>
          </cell>
          <cell r="BO71">
            <v>34.33136266808237</v>
          </cell>
          <cell r="BP71">
            <v>84.701663513378662</v>
          </cell>
          <cell r="BR71">
            <v>26.11118862823459</v>
          </cell>
          <cell r="BS71">
            <v>28.367174280037737</v>
          </cell>
          <cell r="BT71">
            <v>27.954591263289185</v>
          </cell>
          <cell r="BU71">
            <v>27.64278180434108</v>
          </cell>
          <cell r="BV71">
            <v>28.209376031013829</v>
          </cell>
          <cell r="BW71">
            <v>28.27196321723649</v>
          </cell>
          <cell r="BX71">
            <v>28.049704249206631</v>
          </cell>
          <cell r="BY71">
            <v>27.665891974067787</v>
          </cell>
          <cell r="BZ71">
            <v>26.688759140427159</v>
          </cell>
          <cell r="CA71">
            <v>26.606389937520603</v>
          </cell>
          <cell r="CB71">
            <v>27.374425933825183</v>
          </cell>
          <cell r="CC71">
            <v>30.84060935497131</v>
          </cell>
        </row>
        <row r="72">
          <cell r="E72">
            <v>16.302826927486041</v>
          </cell>
          <cell r="F72">
            <v>22.910216606314329</v>
          </cell>
          <cell r="G72">
            <v>18.874126472840999</v>
          </cell>
          <cell r="H72">
            <v>21.468688228064444</v>
          </cell>
          <cell r="I72">
            <v>19.584249884805399</v>
          </cell>
          <cell r="J72">
            <v>19.181353285062428</v>
          </cell>
          <cell r="K72">
            <v>18.616603690094863</v>
          </cell>
          <cell r="L72">
            <v>18.616606232478496</v>
          </cell>
          <cell r="M72">
            <v>18.61660627204332</v>
          </cell>
          <cell r="N72">
            <v>15.57670559970197</v>
          </cell>
          <cell r="O72">
            <v>18.616614323689014</v>
          </cell>
          <cell r="P72">
            <v>18.616623250614946</v>
          </cell>
          <cell r="R72">
            <v>16.302826927486041</v>
          </cell>
          <cell r="S72">
            <v>19.37839611523275</v>
          </cell>
          <cell r="T72">
            <v>19.212292940570158</v>
          </cell>
          <cell r="U72">
            <v>19.781359368153833</v>
          </cell>
          <cell r="V72">
            <v>19.737210227423464</v>
          </cell>
          <cell r="W72">
            <v>19.633300640889523</v>
          </cell>
          <cell r="X72">
            <v>19.470946375381224</v>
          </cell>
          <cell r="Y72">
            <v>19.349835018204239</v>
          </cell>
          <cell r="Z72">
            <v>19.255195523348668</v>
          </cell>
          <cell r="AA72">
            <v>18.815029101892726</v>
          </cell>
          <cell r="AB72">
            <v>18.797574307474783</v>
          </cell>
          <cell r="AC72">
            <v>18.782404099548121</v>
          </cell>
          <cell r="AE72">
            <v>19.348307604639743</v>
          </cell>
          <cell r="AF72">
            <v>21.603523248789816</v>
          </cell>
          <cell r="AG72">
            <v>20.821415682181154</v>
          </cell>
          <cell r="AH72">
            <v>21.049717926015713</v>
          </cell>
          <cell r="AI72">
            <v>21.666083846069245</v>
          </cell>
          <cell r="AJ72">
            <v>21.647084465094604</v>
          </cell>
          <cell r="AK72">
            <v>18.710293419520756</v>
          </cell>
          <cell r="AL72">
            <v>15.99641529539924</v>
          </cell>
          <cell r="AM72">
            <v>11.949663760905333</v>
          </cell>
          <cell r="AN72">
            <v>0</v>
          </cell>
          <cell r="AO72">
            <v>0</v>
          </cell>
          <cell r="AP72">
            <v>0</v>
          </cell>
          <cell r="AR72">
            <v>19.348307604639743</v>
          </cell>
          <cell r="AS72">
            <v>20.527562883471418</v>
          </cell>
          <cell r="AT72">
            <v>20.621740493310288</v>
          </cell>
          <cell r="AU72">
            <v>20.737144449907017</v>
          </cell>
          <cell r="AV72">
            <v>20.924559946721448</v>
          </cell>
          <cell r="AW72">
            <v>21.047249095834896</v>
          </cell>
          <cell r="AX72">
            <v>20.698082408340987</v>
          </cell>
          <cell r="AY72">
            <v>20.000440697801647</v>
          </cell>
          <cell r="AZ72">
            <v>18.736419193623082</v>
          </cell>
          <cell r="BA72">
            <v>18.736419193623082</v>
          </cell>
          <cell r="BB72">
            <v>18.736419193623082</v>
          </cell>
          <cell r="BC72">
            <v>18.736419193623082</v>
          </cell>
          <cell r="BE72">
            <v>10.013384813341085</v>
          </cell>
          <cell r="BF72">
            <v>22.314938919312219</v>
          </cell>
          <cell r="BG72">
            <v>25.801259807293189</v>
          </cell>
          <cell r="BH72">
            <v>18.95515617687235</v>
          </cell>
          <cell r="BI72">
            <v>15.550066757367315</v>
          </cell>
          <cell r="BJ72">
            <v>19.389936972745083</v>
          </cell>
          <cell r="BK72">
            <v>19.247068701915211</v>
          </cell>
          <cell r="BL72">
            <v>17.130937170868382</v>
          </cell>
          <cell r="BM72">
            <v>15.658054073199823</v>
          </cell>
          <cell r="BN72">
            <v>19.55084191215246</v>
          </cell>
          <cell r="BO72">
            <v>15.337689546438952</v>
          </cell>
          <cell r="BP72">
            <v>25.708811887832933</v>
          </cell>
          <cell r="BR72">
            <v>10.013384813341085</v>
          </cell>
          <cell r="BS72">
            <v>15.248537132548512</v>
          </cell>
          <cell r="BT72">
            <v>18.632492695364931</v>
          </cell>
          <cell r="BU72">
            <v>18.715872753826137</v>
          </cell>
          <cell r="BV72">
            <v>18.040122514410797</v>
          </cell>
          <cell r="BW72">
            <v>18.294319200894201</v>
          </cell>
          <cell r="BX72">
            <v>18.440691992808567</v>
          </cell>
          <cell r="BY72">
            <v>18.252223115893216</v>
          </cell>
          <cell r="BZ72">
            <v>17.919934531850977</v>
          </cell>
          <cell r="CA72">
            <v>18.073529804545842</v>
          </cell>
          <cell r="CB72">
            <v>17.801525763670412</v>
          </cell>
          <cell r="CC72">
            <v>18.279624922587612</v>
          </cell>
        </row>
        <row r="74">
          <cell r="E74">
            <v>8.250305394633493</v>
          </cell>
          <cell r="F74">
            <v>14.576909203116662</v>
          </cell>
          <cell r="G74">
            <v>12.765775110430305</v>
          </cell>
          <cell r="H74">
            <v>12.982415042478761</v>
          </cell>
          <cell r="I74">
            <v>8.2149403235549094</v>
          </cell>
          <cell r="J74">
            <v>11.536079067014034</v>
          </cell>
          <cell r="K74">
            <v>11.196426494862955</v>
          </cell>
          <cell r="L74">
            <v>11.066355205560745</v>
          </cell>
          <cell r="M74">
            <v>11.196428047702378</v>
          </cell>
          <cell r="N74">
            <v>9.3681662983445388</v>
          </cell>
          <cell r="O74">
            <v>11.196432890135537</v>
          </cell>
          <cell r="P74">
            <v>11.27988457182312</v>
          </cell>
          <cell r="R74">
            <v>8.250305394633493</v>
          </cell>
          <cell r="S74">
            <v>11.19517601408549</v>
          </cell>
          <cell r="T74">
            <v>11.712521247853097</v>
          </cell>
          <cell r="U74">
            <v>12.032790452953593</v>
          </cell>
          <cell r="V74">
            <v>11.177657560375755</v>
          </cell>
          <cell r="W74">
            <v>11.244659387143379</v>
          </cell>
          <cell r="X74">
            <v>11.236957174804285</v>
          </cell>
          <cell r="Y74">
            <v>11.212772619971181</v>
          </cell>
          <cell r="Z74">
            <v>11.210662989011883</v>
          </cell>
          <cell r="AA74">
            <v>10.990190677898015</v>
          </cell>
          <cell r="AB74">
            <v>11.008334061407547</v>
          </cell>
          <cell r="AC74">
            <v>11.031099762681054</v>
          </cell>
          <cell r="AE74">
            <v>9.7915194289683232</v>
          </cell>
          <cell r="AF74">
            <v>13.745509362763308</v>
          </cell>
          <cell r="AG74">
            <v>14.082850958002615</v>
          </cell>
          <cell r="AH74">
            <v>12.729057860433562</v>
          </cell>
          <cell r="AI74">
            <v>9.6513122816285293</v>
          </cell>
          <cell r="AJ74">
            <v>7.167897868982795</v>
          </cell>
          <cell r="AK74">
            <v>8.6897342724818625</v>
          </cell>
          <cell r="AL74">
            <v>6.1964306747547164</v>
          </cell>
          <cell r="AM74">
            <v>5.5696049317366816</v>
          </cell>
          <cell r="AN74">
            <v>0</v>
          </cell>
          <cell r="AO74">
            <v>0</v>
          </cell>
          <cell r="AP74">
            <v>0</v>
          </cell>
          <cell r="AR74">
            <v>9.7915194289683232</v>
          </cell>
          <cell r="AS74">
            <v>11.859066057588981</v>
          </cell>
          <cell r="AT74">
            <v>12.571772377339228</v>
          </cell>
          <cell r="AU74">
            <v>12.614184349740603</v>
          </cell>
          <cell r="AV74">
            <v>12.016418615036148</v>
          </cell>
          <cell r="AW74">
            <v>11.193109689642755</v>
          </cell>
          <cell r="AX74">
            <v>10.819078076282258</v>
          </cell>
          <cell r="AY74">
            <v>10.133161450763422</v>
          </cell>
          <cell r="AZ74">
            <v>9.416655004143637</v>
          </cell>
          <cell r="BA74">
            <v>9.416655004143637</v>
          </cell>
          <cell r="BB74">
            <v>9.416655004143637</v>
          </cell>
          <cell r="BC74">
            <v>9.416655004143637</v>
          </cell>
          <cell r="BE74">
            <v>9.5164278125232542</v>
          </cell>
          <cell r="BF74">
            <v>18.235861368061563</v>
          </cell>
          <cell r="BG74">
            <v>13.653100242728634</v>
          </cell>
          <cell r="BH74">
            <v>12.336763111133095</v>
          </cell>
          <cell r="BI74">
            <v>9.3011211976833295</v>
          </cell>
          <cell r="BJ74">
            <v>8.2333713447992185</v>
          </cell>
          <cell r="BK74">
            <v>7.2939689214102614</v>
          </cell>
          <cell r="BL74">
            <v>10.373453199933746</v>
          </cell>
          <cell r="BM74">
            <v>10.568939862110986</v>
          </cell>
          <cell r="BN74">
            <v>11.038595197666785</v>
          </cell>
          <cell r="BO74">
            <v>10.501100740492234</v>
          </cell>
          <cell r="BP74">
            <v>30.053598983708728</v>
          </cell>
          <cell r="BR74">
            <v>9.5164278125232542</v>
          </cell>
          <cell r="BS74">
            <v>13.22714293089145</v>
          </cell>
          <cell r="BT74">
            <v>13.363735226485787</v>
          </cell>
          <cell r="BU74">
            <v>13.09835349002123</v>
          </cell>
          <cell r="BV74">
            <v>12.287823522760686</v>
          </cell>
          <cell r="BW74">
            <v>11.524290206918856</v>
          </cell>
          <cell r="BX74">
            <v>10.87437757343954</v>
          </cell>
          <cell r="BY74">
            <v>10.80229640793231</v>
          </cell>
          <cell r="BZ74">
            <v>10.772405635622636</v>
          </cell>
          <cell r="CA74">
            <v>10.797474783548829</v>
          </cell>
          <cell r="CB74">
            <v>10.768008539281423</v>
          </cell>
          <cell r="CC74">
            <v>11.934075433272666</v>
          </cell>
        </row>
        <row r="75">
          <cell r="E75">
            <v>28.000566149104287</v>
          </cell>
          <cell r="F75">
            <v>33.839674037601121</v>
          </cell>
          <cell r="G75">
            <v>38.742389910711537</v>
          </cell>
          <cell r="H75">
            <v>32.502911724911819</v>
          </cell>
          <cell r="I75">
            <v>28.083317081626902</v>
          </cell>
          <cell r="J75">
            <v>40.376276734549123</v>
          </cell>
          <cell r="K75">
            <v>39.187492732020338</v>
          </cell>
          <cell r="L75">
            <v>39.187498083675322</v>
          </cell>
          <cell r="M75">
            <v>33.691069852631699</v>
          </cell>
          <cell r="N75">
            <v>28.189664043200388</v>
          </cell>
          <cell r="O75">
            <v>39.187515115474369</v>
          </cell>
          <cell r="P75">
            <v>33.692178971044612</v>
          </cell>
          <cell r="R75">
            <v>28.000566149104287</v>
          </cell>
          <cell r="S75">
            <v>30.718520012690291</v>
          </cell>
          <cell r="T75">
            <v>33.361531114487917</v>
          </cell>
          <cell r="U75">
            <v>33.144985958863721</v>
          </cell>
          <cell r="V75">
            <v>32.011259017899569</v>
          </cell>
          <cell r="W75">
            <v>33.574980662886389</v>
          </cell>
          <cell r="X75">
            <v>34.471231284990118</v>
          </cell>
          <cell r="Y75">
            <v>35.139809810232791</v>
          </cell>
          <cell r="Z75">
            <v>34.952817662854052</v>
          </cell>
          <cell r="AA75">
            <v>34.143541794682427</v>
          </cell>
          <cell r="AB75">
            <v>34.587266391010829</v>
          </cell>
          <cell r="AC75">
            <v>34.512225866191187</v>
          </cell>
          <cell r="AE75">
            <v>33.231265311633578</v>
          </cell>
          <cell r="AF75">
            <v>31.909614708806252</v>
          </cell>
          <cell r="AG75">
            <v>42.739535840921121</v>
          </cell>
          <cell r="AH75">
            <v>31.868604002046474</v>
          </cell>
          <cell r="AI75">
            <v>33.620509107686225</v>
          </cell>
          <cell r="AJ75">
            <v>20.019418951061475</v>
          </cell>
          <cell r="AK75">
            <v>28.275491678191369</v>
          </cell>
          <cell r="AL75">
            <v>23.05346348502226</v>
          </cell>
          <cell r="AM75">
            <v>19.783742726925986</v>
          </cell>
          <cell r="AN75">
            <v>0</v>
          </cell>
          <cell r="AO75">
            <v>0</v>
          </cell>
          <cell r="AP75">
            <v>0</v>
          </cell>
          <cell r="AR75">
            <v>33.231265311633578</v>
          </cell>
          <cell r="AS75">
            <v>32.540172442444764</v>
          </cell>
          <cell r="AT75">
            <v>35.808991630025069</v>
          </cell>
          <cell r="AU75">
            <v>34.746467562064446</v>
          </cell>
          <cell r="AV75">
            <v>34.519303051665261</v>
          </cell>
          <cell r="AW75">
            <v>32.057132706841195</v>
          </cell>
          <cell r="AX75">
            <v>31.492114257990124</v>
          </cell>
          <cell r="AY75">
            <v>30.239972279734694</v>
          </cell>
          <cell r="AZ75">
            <v>28.598279917497539</v>
          </cell>
          <cell r="BA75">
            <v>28.598279917497539</v>
          </cell>
          <cell r="BB75">
            <v>28.598279917497539</v>
          </cell>
          <cell r="BC75">
            <v>28.598279917497539</v>
          </cell>
          <cell r="BE75">
            <v>21.700117798996924</v>
          </cell>
          <cell r="BF75">
            <v>29.102468520623518</v>
          </cell>
          <cell r="BG75">
            <v>30.071024122152807</v>
          </cell>
          <cell r="BH75">
            <v>57.658292080620669</v>
          </cell>
          <cell r="BI75">
            <v>22.501032791726075</v>
          </cell>
          <cell r="BJ75">
            <v>35.528469265713149</v>
          </cell>
          <cell r="BK75">
            <v>33.482343911078743</v>
          </cell>
          <cell r="BL75">
            <v>46.753696231036017</v>
          </cell>
          <cell r="BM75">
            <v>30.520613998694675</v>
          </cell>
          <cell r="BN75">
            <v>30.020238810217258</v>
          </cell>
          <cell r="BO75">
            <v>29.70213560413497</v>
          </cell>
          <cell r="BP75">
            <v>147.13683661242609</v>
          </cell>
          <cell r="BR75">
            <v>21.700117798996924</v>
          </cell>
          <cell r="BS75">
            <v>24.850324123667715</v>
          </cell>
          <cell r="BT75">
            <v>26.524452909781836</v>
          </cell>
          <cell r="BU75">
            <v>34.569805045879448</v>
          </cell>
          <cell r="BV75">
            <v>31.993691490811376</v>
          </cell>
          <cell r="BW75">
            <v>32.65935986640725</v>
          </cell>
          <cell r="BX75">
            <v>32.785796534377639</v>
          </cell>
          <cell r="BY75">
            <v>34.795725663552993</v>
          </cell>
          <cell r="BZ75">
            <v>34.248124185638765</v>
          </cell>
          <cell r="CA75">
            <v>33.849951232959839</v>
          </cell>
          <cell r="CB75">
            <v>33.437565089981113</v>
          </cell>
          <cell r="CC75">
            <v>40.312177343896053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TW"/>
      <sheetName val="REKAP"/>
      <sheetName val="FIXED"/>
      <sheetName val="VARIABLE"/>
      <sheetName val="PKRAWAT"/>
      <sheetName val="PORAWAT"/>
      <sheetName val="PK RM KEBUN"/>
      <sheetName val="PO RM KEBUN"/>
      <sheetName val="PK UMUM"/>
      <sheetName val="OVERHEAD"/>
      <sheetName val="PK PANEN"/>
      <sheetName val="PO PANEN"/>
      <sheetName val="TRANSPOR"/>
      <sheetName val="PK OLAH"/>
      <sheetName val="PO OLAH"/>
      <sheetName val="PK RM PAB"/>
      <sheetName val="PO RM PABR"/>
      <sheetName val="PK O"/>
      <sheetName val="PO O"/>
      <sheetName val="PK RM"/>
      <sheetName val="PO RM PAB"/>
      <sheetName val="dft bns"/>
      <sheetName val="TON  per Jam"/>
    </sheetNames>
    <sheetDataSet>
      <sheetData sheetId="0" refreshError="1">
        <row r="4">
          <cell r="E4" t="str">
            <v>JAN</v>
          </cell>
          <cell r="F4" t="str">
            <v>FEB</v>
          </cell>
          <cell r="G4" t="str">
            <v>MAR</v>
          </cell>
          <cell r="H4" t="str">
            <v>APR</v>
          </cell>
          <cell r="I4" t="str">
            <v>MAY</v>
          </cell>
          <cell r="J4" t="str">
            <v>JUN</v>
          </cell>
          <cell r="K4" t="str">
            <v>JUL</v>
          </cell>
          <cell r="L4" t="str">
            <v>AUG</v>
          </cell>
          <cell r="M4" t="str">
            <v>SEP</v>
          </cell>
          <cell r="N4" t="str">
            <v>OCT</v>
          </cell>
          <cell r="O4" t="str">
            <v>NOV</v>
          </cell>
          <cell r="P4" t="str">
            <v>DEC</v>
          </cell>
          <cell r="R4" t="str">
            <v>JAN</v>
          </cell>
          <cell r="S4" t="str">
            <v>FEB</v>
          </cell>
          <cell r="T4" t="str">
            <v>MAR</v>
          </cell>
          <cell r="U4" t="str">
            <v>APR</v>
          </cell>
          <cell r="V4" t="str">
            <v>MAY</v>
          </cell>
          <cell r="W4" t="str">
            <v>JUN</v>
          </cell>
          <cell r="X4" t="str">
            <v>JUL</v>
          </cell>
          <cell r="Y4" t="str">
            <v>AUG</v>
          </cell>
          <cell r="Z4" t="str">
            <v>SEP</v>
          </cell>
          <cell r="AA4" t="str">
            <v>OCT</v>
          </cell>
          <cell r="AB4" t="str">
            <v>NOV</v>
          </cell>
          <cell r="AC4" t="str">
            <v>DEC</v>
          </cell>
        </row>
        <row r="25">
          <cell r="E25">
            <v>2041.2278913432192</v>
          </cell>
          <cell r="F25">
            <v>2908.4032899270233</v>
          </cell>
          <cell r="G25">
            <v>2850.6330707980633</v>
          </cell>
          <cell r="H25">
            <v>3127.2056903505018</v>
          </cell>
          <cell r="I25">
            <v>2733.2919567857057</v>
          </cell>
          <cell r="J25">
            <v>2789.8447601203907</v>
          </cell>
          <cell r="K25">
            <v>3006.5975710857542</v>
          </cell>
          <cell r="L25">
            <v>3103.537441940487</v>
          </cell>
          <cell r="M25">
            <v>3067.7046610742555</v>
          </cell>
          <cell r="N25">
            <v>2651.727388161552</v>
          </cell>
          <cell r="O25">
            <v>3042.5386117760413</v>
          </cell>
          <cell r="P25">
            <v>4253.3832829951307</v>
          </cell>
          <cell r="R25">
            <v>2041.2278913432192</v>
          </cell>
          <cell r="S25">
            <v>4949.6311812702425</v>
          </cell>
          <cell r="T25">
            <v>7800.2642520683057</v>
          </cell>
          <cell r="U25">
            <v>10927.469942418807</v>
          </cell>
          <cell r="V25">
            <v>13660.761899204514</v>
          </cell>
          <cell r="W25">
            <v>16450.606659324905</v>
          </cell>
          <cell r="X25">
            <v>19457.204230410658</v>
          </cell>
          <cell r="Y25">
            <v>22560.741672351145</v>
          </cell>
          <cell r="Z25">
            <v>25628.4463334254</v>
          </cell>
          <cell r="AA25">
            <v>28280.173721586951</v>
          </cell>
          <cell r="AB25">
            <v>31322.712333362993</v>
          </cell>
          <cell r="AC25">
            <v>35576.095616358121</v>
          </cell>
          <cell r="AE25">
            <v>2041.2278913432192</v>
          </cell>
          <cell r="AF25">
            <v>2908.4032899270233</v>
          </cell>
          <cell r="AG25">
            <v>2850.6330707980633</v>
          </cell>
          <cell r="AH25">
            <v>3127.2056903505018</v>
          </cell>
          <cell r="AI25">
            <v>2258.4875224505977</v>
          </cell>
          <cell r="AJ25">
            <v>2181.7059771982836</v>
          </cell>
          <cell r="AK25">
            <v>2433.6371069749457</v>
          </cell>
          <cell r="AL25">
            <v>2465.5585274128671</v>
          </cell>
          <cell r="AM25">
            <v>2395.3419579061824</v>
          </cell>
          <cell r="AN25">
            <v>0</v>
          </cell>
          <cell r="AO25">
            <v>0</v>
          </cell>
          <cell r="AP25">
            <v>0</v>
          </cell>
          <cell r="AR25">
            <v>2041.2278913432192</v>
          </cell>
          <cell r="AS25">
            <v>4949.6311812702425</v>
          </cell>
          <cell r="AT25">
            <v>7800.2642520683057</v>
          </cell>
          <cell r="AU25">
            <v>10927.469942418807</v>
          </cell>
          <cell r="AV25">
            <v>13185.957464869405</v>
          </cell>
          <cell r="AW25">
            <v>15367.663442067689</v>
          </cell>
          <cell r="AX25">
            <v>17801.300549042637</v>
          </cell>
          <cell r="AY25">
            <v>20266.859076455505</v>
          </cell>
          <cell r="AZ25">
            <v>22662.201034361686</v>
          </cell>
          <cell r="BA25">
            <v>22662.201034361686</v>
          </cell>
          <cell r="BB25">
            <v>22662.201034361686</v>
          </cell>
          <cell r="BC25">
            <v>22662.201034361686</v>
          </cell>
          <cell r="BE25">
            <v>1813.0063079179113</v>
          </cell>
          <cell r="BF25">
            <v>1928.5970514316639</v>
          </cell>
          <cell r="BG25">
            <v>2188.5036506338265</v>
          </cell>
          <cell r="BH25">
            <v>2355.2614158549786</v>
          </cell>
          <cell r="BI25">
            <v>2162.2384756026358</v>
          </cell>
          <cell r="BJ25">
            <v>2178.7387095772024</v>
          </cell>
          <cell r="BK25">
            <v>2068.6612679909517</v>
          </cell>
          <cell r="BL25">
            <v>2399.1973828735836</v>
          </cell>
          <cell r="BM25">
            <v>3053.0904375765549</v>
          </cell>
          <cell r="BN25">
            <v>2707.3313882240809</v>
          </cell>
          <cell r="BO25">
            <v>3344.9518022587436</v>
          </cell>
          <cell r="BP25">
            <v>4329.0978286493855</v>
          </cell>
          <cell r="BR25">
            <v>1813.0063079179113</v>
          </cell>
          <cell r="BS25">
            <v>3741.6033593495749</v>
          </cell>
          <cell r="BT25">
            <v>5930.1070099834014</v>
          </cell>
          <cell r="BU25">
            <v>8285.3684258383801</v>
          </cell>
          <cell r="BV25">
            <v>10447.606901441017</v>
          </cell>
          <cell r="BW25">
            <v>12626.34561101822</v>
          </cell>
          <cell r="BX25">
            <v>14695.006879009172</v>
          </cell>
          <cell r="BY25">
            <v>17094.204261882755</v>
          </cell>
          <cell r="BZ25">
            <v>20147.294699459308</v>
          </cell>
          <cell r="CA25">
            <v>22854.626087683388</v>
          </cell>
          <cell r="CB25">
            <v>26199.577889942131</v>
          </cell>
          <cell r="CC25">
            <v>30528.675718591516</v>
          </cell>
        </row>
        <row r="26">
          <cell r="E26">
            <v>1219.5694910832192</v>
          </cell>
          <cell r="F26">
            <v>1867.957397027023</v>
          </cell>
          <cell r="G26">
            <v>1906.0144667980635</v>
          </cell>
          <cell r="H26">
            <v>2133.2711448505015</v>
          </cell>
          <cell r="I26">
            <v>1708.047216990386</v>
          </cell>
          <cell r="J26">
            <v>1668.7655261306206</v>
          </cell>
          <cell r="K26">
            <v>1890.9441147237194</v>
          </cell>
          <cell r="L26">
            <v>1978.4675815972873</v>
          </cell>
          <cell r="M26">
            <v>1886.5531152472872</v>
          </cell>
          <cell r="N26">
            <v>1484.537170490386</v>
          </cell>
          <cell r="O26">
            <v>1736.0485671148308</v>
          </cell>
          <cell r="P26">
            <v>2457.2628998403861</v>
          </cell>
          <cell r="R26">
            <v>1219.5694910832192</v>
          </cell>
          <cell r="S26">
            <v>3087.526888110242</v>
          </cell>
          <cell r="T26">
            <v>4993.5413549083059</v>
          </cell>
          <cell r="U26">
            <v>7126.8124997588075</v>
          </cell>
          <cell r="V26">
            <v>8834.8597167491935</v>
          </cell>
          <cell r="W26">
            <v>10503.625242879814</v>
          </cell>
          <cell r="X26">
            <v>12394.569357603534</v>
          </cell>
          <cell r="Y26">
            <v>14373.036939200822</v>
          </cell>
          <cell r="Z26">
            <v>16259.590054448108</v>
          </cell>
          <cell r="AA26">
            <v>17744.127224938493</v>
          </cell>
          <cell r="AB26">
            <v>19480.175792053324</v>
          </cell>
          <cell r="AC26">
            <v>21937.438691893709</v>
          </cell>
          <cell r="AE26">
            <v>1219.5694910832192</v>
          </cell>
          <cell r="AF26">
            <v>1867.957397027023</v>
          </cell>
          <cell r="AG26">
            <v>1906.0144667980635</v>
          </cell>
          <cell r="AH26">
            <v>2133.2711448505015</v>
          </cell>
          <cell r="AI26">
            <v>1371.5809911766846</v>
          </cell>
          <cell r="AJ26">
            <v>1354.1348005882837</v>
          </cell>
          <cell r="AK26">
            <v>1494.736087014946</v>
          </cell>
          <cell r="AL26">
            <v>1468.425286182867</v>
          </cell>
          <cell r="AM26">
            <v>1353.8572884505177</v>
          </cell>
          <cell r="AN26">
            <v>0</v>
          </cell>
          <cell r="AO26">
            <v>0</v>
          </cell>
          <cell r="AP26">
            <v>0</v>
          </cell>
          <cell r="AR26">
            <v>1219.5694910832192</v>
          </cell>
          <cell r="AS26">
            <v>3087.526888110242</v>
          </cell>
          <cell r="AT26">
            <v>4993.5413549083059</v>
          </cell>
          <cell r="AU26">
            <v>7126.8124997588075</v>
          </cell>
          <cell r="AV26">
            <v>8498.3934909354921</v>
          </cell>
          <cell r="AW26">
            <v>9852.5282915237767</v>
          </cell>
          <cell r="AX26">
            <v>11347.264378538723</v>
          </cell>
          <cell r="AY26">
            <v>12815.689664721589</v>
          </cell>
          <cell r="AZ26">
            <v>14169.546953172106</v>
          </cell>
          <cell r="BA26">
            <v>14169.546953172106</v>
          </cell>
          <cell r="BB26">
            <v>14169.546953172106</v>
          </cell>
          <cell r="BC26">
            <v>14169.546953172106</v>
          </cell>
          <cell r="BE26">
            <v>863.83070251791128</v>
          </cell>
          <cell r="BF26">
            <v>1070.8930827291638</v>
          </cell>
          <cell r="BG26">
            <v>1296.0196284338267</v>
          </cell>
          <cell r="BH26">
            <v>1293.4326572849789</v>
          </cell>
          <cell r="BI26">
            <v>1294.0568736026357</v>
          </cell>
          <cell r="BJ26">
            <v>1125.7932465772024</v>
          </cell>
          <cell r="BK26">
            <v>1097.8517857709517</v>
          </cell>
          <cell r="BL26">
            <v>1211.9942906535839</v>
          </cell>
          <cell r="BM26">
            <v>1957.501304576555</v>
          </cell>
          <cell r="BN26">
            <v>1748.2628912240807</v>
          </cell>
          <cell r="BO26">
            <v>1940.1990518587436</v>
          </cell>
          <cell r="BP26">
            <v>2217.9590326493853</v>
          </cell>
          <cell r="BR26">
            <v>863.83070251791128</v>
          </cell>
          <cell r="BS26">
            <v>1934.7237852470751</v>
          </cell>
          <cell r="BT26">
            <v>3230.7434136809015</v>
          </cell>
          <cell r="BU26">
            <v>4524.1760709658802</v>
          </cell>
          <cell r="BV26">
            <v>5818.2329445685154</v>
          </cell>
          <cell r="BW26">
            <v>6944.0261911457183</v>
          </cell>
          <cell r="BX26">
            <v>8041.8779769166704</v>
          </cell>
          <cell r="BY26">
            <v>9253.8722675702538</v>
          </cell>
          <cell r="BZ26">
            <v>11211.373572146809</v>
          </cell>
          <cell r="CA26">
            <v>12959.636463370891</v>
          </cell>
          <cell r="CB26">
            <v>14899.835515229635</v>
          </cell>
          <cell r="CC26">
            <v>17117.794547879021</v>
          </cell>
        </row>
        <row r="37">
          <cell r="E37">
            <v>821.65840026000001</v>
          </cell>
          <cell r="F37">
            <v>1040.4458929000002</v>
          </cell>
          <cell r="G37">
            <v>944.618604</v>
          </cell>
          <cell r="H37">
            <v>993.93454550000001</v>
          </cell>
          <cell r="I37">
            <v>1025.2447397953197</v>
          </cell>
          <cell r="J37">
            <v>1121.0792339897698</v>
          </cell>
          <cell r="K37">
            <v>1115.6534563620348</v>
          </cell>
          <cell r="L37">
            <v>1125.0698603431997</v>
          </cell>
          <cell r="M37">
            <v>1181.1515458269685</v>
          </cell>
          <cell r="N37">
            <v>1167.190217671166</v>
          </cell>
          <cell r="O37">
            <v>1306.4900446612105</v>
          </cell>
          <cell r="P37">
            <v>1796.1203831547443</v>
          </cell>
          <cell r="R37">
            <v>821.65840026000001</v>
          </cell>
          <cell r="S37">
            <v>1862.1042931600002</v>
          </cell>
          <cell r="T37">
            <v>2806.7228971600002</v>
          </cell>
          <cell r="U37">
            <v>3800.65744266</v>
          </cell>
          <cell r="V37">
            <v>4825.9021824553201</v>
          </cell>
          <cell r="W37">
            <v>5946.98141644509</v>
          </cell>
          <cell r="X37">
            <v>7062.6348728071243</v>
          </cell>
          <cell r="Y37">
            <v>8187.7047331503236</v>
          </cell>
          <cell r="Z37">
            <v>9368.8562789772914</v>
          </cell>
          <cell r="AA37">
            <v>10536.046496648458</v>
          </cell>
          <cell r="AB37">
            <v>11842.536541309668</v>
          </cell>
          <cell r="AC37">
            <v>13638.656924464412</v>
          </cell>
          <cell r="AE37">
            <v>821.65840026000001</v>
          </cell>
          <cell r="AF37">
            <v>1040.4458929000002</v>
          </cell>
          <cell r="AG37">
            <v>944.618604</v>
          </cell>
          <cell r="AH37">
            <v>993.93454550000001</v>
          </cell>
          <cell r="AI37">
            <v>886.90653127391306</v>
          </cell>
          <cell r="AJ37">
            <v>827.57117660999995</v>
          </cell>
          <cell r="AK37">
            <v>938.90101995999999</v>
          </cell>
          <cell r="AL37">
            <v>996.97087923000004</v>
          </cell>
          <cell r="AM37">
            <v>1041.4846694556647</v>
          </cell>
          <cell r="AN37">
            <v>0</v>
          </cell>
          <cell r="AO37">
            <v>0</v>
          </cell>
          <cell r="AP37">
            <v>0</v>
          </cell>
          <cell r="AR37">
            <v>821.65840026000001</v>
          </cell>
          <cell r="AS37">
            <v>1862.1042931600002</v>
          </cell>
          <cell r="AT37">
            <v>2806.7228971600002</v>
          </cell>
          <cell r="AU37">
            <v>3800.65744266</v>
          </cell>
          <cell r="AV37">
            <v>4687.5639739339131</v>
          </cell>
          <cell r="AW37">
            <v>5515.1351505439134</v>
          </cell>
          <cell r="AX37">
            <v>6454.0361705039131</v>
          </cell>
          <cell r="AY37">
            <v>7451.0070497339129</v>
          </cell>
          <cell r="AZ37">
            <v>8492.4917191895784</v>
          </cell>
          <cell r="BA37">
            <v>8492.4917191895784</v>
          </cell>
          <cell r="BB37">
            <v>8492.4917191895784</v>
          </cell>
          <cell r="BC37">
            <v>8492.4917191895784</v>
          </cell>
          <cell r="BE37">
            <v>949.17560539999999</v>
          </cell>
          <cell r="BF37">
            <v>857.70396870250011</v>
          </cell>
          <cell r="BG37">
            <v>892.48402220000003</v>
          </cell>
          <cell r="BH37">
            <v>1061.82875857</v>
          </cell>
          <cell r="BI37">
            <v>868.18160199999988</v>
          </cell>
          <cell r="BJ37">
            <v>1052.945463</v>
          </cell>
          <cell r="BK37">
            <v>970.80948222000006</v>
          </cell>
          <cell r="BL37">
            <v>1187.2030922199999</v>
          </cell>
          <cell r="BM37">
            <v>1095.5891329999999</v>
          </cell>
          <cell r="BN37">
            <v>959.06849699999998</v>
          </cell>
          <cell r="BO37">
            <v>1404.7527504</v>
          </cell>
          <cell r="BP37">
            <v>2111.1387960000002</v>
          </cell>
          <cell r="BR37">
            <v>949.17560539999999</v>
          </cell>
          <cell r="BS37">
            <v>1806.8795741025001</v>
          </cell>
          <cell r="BT37">
            <v>2699.3635963024999</v>
          </cell>
          <cell r="BU37">
            <v>3761.1923548724999</v>
          </cell>
          <cell r="BV37">
            <v>4629.3739568724995</v>
          </cell>
          <cell r="BW37">
            <v>5682.3194198724996</v>
          </cell>
          <cell r="BX37">
            <v>6653.1289020924996</v>
          </cell>
          <cell r="BY37">
            <v>7840.3319943124998</v>
          </cell>
          <cell r="BZ37">
            <v>8935.9211273125002</v>
          </cell>
          <cell r="CA37">
            <v>9894.9896243125004</v>
          </cell>
          <cell r="CB37">
            <v>11299.742374712499</v>
          </cell>
          <cell r="CC37">
            <v>13410.881170712499</v>
          </cell>
        </row>
        <row r="40">
          <cell r="R40">
            <v>28.466999999999999</v>
          </cell>
          <cell r="S40">
            <v>49.231499999999997</v>
          </cell>
          <cell r="T40">
            <v>69.193899999999999</v>
          </cell>
          <cell r="U40">
            <v>86.014899999999997</v>
          </cell>
          <cell r="V40">
            <v>98.496899999999997</v>
          </cell>
          <cell r="W40">
            <v>111.5749</v>
          </cell>
          <cell r="X40">
            <v>129.70339999999999</v>
          </cell>
          <cell r="Y40">
            <v>144.70439999999999</v>
          </cell>
          <cell r="Z40">
            <v>159.91239999999999</v>
          </cell>
          <cell r="AA40">
            <v>175.34289999999999</v>
          </cell>
          <cell r="AB40">
            <v>190.6069</v>
          </cell>
          <cell r="AC40">
            <v>204.2739</v>
          </cell>
          <cell r="AR40">
            <v>28.466999999999999</v>
          </cell>
          <cell r="AS40">
            <v>49.231499999999997</v>
          </cell>
          <cell r="AT40">
            <v>69.193899999999999</v>
          </cell>
          <cell r="AU40">
            <v>86.014899999999997</v>
          </cell>
          <cell r="AV40">
            <v>96.056248999999994</v>
          </cell>
          <cell r="AW40">
            <v>105.97174899999999</v>
          </cell>
          <cell r="AX40">
            <v>115.88891499999998</v>
          </cell>
          <cell r="AY40">
            <v>130.88108099999999</v>
          </cell>
          <cell r="AZ40">
            <v>140.15402</v>
          </cell>
          <cell r="BA40">
            <v>140.15402</v>
          </cell>
          <cell r="BB40">
            <v>140.15402</v>
          </cell>
          <cell r="BC40">
            <v>140.15402</v>
          </cell>
          <cell r="BR40">
            <v>16.89425</v>
          </cell>
          <cell r="BS40">
            <v>25.405749999999998</v>
          </cell>
          <cell r="BT40">
            <v>35.433749999999996</v>
          </cell>
          <cell r="BU40">
            <v>46.463249999999995</v>
          </cell>
          <cell r="BV40">
            <v>61.232749999999996</v>
          </cell>
          <cell r="BW40">
            <v>81.431349999999995</v>
          </cell>
          <cell r="BX40">
            <v>102.41295</v>
          </cell>
          <cell r="BY40">
            <v>117.41395</v>
          </cell>
          <cell r="BZ40">
            <v>137.83244999999999</v>
          </cell>
          <cell r="CA40">
            <v>162.74564999999998</v>
          </cell>
          <cell r="CB40">
            <v>202.90914999999998</v>
          </cell>
          <cell r="CC40">
            <v>210.44444999999999</v>
          </cell>
        </row>
        <row r="41">
          <cell r="E41">
            <v>158.63320300000001</v>
          </cell>
          <cell r="F41">
            <v>186.86236700000001</v>
          </cell>
          <cell r="G41">
            <v>166.50575599999999</v>
          </cell>
          <cell r="H41">
            <v>197.112853</v>
          </cell>
          <cell r="I41">
            <v>231.76577162884956</v>
          </cell>
          <cell r="J41">
            <v>234.68195633491194</v>
          </cell>
          <cell r="K41">
            <v>242.47700535450443</v>
          </cell>
          <cell r="L41">
            <v>240.79895692405722</v>
          </cell>
          <cell r="M41">
            <v>269.32566343635187</v>
          </cell>
          <cell r="N41">
            <v>283.30933806058101</v>
          </cell>
          <cell r="O41">
            <v>265.41023267268281</v>
          </cell>
          <cell r="P41">
            <v>233.80713129247363</v>
          </cell>
          <cell r="R41">
            <v>158.63320300000001</v>
          </cell>
          <cell r="S41">
            <v>345.49557000000004</v>
          </cell>
          <cell r="T41">
            <v>512.00132600000006</v>
          </cell>
          <cell r="U41">
            <v>709.11417900000004</v>
          </cell>
          <cell r="V41">
            <v>940.87995062884966</v>
          </cell>
          <cell r="W41">
            <v>1175.5619069637617</v>
          </cell>
          <cell r="X41">
            <v>1418.0389123182661</v>
          </cell>
          <cell r="Y41">
            <v>1658.8378692423232</v>
          </cell>
          <cell r="Z41">
            <v>1928.163532678675</v>
          </cell>
          <cell r="AA41">
            <v>2211.472870739256</v>
          </cell>
          <cell r="AB41">
            <v>2476.8831034119389</v>
          </cell>
          <cell r="AC41">
            <v>2710.6902347044124</v>
          </cell>
          <cell r="AE41">
            <v>158.63320300000001</v>
          </cell>
          <cell r="AF41">
            <v>186.86236700000001</v>
          </cell>
          <cell r="AG41">
            <v>166.50575599999999</v>
          </cell>
          <cell r="AH41">
            <v>197.112853</v>
          </cell>
          <cell r="AI41">
            <v>185.34134</v>
          </cell>
          <cell r="AJ41">
            <v>195.62101799999999</v>
          </cell>
          <cell r="AK41">
            <v>221.065428</v>
          </cell>
          <cell r="AL41">
            <v>234.83930699999999</v>
          </cell>
          <cell r="AM41">
            <v>234.46255500000001</v>
          </cell>
          <cell r="AN41">
            <v>0</v>
          </cell>
          <cell r="AO41">
            <v>0</v>
          </cell>
          <cell r="AP41">
            <v>0</v>
          </cell>
          <cell r="AR41">
            <v>158.63320300000001</v>
          </cell>
          <cell r="AS41">
            <v>345.49557000000004</v>
          </cell>
          <cell r="AT41">
            <v>512.00132600000006</v>
          </cell>
          <cell r="AU41">
            <v>709.11417900000004</v>
          </cell>
          <cell r="AV41">
            <v>894.45551900000009</v>
          </cell>
          <cell r="AW41">
            <v>1090.0765370000001</v>
          </cell>
          <cell r="AX41">
            <v>1311.1419650000003</v>
          </cell>
          <cell r="AY41">
            <v>1545.9812720000002</v>
          </cell>
          <cell r="AZ41">
            <v>1780.4438270000003</v>
          </cell>
          <cell r="BA41">
            <v>1780.4438270000003</v>
          </cell>
          <cell r="BB41">
            <v>1780.4438270000003</v>
          </cell>
          <cell r="BC41">
            <v>1780.4438270000003</v>
          </cell>
          <cell r="BE41">
            <v>229.79770600000001</v>
          </cell>
          <cell r="BF41">
            <v>143.05550820249999</v>
          </cell>
          <cell r="BG41">
            <v>159.65114269999998</v>
          </cell>
          <cell r="BH41">
            <v>172.50759932</v>
          </cell>
          <cell r="BI41">
            <v>175.002925</v>
          </cell>
          <cell r="BJ41">
            <v>196.34795800000001</v>
          </cell>
          <cell r="BK41">
            <v>178.81147540000001</v>
          </cell>
          <cell r="BL41">
            <v>228.85843</v>
          </cell>
          <cell r="BM41">
            <v>256.04476199999999</v>
          </cell>
          <cell r="BN41">
            <v>202.133871</v>
          </cell>
          <cell r="BO41">
            <v>252.4287716</v>
          </cell>
          <cell r="BP41">
            <v>184.9663615</v>
          </cell>
          <cell r="BR41">
            <v>229.79770600000001</v>
          </cell>
          <cell r="BS41">
            <v>372.8532142025</v>
          </cell>
          <cell r="BT41">
            <v>532.50435690249992</v>
          </cell>
          <cell r="BU41">
            <v>705.01195622249998</v>
          </cell>
          <cell r="BV41">
            <v>880.01488122249998</v>
          </cell>
          <cell r="BW41">
            <v>1076.3628392225</v>
          </cell>
          <cell r="BX41">
            <v>1255.1743146225001</v>
          </cell>
          <cell r="BY41">
            <v>1484.0327446225001</v>
          </cell>
          <cell r="BZ41">
            <v>1740.0775066225001</v>
          </cell>
          <cell r="CA41">
            <v>1942.2113776225001</v>
          </cell>
          <cell r="CB41">
            <v>2194.6401492225</v>
          </cell>
          <cell r="CC41">
            <v>2379.6065107224999</v>
          </cell>
        </row>
        <row r="43">
          <cell r="E43">
            <v>116.12847816</v>
          </cell>
          <cell r="F43">
            <v>164.372446</v>
          </cell>
          <cell r="G43">
            <v>138.633377</v>
          </cell>
          <cell r="H43">
            <v>160.52124950000001</v>
          </cell>
          <cell r="I43">
            <v>125.602542</v>
          </cell>
          <cell r="J43">
            <v>120.142628</v>
          </cell>
          <cell r="K43">
            <v>116.625214</v>
          </cell>
          <cell r="L43">
            <v>120.142628</v>
          </cell>
          <cell r="M43">
            <v>122.872585</v>
          </cell>
          <cell r="N43">
            <v>122.872585</v>
          </cell>
          <cell r="O43">
            <v>114.682714</v>
          </cell>
          <cell r="P43">
            <v>396.56467900000001</v>
          </cell>
          <cell r="R43">
            <v>116.12847816</v>
          </cell>
          <cell r="S43">
            <v>280.50092416000001</v>
          </cell>
          <cell r="T43">
            <v>419.13430116000001</v>
          </cell>
          <cell r="U43">
            <v>579.65555066000002</v>
          </cell>
          <cell r="V43">
            <v>705.25809265999999</v>
          </cell>
          <cell r="W43">
            <v>825.40072065999993</v>
          </cell>
          <cell r="X43">
            <v>942.02593465999996</v>
          </cell>
          <cell r="Y43">
            <v>1062.1685626599999</v>
          </cell>
          <cell r="Z43">
            <v>1185.04114766</v>
          </cell>
          <cell r="AA43">
            <v>1307.9137326600001</v>
          </cell>
          <cell r="AB43">
            <v>1422.5964466600001</v>
          </cell>
          <cell r="AC43">
            <v>1819.1611256600002</v>
          </cell>
          <cell r="AE43">
            <v>116.12847816</v>
          </cell>
          <cell r="AF43">
            <v>164.372446</v>
          </cell>
          <cell r="AG43">
            <v>138.633377</v>
          </cell>
          <cell r="AH43">
            <v>160.52124950000001</v>
          </cell>
          <cell r="AI43">
            <v>123.01498142391304</v>
          </cell>
          <cell r="AJ43">
            <v>128.41841024999999</v>
          </cell>
          <cell r="AK43">
            <v>148.92450249999999</v>
          </cell>
          <cell r="AL43">
            <v>169.949579</v>
          </cell>
          <cell r="AM43">
            <v>172.03356136092489</v>
          </cell>
          <cell r="AN43">
            <v>0</v>
          </cell>
          <cell r="AO43">
            <v>0</v>
          </cell>
          <cell r="AP43">
            <v>0</v>
          </cell>
          <cell r="AR43">
            <v>116.12847816</v>
          </cell>
          <cell r="AS43">
            <v>280.50092416000001</v>
          </cell>
          <cell r="AT43">
            <v>419.13430116000001</v>
          </cell>
          <cell r="AU43">
            <v>579.65555066000002</v>
          </cell>
          <cell r="AV43">
            <v>702.67053208391303</v>
          </cell>
          <cell r="AW43">
            <v>831.088942333913</v>
          </cell>
          <cell r="AX43">
            <v>980.01344483391301</v>
          </cell>
          <cell r="AY43">
            <v>1149.963023833913</v>
          </cell>
          <cell r="AZ43">
            <v>1321.996585194838</v>
          </cell>
          <cell r="BA43">
            <v>1321.996585194838</v>
          </cell>
          <cell r="BB43">
            <v>1321.996585194838</v>
          </cell>
          <cell r="BC43">
            <v>1321.996585194838</v>
          </cell>
          <cell r="BE43">
            <v>153.69823740000001</v>
          </cell>
          <cell r="BF43">
            <v>136.98499150000001</v>
          </cell>
          <cell r="BG43">
            <v>130.991038</v>
          </cell>
          <cell r="BH43">
            <v>140.59312825000001</v>
          </cell>
          <cell r="BI43">
            <v>167.24027100000001</v>
          </cell>
          <cell r="BJ43">
            <v>171.24872999999999</v>
          </cell>
          <cell r="BK43">
            <v>155.13786300000001</v>
          </cell>
          <cell r="BL43">
            <v>160.60107221999999</v>
          </cell>
          <cell r="BM43">
            <v>129.43560600000001</v>
          </cell>
          <cell r="BN43">
            <v>135.34983700000001</v>
          </cell>
          <cell r="BO43">
            <v>211.011438</v>
          </cell>
          <cell r="BP43">
            <v>336.97599699999995</v>
          </cell>
          <cell r="BR43">
            <v>153.69823740000001</v>
          </cell>
          <cell r="BS43">
            <v>290.68322890000002</v>
          </cell>
          <cell r="BT43">
            <v>421.67426690000002</v>
          </cell>
          <cell r="BU43">
            <v>562.26739515000008</v>
          </cell>
          <cell r="BV43">
            <v>729.50766615000009</v>
          </cell>
          <cell r="BW43">
            <v>900.75639615000011</v>
          </cell>
          <cell r="BX43">
            <v>1055.8942591500002</v>
          </cell>
          <cell r="BY43">
            <v>1216.4953313700003</v>
          </cell>
          <cell r="BZ43">
            <v>1345.9309373700003</v>
          </cell>
          <cell r="CA43">
            <v>1481.2807743700002</v>
          </cell>
          <cell r="CB43">
            <v>1692.2922123700002</v>
          </cell>
          <cell r="CC43">
            <v>2029.2682093700002</v>
          </cell>
        </row>
        <row r="44">
          <cell r="E44">
            <v>84.545042099999989</v>
          </cell>
          <cell r="F44">
            <v>103.4621029</v>
          </cell>
          <cell r="G44">
            <v>89.943706000000006</v>
          </cell>
          <cell r="H44">
            <v>104.750848</v>
          </cell>
          <cell r="I44">
            <v>109.35901930000001</v>
          </cell>
          <cell r="J44">
            <v>109.94612830000003</v>
          </cell>
          <cell r="K44">
            <v>108.47762420000002</v>
          </cell>
          <cell r="L44">
            <v>112.20530910000005</v>
          </cell>
          <cell r="M44">
            <v>117.30328080000001</v>
          </cell>
          <cell r="N44">
            <v>103.35916770000003</v>
          </cell>
          <cell r="O44">
            <v>99.576978600000089</v>
          </cell>
          <cell r="P44">
            <v>103.57992800000007</v>
          </cell>
          <cell r="R44">
            <v>84.545042099999989</v>
          </cell>
          <cell r="S44">
            <v>188.00714499999998</v>
          </cell>
          <cell r="T44">
            <v>277.950851</v>
          </cell>
          <cell r="U44">
            <v>382.70169900000002</v>
          </cell>
          <cell r="V44">
            <v>492.06071830000002</v>
          </cell>
          <cell r="W44">
            <v>602.00684660000002</v>
          </cell>
          <cell r="X44">
            <v>710.48447080000005</v>
          </cell>
          <cell r="Y44">
            <v>822.68977990000008</v>
          </cell>
          <cell r="Z44">
            <v>939.99306070000011</v>
          </cell>
          <cell r="AA44">
            <v>1043.3522284000001</v>
          </cell>
          <cell r="AB44">
            <v>1142.9292070000001</v>
          </cell>
          <cell r="AC44">
            <v>1246.5091350000002</v>
          </cell>
          <cell r="AE44">
            <v>84.545042099999989</v>
          </cell>
          <cell r="AF44">
            <v>103.4621029</v>
          </cell>
          <cell r="AG44">
            <v>89.943706000000006</v>
          </cell>
          <cell r="AH44">
            <v>104.750848</v>
          </cell>
          <cell r="AI44">
            <v>101.05834985</v>
          </cell>
          <cell r="AJ44">
            <v>102.36397969999999</v>
          </cell>
          <cell r="AK44">
            <v>91.524487460000003</v>
          </cell>
          <cell r="AL44">
            <v>91.249956209999993</v>
          </cell>
          <cell r="AM44">
            <v>85.561301329999992</v>
          </cell>
          <cell r="AN44">
            <v>0</v>
          </cell>
          <cell r="AO44">
            <v>0</v>
          </cell>
          <cell r="AP44">
            <v>0</v>
          </cell>
          <cell r="AR44">
            <v>84.545042099999989</v>
          </cell>
          <cell r="AS44">
            <v>188.00714499999998</v>
          </cell>
          <cell r="AT44">
            <v>277.950851</v>
          </cell>
          <cell r="AU44">
            <v>382.70169900000002</v>
          </cell>
          <cell r="AV44">
            <v>483.76004885000003</v>
          </cell>
          <cell r="AW44">
            <v>586.12402855000005</v>
          </cell>
          <cell r="AX44">
            <v>677.64851601000009</v>
          </cell>
          <cell r="AY44">
            <v>768.89847222000003</v>
          </cell>
          <cell r="AZ44">
            <v>854.45977355000002</v>
          </cell>
          <cell r="BA44">
            <v>854.45977355000002</v>
          </cell>
          <cell r="BB44">
            <v>854.45977355000002</v>
          </cell>
          <cell r="BC44">
            <v>854.45977355000002</v>
          </cell>
          <cell r="BE44">
            <v>58.941766999999999</v>
          </cell>
          <cell r="BF44">
            <v>97.312569999999994</v>
          </cell>
          <cell r="BG44">
            <v>124.80298999999999</v>
          </cell>
          <cell r="BH44">
            <v>99.632470999999995</v>
          </cell>
          <cell r="BI44">
            <v>85.836213000000001</v>
          </cell>
          <cell r="BJ44">
            <v>116.338536</v>
          </cell>
          <cell r="BK44">
            <v>111.311072</v>
          </cell>
          <cell r="BL44">
            <v>108.391825</v>
          </cell>
          <cell r="BM44">
            <v>101.14614400000001</v>
          </cell>
          <cell r="BN44">
            <v>102.509815</v>
          </cell>
          <cell r="BO44">
            <v>94.270302000000001</v>
          </cell>
          <cell r="BP44">
            <v>102.27960299999999</v>
          </cell>
          <cell r="BR44">
            <v>58.941766999999999</v>
          </cell>
          <cell r="BS44">
            <v>156.25433699999999</v>
          </cell>
          <cell r="BT44">
            <v>281.05732699999999</v>
          </cell>
          <cell r="BU44">
            <v>380.689798</v>
          </cell>
          <cell r="BV44">
            <v>466.52601099999998</v>
          </cell>
          <cell r="BW44">
            <v>582.86454700000002</v>
          </cell>
          <cell r="BX44">
            <v>694.17561899999998</v>
          </cell>
          <cell r="BY44">
            <v>802.56744400000002</v>
          </cell>
          <cell r="BZ44">
            <v>903.71358800000007</v>
          </cell>
          <cell r="CA44">
            <v>1006.2234030000001</v>
          </cell>
          <cell r="CB44">
            <v>1100.4937050000001</v>
          </cell>
          <cell r="CC44">
            <v>1202.773308</v>
          </cell>
        </row>
        <row r="46">
          <cell r="E46">
            <v>42.785366000000003</v>
          </cell>
          <cell r="F46">
            <v>65.829044999999994</v>
          </cell>
          <cell r="G46">
            <v>60.834662999999999</v>
          </cell>
          <cell r="H46">
            <v>63.344298000000002</v>
          </cell>
          <cell r="I46">
            <v>45.872464999999998</v>
          </cell>
          <cell r="J46">
            <v>66.12397</v>
          </cell>
          <cell r="K46">
            <v>65.240780000000001</v>
          </cell>
          <cell r="L46">
            <v>66.698719999999994</v>
          </cell>
          <cell r="M46">
            <v>70.548720000000003</v>
          </cell>
          <cell r="N46">
            <v>62.162430000000001</v>
          </cell>
          <cell r="O46">
            <v>59.887740000000001</v>
          </cell>
          <cell r="P46">
            <v>62.759481999999998</v>
          </cell>
          <cell r="R46">
            <v>42.785366000000003</v>
          </cell>
          <cell r="S46">
            <v>108.61441099999999</v>
          </cell>
          <cell r="T46">
            <v>169.449074</v>
          </cell>
          <cell r="U46">
            <v>232.79337200000001</v>
          </cell>
          <cell r="V46">
            <v>278.66583700000001</v>
          </cell>
          <cell r="W46">
            <v>344.789807</v>
          </cell>
          <cell r="X46">
            <v>410.03058699999997</v>
          </cell>
          <cell r="Y46">
            <v>476.72930699999995</v>
          </cell>
          <cell r="Z46">
            <v>547.27802699999995</v>
          </cell>
          <cell r="AA46">
            <v>609.44045699999992</v>
          </cell>
          <cell r="AB46">
            <v>669.32819699999993</v>
          </cell>
          <cell r="AC46">
            <v>732.08767899999998</v>
          </cell>
          <cell r="AE46">
            <v>42.785366000000003</v>
          </cell>
          <cell r="AF46">
            <v>65.829044999999994</v>
          </cell>
          <cell r="AG46">
            <v>60.834662999999999</v>
          </cell>
          <cell r="AH46">
            <v>63.344298000000002</v>
          </cell>
          <cell r="AI46">
            <v>45.017166000000003</v>
          </cell>
          <cell r="AJ46">
            <v>33.895305999999998</v>
          </cell>
          <cell r="AK46">
            <v>42.507269000000001</v>
          </cell>
          <cell r="AL46">
            <v>35.346921000000002</v>
          </cell>
          <cell r="AM46">
            <v>39.879167764739876</v>
          </cell>
          <cell r="AN46">
            <v>0</v>
          </cell>
          <cell r="AO46">
            <v>0</v>
          </cell>
          <cell r="AP46">
            <v>0</v>
          </cell>
          <cell r="AR46">
            <v>42.785366000000003</v>
          </cell>
          <cell r="AS46">
            <v>108.61441099999999</v>
          </cell>
          <cell r="AT46">
            <v>169.449074</v>
          </cell>
          <cell r="AU46">
            <v>232.79337200000001</v>
          </cell>
          <cell r="AV46">
            <v>277.81053800000001</v>
          </cell>
          <cell r="AW46">
            <v>311.70584400000001</v>
          </cell>
          <cell r="AX46">
            <v>354.21311300000002</v>
          </cell>
          <cell r="AY46">
            <v>389.56003400000003</v>
          </cell>
          <cell r="AZ46">
            <v>429.43920176473989</v>
          </cell>
          <cell r="BA46">
            <v>429.43920176473989</v>
          </cell>
          <cell r="BB46">
            <v>429.43920176473989</v>
          </cell>
          <cell r="BC46">
            <v>429.43920176473989</v>
          </cell>
          <cell r="BE46">
            <v>56.016530000000003</v>
          </cell>
          <cell r="BF46">
            <v>79.524238999999994</v>
          </cell>
          <cell r="BG46">
            <v>66.041261000000006</v>
          </cell>
          <cell r="BH46">
            <v>64.844740999999999</v>
          </cell>
          <cell r="BI46">
            <v>51.342095999999998</v>
          </cell>
          <cell r="BJ46">
            <v>49.399766999999997</v>
          </cell>
          <cell r="BK46">
            <v>42.183020820000003</v>
          </cell>
          <cell r="BL46">
            <v>65.635493999999994</v>
          </cell>
          <cell r="BM46">
            <v>68.272053999999997</v>
          </cell>
          <cell r="BN46">
            <v>57.878036999999999</v>
          </cell>
          <cell r="BO46">
            <v>64.543093999999996</v>
          </cell>
          <cell r="BP46">
            <v>119.5648475</v>
          </cell>
          <cell r="BR46">
            <v>56.016530000000003</v>
          </cell>
          <cell r="BS46">
            <v>135.54076900000001</v>
          </cell>
          <cell r="BT46">
            <v>201.58203000000003</v>
          </cell>
          <cell r="BU46">
            <v>266.42677100000003</v>
          </cell>
          <cell r="BV46">
            <v>317.768867</v>
          </cell>
          <cell r="BW46">
            <v>367.168634</v>
          </cell>
          <cell r="BX46">
            <v>409.35165482000002</v>
          </cell>
          <cell r="BY46">
            <v>474.98714882000002</v>
          </cell>
          <cell r="BZ46">
            <v>543.25920282000004</v>
          </cell>
          <cell r="CA46">
            <v>601.13723981999999</v>
          </cell>
          <cell r="CB46">
            <v>665.68033381999999</v>
          </cell>
          <cell r="CC46">
            <v>785.24518132000003</v>
          </cell>
        </row>
        <row r="47">
          <cell r="E47">
            <v>145.20849999999999</v>
          </cell>
          <cell r="F47">
            <v>152.81932499999999</v>
          </cell>
          <cell r="G47">
            <v>184.624922</v>
          </cell>
          <cell r="H47">
            <v>158.58945499999999</v>
          </cell>
          <cell r="I47">
            <v>156.81805700000001</v>
          </cell>
          <cell r="J47">
            <v>231.43389500000004</v>
          </cell>
          <cell r="K47">
            <v>228.34272999999996</v>
          </cell>
          <cell r="L47">
            <v>236.189415</v>
          </cell>
          <cell r="M47">
            <v>212.28751199999999</v>
          </cell>
          <cell r="N47">
            <v>187.052403</v>
          </cell>
          <cell r="O47">
            <v>209.60708999999997</v>
          </cell>
          <cell r="P47">
            <v>187.45792000000003</v>
          </cell>
          <cell r="R47">
            <v>145.20849999999999</v>
          </cell>
          <cell r="S47">
            <v>298.02782500000001</v>
          </cell>
          <cell r="T47">
            <v>482.65274699999998</v>
          </cell>
          <cell r="U47">
            <v>641.24220199999991</v>
          </cell>
          <cell r="V47">
            <v>798.06025899999986</v>
          </cell>
          <cell r="W47">
            <v>1029.494154</v>
          </cell>
          <cell r="X47">
            <v>1257.8368839999998</v>
          </cell>
          <cell r="Y47">
            <v>1494.0262989999999</v>
          </cell>
          <cell r="Z47">
            <v>1706.313811</v>
          </cell>
          <cell r="AA47">
            <v>1893.3662139999999</v>
          </cell>
          <cell r="AB47">
            <v>2102.9733040000001</v>
          </cell>
          <cell r="AC47">
            <v>2290.4312239999999</v>
          </cell>
          <cell r="AE47">
            <v>145.20849999999999</v>
          </cell>
          <cell r="AF47">
            <v>152.81932499999999</v>
          </cell>
          <cell r="AG47">
            <v>184.624922</v>
          </cell>
          <cell r="AH47">
            <v>158.58945499999999</v>
          </cell>
          <cell r="AI47">
            <v>156.81805700000001</v>
          </cell>
          <cell r="AJ47">
            <v>94.667131659999995</v>
          </cell>
          <cell r="AK47">
            <v>138.314233</v>
          </cell>
          <cell r="AL47">
            <v>131.50618402000001</v>
          </cell>
          <cell r="AM47">
            <v>141.654427</v>
          </cell>
          <cell r="AN47">
            <v>0</v>
          </cell>
          <cell r="AO47">
            <v>0</v>
          </cell>
          <cell r="AP47">
            <v>0</v>
          </cell>
          <cell r="AR47">
            <v>145.20849999999999</v>
          </cell>
          <cell r="AS47">
            <v>298.02782500000001</v>
          </cell>
          <cell r="AT47">
            <v>482.65274699999998</v>
          </cell>
          <cell r="AU47">
            <v>641.24220199999991</v>
          </cell>
          <cell r="AV47">
            <v>798.06025899999986</v>
          </cell>
          <cell r="AW47">
            <v>892.72739065999986</v>
          </cell>
          <cell r="AX47">
            <v>1031.0416236599999</v>
          </cell>
          <cell r="AY47">
            <v>1162.54780768</v>
          </cell>
          <cell r="AZ47">
            <v>1304.2022346799999</v>
          </cell>
          <cell r="BA47">
            <v>1304.2022346799999</v>
          </cell>
          <cell r="BB47">
            <v>1304.2022346799999</v>
          </cell>
          <cell r="BC47">
            <v>1304.2022346799999</v>
          </cell>
          <cell r="BE47">
            <v>127.73336</v>
          </cell>
          <cell r="BF47">
            <v>126.912111</v>
          </cell>
          <cell r="BG47">
            <v>145.45622</v>
          </cell>
          <cell r="BH47">
            <v>303.06466799999998</v>
          </cell>
          <cell r="BI47">
            <v>124.205476</v>
          </cell>
          <cell r="BJ47">
            <v>213.168826</v>
          </cell>
          <cell r="BK47">
            <v>193.63756900000001</v>
          </cell>
          <cell r="BL47">
            <v>295.82260500000001</v>
          </cell>
          <cell r="BM47">
            <v>197.15364400000001</v>
          </cell>
          <cell r="BN47">
            <v>157.40340699999999</v>
          </cell>
          <cell r="BO47">
            <v>182.558741</v>
          </cell>
          <cell r="BP47">
            <v>585.36727800000006</v>
          </cell>
          <cell r="BR47">
            <v>127.73336</v>
          </cell>
          <cell r="BS47">
            <v>254.64547099999999</v>
          </cell>
          <cell r="BT47">
            <v>400.10169099999996</v>
          </cell>
          <cell r="BU47">
            <v>703.16635899999994</v>
          </cell>
          <cell r="BV47">
            <v>827.37183499999992</v>
          </cell>
          <cell r="BW47">
            <v>1040.540661</v>
          </cell>
          <cell r="BX47">
            <v>1234.17823</v>
          </cell>
          <cell r="BY47">
            <v>1530.0008350000001</v>
          </cell>
          <cell r="BZ47">
            <v>1727.154479</v>
          </cell>
          <cell r="CA47">
            <v>1884.5578860000001</v>
          </cell>
          <cell r="CB47">
            <v>2067.1166269999999</v>
          </cell>
          <cell r="CC47">
            <v>2652.483905</v>
          </cell>
        </row>
        <row r="53">
          <cell r="E53">
            <v>766.01448337940406</v>
          </cell>
          <cell r="F53">
            <v>1198.9096953044466</v>
          </cell>
          <cell r="G53">
            <v>1135.0449532933978</v>
          </cell>
          <cell r="H53">
            <v>1231.2667562389213</v>
          </cell>
          <cell r="I53">
            <v>919.79861926703779</v>
          </cell>
          <cell r="J53">
            <v>896.29362140620822</v>
          </cell>
          <cell r="K53">
            <v>945.06486887851111</v>
          </cell>
          <cell r="L53">
            <v>978.67268597730663</v>
          </cell>
          <cell r="M53">
            <v>871.305680439978</v>
          </cell>
          <cell r="N53">
            <v>712.54952050619784</v>
          </cell>
          <cell r="O53">
            <v>894.80141175117956</v>
          </cell>
          <cell r="P53">
            <v>1384.8915362447026</v>
          </cell>
          <cell r="R53">
            <v>766.01448337940406</v>
          </cell>
          <cell r="S53">
            <v>973.87698797143071</v>
          </cell>
          <cell r="T53">
            <v>1027.4097097060699</v>
          </cell>
          <cell r="U53">
            <v>1078.8917321372883</v>
          </cell>
          <cell r="V53">
            <v>1042.6885024818926</v>
          </cell>
          <cell r="W53">
            <v>1014.825235374688</v>
          </cell>
          <cell r="X53">
            <v>1003.3730745027437</v>
          </cell>
          <cell r="Y53">
            <v>999.90462403166805</v>
          </cell>
          <cell r="Z53">
            <v>982.51326741547848</v>
          </cell>
          <cell r="AA53">
            <v>948.90011130264566</v>
          </cell>
          <cell r="AB53">
            <v>943.18621611057119</v>
          </cell>
          <cell r="AC53">
            <v>980.46297546770097</v>
          </cell>
          <cell r="AE53">
            <v>918.3693075665692</v>
          </cell>
          <cell r="AF53">
            <v>1123.8696596748835</v>
          </cell>
          <cell r="AG53">
            <v>1257.0986233422568</v>
          </cell>
          <cell r="AH53">
            <v>1188.0300943658983</v>
          </cell>
          <cell r="AI53">
            <v>920.31311835290489</v>
          </cell>
          <cell r="AJ53">
            <v>831.49934214283462</v>
          </cell>
          <cell r="AK53">
            <v>848.02723047032748</v>
          </cell>
          <cell r="AL53">
            <v>778.61539878786277</v>
          </cell>
          <cell r="AM53">
            <v>609.65634002429431</v>
          </cell>
          <cell r="AN53">
            <v>0</v>
          </cell>
          <cell r="AO53">
            <v>0</v>
          </cell>
          <cell r="AP53">
            <v>0</v>
          </cell>
          <cell r="AR53">
            <v>918.3693075665692</v>
          </cell>
          <cell r="AS53">
            <v>1029.7374266980478</v>
          </cell>
          <cell r="AT53">
            <v>1102.9251692580274</v>
          </cell>
          <cell r="AU53">
            <v>1126.209775641466</v>
          </cell>
          <cell r="AV53">
            <v>1085.0600180192625</v>
          </cell>
          <cell r="AW53">
            <v>1039.8795023614086</v>
          </cell>
          <cell r="AX53">
            <v>1008.5580496426511</v>
          </cell>
          <cell r="AY53">
            <v>973.59913583656464</v>
          </cell>
          <cell r="AZ53">
            <v>916.13033142763197</v>
          </cell>
          <cell r="BA53">
            <v>916.13033142763197</v>
          </cell>
          <cell r="BB53">
            <v>916.13033142763197</v>
          </cell>
          <cell r="BC53">
            <v>916.13033142763197</v>
          </cell>
          <cell r="BE53">
            <v>639.77822929259912</v>
          </cell>
          <cell r="BF53">
            <v>976.90030526900273</v>
          </cell>
          <cell r="BG53">
            <v>946.79716398937489</v>
          </cell>
          <cell r="BH53">
            <v>892.08741474205681</v>
          </cell>
          <cell r="BI53">
            <v>836.53941487861653</v>
          </cell>
          <cell r="BJ53">
            <v>787.64221565155526</v>
          </cell>
          <cell r="BK53">
            <v>706.78531287737064</v>
          </cell>
          <cell r="BL53">
            <v>694.81113195435523</v>
          </cell>
          <cell r="BM53">
            <v>867.12857726837717</v>
          </cell>
          <cell r="BN53">
            <v>952.77519461014072</v>
          </cell>
          <cell r="BO53">
            <v>975.23070732201472</v>
          </cell>
          <cell r="BP53">
            <v>1978.2193357719957</v>
          </cell>
          <cell r="BR53">
            <v>639.77822929259912</v>
          </cell>
          <cell r="BS53">
            <v>777.62604030685907</v>
          </cell>
          <cell r="BT53">
            <v>832.7946765296108</v>
          </cell>
          <cell r="BU53">
            <v>848.35571438100919</v>
          </cell>
          <cell r="BV53">
            <v>845.83071900017944</v>
          </cell>
          <cell r="BW53">
            <v>835.42556414823741</v>
          </cell>
          <cell r="BX53">
            <v>814.62189843539772</v>
          </cell>
          <cell r="BY53">
            <v>795.29646900481589</v>
          </cell>
          <cell r="BZ53">
            <v>806.25269057924402</v>
          </cell>
          <cell r="CA53">
            <v>821.91161365754988</v>
          </cell>
          <cell r="CB53">
            <v>839.44856236185262</v>
          </cell>
          <cell r="CC53">
            <v>911.60587071626037</v>
          </cell>
        </row>
        <row r="54">
          <cell r="E54">
            <v>509.99954732903188</v>
          </cell>
          <cell r="F54">
            <v>841.59950785094782</v>
          </cell>
          <cell r="G54">
            <v>830.52128586494155</v>
          </cell>
          <cell r="H54">
            <v>914.24726881144545</v>
          </cell>
          <cell r="I54">
            <v>626.05207474506415</v>
          </cell>
          <cell r="J54">
            <v>593.26696559955349</v>
          </cell>
          <cell r="K54">
            <v>650.64287918613309</v>
          </cell>
          <cell r="L54">
            <v>685.50224934255414</v>
          </cell>
          <cell r="M54">
            <v>584.42104412623212</v>
          </cell>
          <cell r="N54">
            <v>437.18447762100482</v>
          </cell>
          <cell r="O54">
            <v>545.73116415209347</v>
          </cell>
          <cell r="P54">
            <v>876.85628129631141</v>
          </cell>
          <cell r="R54">
            <v>509.99954732903188</v>
          </cell>
          <cell r="S54">
            <v>669.62245841046183</v>
          </cell>
          <cell r="T54">
            <v>723.09289730365026</v>
          </cell>
          <cell r="U54">
            <v>771.36915030963041</v>
          </cell>
          <cell r="V54">
            <v>738.24046141422878</v>
          </cell>
          <cell r="W54">
            <v>710.65052942593888</v>
          </cell>
          <cell r="X54">
            <v>700.79002565104804</v>
          </cell>
          <cell r="Y54">
            <v>698.64529592445967</v>
          </cell>
          <cell r="Z54">
            <v>683.15320519320437</v>
          </cell>
          <cell r="AA54">
            <v>652.44222659928801</v>
          </cell>
          <cell r="AB54">
            <v>641.26744913088692</v>
          </cell>
          <cell r="AC54">
            <v>661.16510473420988</v>
          </cell>
          <cell r="AE54">
            <v>612.10329691326808</v>
          </cell>
          <cell r="AF54">
            <v>788.46207644420974</v>
          </cell>
          <cell r="AG54">
            <v>920.1767091875688</v>
          </cell>
          <cell r="AH54">
            <v>880.88420513477695</v>
          </cell>
          <cell r="AI54">
            <v>620.46064037709118</v>
          </cell>
          <cell r="AJ54">
            <v>561.39244730162147</v>
          </cell>
          <cell r="AK54">
            <v>565.92577690061671</v>
          </cell>
          <cell r="AL54">
            <v>507.06569420337428</v>
          </cell>
          <cell r="AM54">
            <v>379.4862883237011</v>
          </cell>
          <cell r="AN54">
            <v>0</v>
          </cell>
          <cell r="AO54">
            <v>0</v>
          </cell>
          <cell r="AP54">
            <v>0</v>
          </cell>
          <cell r="AR54">
            <v>612.10329691326808</v>
          </cell>
          <cell r="AS54">
            <v>707.89842944938164</v>
          </cell>
          <cell r="AT54">
            <v>776.25085944146349</v>
          </cell>
          <cell r="AU54">
            <v>804.86803004881904</v>
          </cell>
          <cell r="AV54">
            <v>768.02753189667226</v>
          </cell>
          <cell r="AW54">
            <v>731.04506677568941</v>
          </cell>
          <cell r="AX54">
            <v>703.98822645235339</v>
          </cell>
          <cell r="AY54">
            <v>673.99668316031716</v>
          </cell>
          <cell r="AZ54">
            <v>627.46876969209825</v>
          </cell>
          <cell r="BA54">
            <v>627.46876969209825</v>
          </cell>
          <cell r="BB54">
            <v>627.46876969209825</v>
          </cell>
          <cell r="BC54">
            <v>627.46876969209825</v>
          </cell>
          <cell r="BE54">
            <v>349.06326537438571</v>
          </cell>
          <cell r="BF54">
            <v>630.38416295562081</v>
          </cell>
          <cell r="BG54">
            <v>640.16775916711617</v>
          </cell>
          <cell r="BH54">
            <v>574.77650509686714</v>
          </cell>
          <cell r="BI54">
            <v>566.47360282876571</v>
          </cell>
          <cell r="BJ54">
            <v>481.08965713564294</v>
          </cell>
          <cell r="BK54">
            <v>434.50087001223847</v>
          </cell>
          <cell r="BL54">
            <v>407.82749000314249</v>
          </cell>
          <cell r="BM54">
            <v>605.02474791473071</v>
          </cell>
          <cell r="BN54">
            <v>671.90865028801932</v>
          </cell>
          <cell r="BO54">
            <v>615.12250546697578</v>
          </cell>
          <cell r="BP54">
            <v>1177.3401083705662</v>
          </cell>
          <cell r="BR54">
            <v>349.06326537438571</v>
          </cell>
          <cell r="BS54">
            <v>463.57284875262121</v>
          </cell>
          <cell r="BT54">
            <v>521.25534067530441</v>
          </cell>
          <cell r="BU54">
            <v>535.5114032519939</v>
          </cell>
          <cell r="BV54">
            <v>542.10154924953622</v>
          </cell>
          <cell r="BW54">
            <v>531.18016685875307</v>
          </cell>
          <cell r="BX54">
            <v>515.52076289423769</v>
          </cell>
          <cell r="BY54">
            <v>498.28743740193892</v>
          </cell>
          <cell r="BZ54">
            <v>514.12374824169444</v>
          </cell>
          <cell r="CA54">
            <v>530.9434143694034</v>
          </cell>
          <cell r="CB54">
            <v>540.57648126864865</v>
          </cell>
          <cell r="CC54">
            <v>581.31382128913299</v>
          </cell>
        </row>
        <row r="65">
          <cell r="BE65">
            <v>290.71496391821341</v>
          </cell>
          <cell r="BF65">
            <v>346.51614231338192</v>
          </cell>
          <cell r="BG65">
            <v>306.62940482225866</v>
          </cell>
          <cell r="BH65">
            <v>317.31090964518961</v>
          </cell>
          <cell r="BI65">
            <v>270.06581204985076</v>
          </cell>
          <cell r="BJ65">
            <v>306.55255851591232</v>
          </cell>
          <cell r="BK65">
            <v>272.28444286513223</v>
          </cell>
          <cell r="BL65">
            <v>286.98364195121269</v>
          </cell>
          <cell r="BM65">
            <v>262.10382935364646</v>
          </cell>
          <cell r="BN65">
            <v>280.8665443221214</v>
          </cell>
          <cell r="BO65">
            <v>360.10820185503889</v>
          </cell>
          <cell r="BP65">
            <v>800.87922740142949</v>
          </cell>
        </row>
        <row r="68">
          <cell r="E68">
            <v>11.904329535925463</v>
          </cell>
          <cell r="F68">
            <v>9.3553487935989548</v>
          </cell>
          <cell r="G68">
            <v>8.698359013403449</v>
          </cell>
          <cell r="H68">
            <v>7.2089070092189571</v>
          </cell>
          <cell r="I68">
            <v>4.5750386284619173</v>
          </cell>
          <cell r="J68">
            <v>4.6493921732079526</v>
          </cell>
          <cell r="K68">
            <v>6.2377197419444483</v>
          </cell>
          <cell r="L68">
            <v>5.197567722633921</v>
          </cell>
          <cell r="M68">
            <v>4.7111714837176617</v>
          </cell>
          <cell r="N68">
            <v>4.5441604400531928</v>
          </cell>
          <cell r="O68">
            <v>4.7982761815594781</v>
          </cell>
          <cell r="P68">
            <v>4.8769689223139778</v>
          </cell>
          <cell r="R68">
            <v>11.904329535925463</v>
          </cell>
          <cell r="S68">
            <v>10.677321771086568</v>
          </cell>
          <cell r="T68">
            <v>10.019666218956907</v>
          </cell>
          <cell r="U68">
            <v>9.3098057973621842</v>
          </cell>
          <cell r="V68">
            <v>8.2303963203873689</v>
          </cell>
          <cell r="W68">
            <v>7.548894778914141</v>
          </cell>
          <cell r="X68">
            <v>7.3334414767115765</v>
          </cell>
          <cell r="Y68">
            <v>7.0337986875856906</v>
          </cell>
          <cell r="Z68">
            <v>6.7187836989931924</v>
          </cell>
          <cell r="AA68">
            <v>6.4472662218962888</v>
          </cell>
          <cell r="AB68">
            <v>6.2745840619984614</v>
          </cell>
          <cell r="AC68">
            <v>6.1565425382987957</v>
          </cell>
          <cell r="AE68">
            <v>14.287619262887088</v>
          </cell>
          <cell r="AF68">
            <v>8.7646649823935707</v>
          </cell>
          <cell r="AG68">
            <v>9.6373536819707972</v>
          </cell>
          <cell r="AH68">
            <v>6.9458367963864616</v>
          </cell>
          <cell r="AI68">
            <v>4.5423944126295446</v>
          </cell>
          <cell r="AJ68">
            <v>4.110733147690282</v>
          </cell>
          <cell r="AK68">
            <v>3.7547630795551026</v>
          </cell>
          <cell r="AL68">
            <v>5.1769832159206794</v>
          </cell>
          <cell r="AM68">
            <v>2.5992054206758488</v>
          </cell>
          <cell r="AN68">
            <v>0</v>
          </cell>
          <cell r="AO68">
            <v>0</v>
          </cell>
          <cell r="AP68">
            <v>0</v>
          </cell>
          <cell r="AR68">
            <v>14.287619262887088</v>
          </cell>
          <cell r="AS68">
            <v>11.287643085358891</v>
          </cell>
          <cell r="AT68">
            <v>10.756259040552788</v>
          </cell>
          <cell r="AU68">
            <v>9.7141103572163754</v>
          </cell>
          <cell r="AV68">
            <v>8.6809164486688477</v>
          </cell>
          <cell r="AW68">
            <v>7.8629689793116224</v>
          </cell>
          <cell r="AX68">
            <v>7.1897885705950033</v>
          </cell>
          <cell r="AY68">
            <v>6.8832358452987839</v>
          </cell>
          <cell r="AZ68">
            <v>6.2064278263402262</v>
          </cell>
          <cell r="BA68">
            <v>6.2064278263402262</v>
          </cell>
          <cell r="BB68">
            <v>6.2064278263402262</v>
          </cell>
          <cell r="BC68">
            <v>6.2064278263402262</v>
          </cell>
          <cell r="BE68">
            <v>6.8267567404840408</v>
          </cell>
          <cell r="BF68">
            <v>5.0103179201818993</v>
          </cell>
          <cell r="BG68">
            <v>4.9533218078537908</v>
          </cell>
          <cell r="BH68">
            <v>4.9012968918482551</v>
          </cell>
          <cell r="BI68">
            <v>6.4653509808167469</v>
          </cell>
          <cell r="BJ68">
            <v>8.6315472029735805</v>
          </cell>
          <cell r="BK68">
            <v>8.3039655920829301</v>
          </cell>
          <cell r="BL68">
            <v>5.0477301953609253</v>
          </cell>
          <cell r="BM68">
            <v>6.3109525324016431</v>
          </cell>
          <cell r="BN68">
            <v>9.5748726752617053</v>
          </cell>
          <cell r="BO68">
            <v>12.733473261238128</v>
          </cell>
          <cell r="BP68">
            <v>3.9998984598049399</v>
          </cell>
          <cell r="BR68">
            <v>6.8267567404840408</v>
          </cell>
          <cell r="BS68">
            <v>6.0873888004084575</v>
          </cell>
          <cell r="BT68">
            <v>5.7169601737607501</v>
          </cell>
          <cell r="BU68">
            <v>5.499697584014708</v>
          </cell>
          <cell r="BV68">
            <v>5.7052319761101025</v>
          </cell>
          <cell r="BW68">
            <v>6.2290545700543758</v>
          </cell>
          <cell r="BX68">
            <v>6.5651334508922616</v>
          </cell>
          <cell r="BY68">
            <v>6.3223150881140269</v>
          </cell>
          <cell r="BZ68">
            <v>6.3206292580764245</v>
          </cell>
          <cell r="CA68">
            <v>6.6675273900617107</v>
          </cell>
          <cell r="CB68">
            <v>7.3616862556701808</v>
          </cell>
          <cell r="CC68">
            <v>7.1466138383900448</v>
          </cell>
        </row>
        <row r="69">
          <cell r="E69">
            <v>66.337229910119078</v>
          </cell>
          <cell r="F69">
            <v>84.189969403669494</v>
          </cell>
          <cell r="G69">
            <v>72.552741328004416</v>
          </cell>
          <cell r="H69">
            <v>84.475847309841612</v>
          </cell>
          <cell r="I69">
            <v>84.949315651119193</v>
          </cell>
          <cell r="J69">
            <v>83.432363585920655</v>
          </cell>
          <cell r="K69">
            <v>83.432363585920626</v>
          </cell>
          <cell r="L69">
            <v>83.432363585920655</v>
          </cell>
          <cell r="M69">
            <v>83.432363585920655</v>
          </cell>
          <cell r="N69">
            <v>83.432363585920655</v>
          </cell>
          <cell r="O69">
            <v>83.432363585920669</v>
          </cell>
          <cell r="P69">
            <v>83.432363585920683</v>
          </cell>
          <cell r="R69">
            <v>66.337229910119078</v>
          </cell>
          <cell r="S69">
            <v>74.931037473466446</v>
          </cell>
          <cell r="T69">
            <v>74.140674108315082</v>
          </cell>
          <cell r="U69">
            <v>76.750833804909689</v>
          </cell>
          <cell r="V69">
            <v>78.619884316987978</v>
          </cell>
          <cell r="W69">
            <v>79.535748109736971</v>
          </cell>
          <cell r="X69">
            <v>80.176042996449937</v>
          </cell>
          <cell r="Y69">
            <v>80.632873828260216</v>
          </cell>
          <cell r="Z69">
            <v>81.012565081598481</v>
          </cell>
          <cell r="AA69">
            <v>81.314694465286166</v>
          </cell>
          <cell r="AB69">
            <v>81.536456676551794</v>
          </cell>
          <cell r="AC69">
            <v>81.696583548406622</v>
          </cell>
          <cell r="AE69">
            <v>79.618182699837632</v>
          </cell>
          <cell r="AF69">
            <v>78.874330928848565</v>
          </cell>
          <cell r="AG69">
            <v>80.384866581970655</v>
          </cell>
          <cell r="AH69">
            <v>81.39312213353044</v>
          </cell>
          <cell r="AI69">
            <v>83.842665686181476</v>
          </cell>
          <cell r="AJ69">
            <v>81.099874245123019</v>
          </cell>
          <cell r="AK69">
            <v>83.698135860632647</v>
          </cell>
          <cell r="AL69">
            <v>81.092962202889424</v>
          </cell>
          <cell r="AM69">
            <v>65.71986981705686</v>
          </cell>
          <cell r="AN69">
            <v>0</v>
          </cell>
          <cell r="AO69">
            <v>0</v>
          </cell>
          <cell r="AP69">
            <v>0</v>
          </cell>
          <cell r="AR69">
            <v>79.618182699837632</v>
          </cell>
          <cell r="AS69">
            <v>79.214134887879283</v>
          </cell>
          <cell r="AT69">
            <v>79.591104007181499</v>
          </cell>
          <cell r="AU69">
            <v>80.083955113275579</v>
          </cell>
          <cell r="AV69">
            <v>80.834861951456503</v>
          </cell>
          <cell r="AW69">
            <v>80.882292463687094</v>
          </cell>
          <cell r="AX69">
            <v>81.34370327295305</v>
          </cell>
          <cell r="AY69">
            <v>81.305515100314693</v>
          </cell>
          <cell r="AZ69">
            <v>78.843233402284753</v>
          </cell>
          <cell r="BA69">
            <v>78.843233402284753</v>
          </cell>
          <cell r="BB69">
            <v>78.843233402284753</v>
          </cell>
          <cell r="BC69">
            <v>78.843233402284753</v>
          </cell>
          <cell r="BE69">
            <v>92.858400839532379</v>
          </cell>
          <cell r="BF69">
            <v>84.210018954087346</v>
          </cell>
          <cell r="BG69">
            <v>78.859541960978007</v>
          </cell>
          <cell r="BH69">
            <v>76.65904713425995</v>
          </cell>
          <cell r="BI69">
            <v>76.607558332682189</v>
          </cell>
          <cell r="BJ69">
            <v>83.906145360791058</v>
          </cell>
          <cell r="BK69">
            <v>70.768880313759837</v>
          </cell>
          <cell r="BL69">
            <v>77.009239888933706</v>
          </cell>
          <cell r="BM69">
            <v>79.138347045673086</v>
          </cell>
          <cell r="BN69">
            <v>77.68596881102286</v>
          </cell>
          <cell r="BO69">
            <v>80.030251684633726</v>
          </cell>
          <cell r="BP69">
            <v>98.184102090105725</v>
          </cell>
          <cell r="BR69">
            <v>92.858400839532379</v>
          </cell>
          <cell r="BS69">
            <v>89.338141181921202</v>
          </cell>
          <cell r="BT69">
            <v>85.91543939790941</v>
          </cell>
          <cell r="BU69">
            <v>83.44987817981665</v>
          </cell>
          <cell r="BV69">
            <v>81.993525356991825</v>
          </cell>
          <cell r="BW69">
            <v>82.335892290814485</v>
          </cell>
          <cell r="BX69">
            <v>80.462352462544473</v>
          </cell>
          <cell r="BY69">
            <v>79.90977743770739</v>
          </cell>
          <cell r="BZ69">
            <v>79.795322506991994</v>
          </cell>
          <cell r="CA69">
            <v>79.570468135937944</v>
          </cell>
          <cell r="CB69">
            <v>79.623083644444975</v>
          </cell>
          <cell r="CC69">
            <v>80.810536079485416</v>
          </cell>
        </row>
        <row r="71">
          <cell r="E71">
            <v>22.393063315948396</v>
          </cell>
          <cell r="F71">
            <v>36.397948972770251</v>
          </cell>
          <cell r="G71">
            <v>29.091350659434095</v>
          </cell>
          <cell r="H71">
            <v>32.898833043288072</v>
          </cell>
          <cell r="I71">
            <v>22.493175089169483</v>
          </cell>
          <cell r="J71">
            <v>20.960248695395244</v>
          </cell>
          <cell r="K71">
            <v>20.014868553053198</v>
          </cell>
          <cell r="L71">
            <v>19.933530910001693</v>
          </cell>
          <cell r="M71">
            <v>19.500482177248497</v>
          </cell>
          <cell r="N71">
            <v>18.517468023490633</v>
          </cell>
          <cell r="O71">
            <v>21.440737469131534</v>
          </cell>
          <cell r="P71">
            <v>71.275346160156133</v>
          </cell>
          <cell r="R71">
            <v>22.393063315948396</v>
          </cell>
          <cell r="S71">
            <v>28.911975760609206</v>
          </cell>
          <cell r="T71">
            <v>28.971060697803281</v>
          </cell>
          <cell r="U71">
            <v>29.961651038686814</v>
          </cell>
          <cell r="V71">
            <v>28.288840628272755</v>
          </cell>
          <cell r="W71">
            <v>26.918864111677113</v>
          </cell>
          <cell r="X71">
            <v>25.816379121320036</v>
          </cell>
          <cell r="Y71">
            <v>24.982425880496987</v>
          </cell>
          <cell r="Z71">
            <v>24.274858991421059</v>
          </cell>
          <cell r="AA71">
            <v>23.58593222204599</v>
          </cell>
          <cell r="AB71">
            <v>23.397216775860144</v>
          </cell>
          <cell r="AC71">
            <v>27.411126340710652</v>
          </cell>
          <cell r="AE71">
            <v>26.576242217027279</v>
          </cell>
          <cell r="AF71">
            <v>34.321977410933222</v>
          </cell>
          <cell r="AG71">
            <v>32.092775562767358</v>
          </cell>
          <cell r="AH71">
            <v>32.256798752661084</v>
          </cell>
          <cell r="AI71">
            <v>26.373406114479025</v>
          </cell>
          <cell r="AJ71">
            <v>27.156859099284524</v>
          </cell>
          <cell r="AK71">
            <v>30.444542400184798</v>
          </cell>
          <cell r="AL71">
            <v>29.792716159838928</v>
          </cell>
          <cell r="AM71">
            <v>24.026553849682177</v>
          </cell>
          <cell r="AN71">
            <v>0</v>
          </cell>
          <cell r="AO71">
            <v>0</v>
          </cell>
          <cell r="AP71">
            <v>0</v>
          </cell>
          <cell r="AR71">
            <v>26.576242217027279</v>
          </cell>
          <cell r="AS71">
            <v>30.626497517241955</v>
          </cell>
          <cell r="AT71">
            <v>31.0964285925733</v>
          </cell>
          <cell r="AU71">
            <v>31.40932197749876</v>
          </cell>
          <cell r="AV71">
            <v>30.393315252751457</v>
          </cell>
          <cell r="AW71">
            <v>29.843744903905847</v>
          </cell>
          <cell r="AX71">
            <v>29.933510607961143</v>
          </cell>
          <cell r="AY71">
            <v>29.9126192778727</v>
          </cell>
          <cell r="AZ71">
            <v>28.988470796980479</v>
          </cell>
          <cell r="BA71">
            <v>28.988470796980479</v>
          </cell>
          <cell r="BB71">
            <v>28.988470796980479</v>
          </cell>
          <cell r="BC71">
            <v>28.988470796980479</v>
          </cell>
          <cell r="BE71">
            <v>26.11118862823459</v>
          </cell>
          <cell r="BF71">
            <v>31.412300776610913</v>
          </cell>
          <cell r="BG71">
            <v>27.080551546601686</v>
          </cell>
          <cell r="BH71">
            <v>26.747953519829839</v>
          </cell>
          <cell r="BI71">
            <v>30.297205429719984</v>
          </cell>
          <cell r="BJ71">
            <v>28.541721389399637</v>
          </cell>
          <cell r="BK71">
            <v>26.825265930682175</v>
          </cell>
          <cell r="BL71">
            <v>25.382420471054115</v>
          </cell>
          <cell r="BM71">
            <v>20.037439269512706</v>
          </cell>
          <cell r="BN71">
            <v>25.814145367666537</v>
          </cell>
          <cell r="BO71">
            <v>34.33136266808237</v>
          </cell>
          <cell r="BP71">
            <v>84.701663513378662</v>
          </cell>
          <cell r="BR71">
            <v>26.11118862823459</v>
          </cell>
          <cell r="BS71">
            <v>28.367174280037737</v>
          </cell>
          <cell r="BT71">
            <v>27.954591263289185</v>
          </cell>
          <cell r="BU71">
            <v>27.64278180434108</v>
          </cell>
          <cell r="BV71">
            <v>28.209376031013829</v>
          </cell>
          <cell r="BW71">
            <v>28.27196321723649</v>
          </cell>
          <cell r="BX71">
            <v>28.049704249206631</v>
          </cell>
          <cell r="BY71">
            <v>27.665891974067787</v>
          </cell>
          <cell r="BZ71">
            <v>26.688759140427159</v>
          </cell>
          <cell r="CA71">
            <v>26.606389937520603</v>
          </cell>
          <cell r="CB71">
            <v>27.374425933825183</v>
          </cell>
          <cell r="CC71">
            <v>30.84060935497131</v>
          </cell>
        </row>
        <row r="72">
          <cell r="E72">
            <v>16.302826927486041</v>
          </cell>
          <cell r="F72">
            <v>22.910216606314329</v>
          </cell>
          <cell r="G72">
            <v>18.874126472840999</v>
          </cell>
          <cell r="H72">
            <v>21.468688228064444</v>
          </cell>
          <cell r="I72">
            <v>19.584249884805399</v>
          </cell>
          <cell r="J72">
            <v>19.181353285062428</v>
          </cell>
          <cell r="K72">
            <v>18.616603690094863</v>
          </cell>
          <cell r="L72">
            <v>18.616606232478496</v>
          </cell>
          <cell r="M72">
            <v>18.61660627204332</v>
          </cell>
          <cell r="N72">
            <v>15.57670559970197</v>
          </cell>
          <cell r="O72">
            <v>18.616614323689014</v>
          </cell>
          <cell r="P72">
            <v>18.616623250614946</v>
          </cell>
          <cell r="R72">
            <v>16.302826927486041</v>
          </cell>
          <cell r="S72">
            <v>19.37839611523275</v>
          </cell>
          <cell r="T72">
            <v>19.212292940570158</v>
          </cell>
          <cell r="U72">
            <v>19.781359368153833</v>
          </cell>
          <cell r="V72">
            <v>19.737210227423464</v>
          </cell>
          <cell r="W72">
            <v>19.633300640889523</v>
          </cell>
          <cell r="X72">
            <v>19.470946375381224</v>
          </cell>
          <cell r="Y72">
            <v>19.349835018204239</v>
          </cell>
          <cell r="Z72">
            <v>19.255195523348668</v>
          </cell>
          <cell r="AA72">
            <v>18.815029101892726</v>
          </cell>
          <cell r="AB72">
            <v>18.797574307474783</v>
          </cell>
          <cell r="AC72">
            <v>18.782404099548121</v>
          </cell>
          <cell r="AE72">
            <v>19.348307604639743</v>
          </cell>
          <cell r="AF72">
            <v>21.603523248789816</v>
          </cell>
          <cell r="AG72">
            <v>20.821415682181154</v>
          </cell>
          <cell r="AH72">
            <v>21.049717926015713</v>
          </cell>
          <cell r="AI72">
            <v>21.666083846069245</v>
          </cell>
          <cell r="AJ72">
            <v>21.647084465094604</v>
          </cell>
          <cell r="AK72">
            <v>18.710293419520756</v>
          </cell>
          <cell r="AL72">
            <v>15.99641529539924</v>
          </cell>
          <cell r="AM72">
            <v>11.949663760905333</v>
          </cell>
          <cell r="AN72">
            <v>0</v>
          </cell>
          <cell r="AO72">
            <v>0</v>
          </cell>
          <cell r="AP72">
            <v>0</v>
          </cell>
          <cell r="AR72">
            <v>19.348307604639743</v>
          </cell>
          <cell r="AS72">
            <v>20.527562883471418</v>
          </cell>
          <cell r="AT72">
            <v>20.621740493310288</v>
          </cell>
          <cell r="AU72">
            <v>20.737144449907017</v>
          </cell>
          <cell r="AV72">
            <v>20.924559946721448</v>
          </cell>
          <cell r="AW72">
            <v>21.047249095834896</v>
          </cell>
          <cell r="AX72">
            <v>20.698082408340987</v>
          </cell>
          <cell r="AY72">
            <v>20.000440697801647</v>
          </cell>
          <cell r="AZ72">
            <v>18.736419193623082</v>
          </cell>
          <cell r="BA72">
            <v>18.736419193623082</v>
          </cell>
          <cell r="BB72">
            <v>18.736419193623082</v>
          </cell>
          <cell r="BC72">
            <v>18.736419193623082</v>
          </cell>
          <cell r="BE72">
            <v>10.013384813341085</v>
          </cell>
          <cell r="BF72">
            <v>22.314938919312219</v>
          </cell>
          <cell r="BG72">
            <v>25.801259807293189</v>
          </cell>
          <cell r="BH72">
            <v>18.95515617687235</v>
          </cell>
          <cell r="BI72">
            <v>15.550066757367315</v>
          </cell>
          <cell r="BJ72">
            <v>19.389936972745083</v>
          </cell>
          <cell r="BK72">
            <v>19.247068701915211</v>
          </cell>
          <cell r="BL72">
            <v>17.130937170868382</v>
          </cell>
          <cell r="BM72">
            <v>15.658054073199823</v>
          </cell>
          <cell r="BN72">
            <v>19.55084191215246</v>
          </cell>
          <cell r="BO72">
            <v>15.337689546438952</v>
          </cell>
          <cell r="BP72">
            <v>25.708811887832933</v>
          </cell>
          <cell r="BR72">
            <v>10.013384813341085</v>
          </cell>
          <cell r="BS72">
            <v>15.248537132548512</v>
          </cell>
          <cell r="BT72">
            <v>18.632492695364931</v>
          </cell>
          <cell r="BU72">
            <v>18.715872753826137</v>
          </cell>
          <cell r="BV72">
            <v>18.040122514410797</v>
          </cell>
          <cell r="BW72">
            <v>18.294319200894201</v>
          </cell>
          <cell r="BX72">
            <v>18.440691992808567</v>
          </cell>
          <cell r="BY72">
            <v>18.252223115893216</v>
          </cell>
          <cell r="BZ72">
            <v>17.919934531850977</v>
          </cell>
          <cell r="CA72">
            <v>18.073529804545842</v>
          </cell>
          <cell r="CB72">
            <v>17.801525763670412</v>
          </cell>
          <cell r="CC72">
            <v>18.279624922587612</v>
          </cell>
        </row>
        <row r="74">
          <cell r="E74">
            <v>8.250305394633493</v>
          </cell>
          <cell r="F74">
            <v>14.576909203116662</v>
          </cell>
          <cell r="G74">
            <v>12.765775110430305</v>
          </cell>
          <cell r="H74">
            <v>12.982415042478761</v>
          </cell>
          <cell r="I74">
            <v>8.2149403235549094</v>
          </cell>
          <cell r="J74">
            <v>11.536079067014034</v>
          </cell>
          <cell r="K74">
            <v>11.196426494862955</v>
          </cell>
          <cell r="L74">
            <v>11.066355205560745</v>
          </cell>
          <cell r="M74">
            <v>11.196428047702378</v>
          </cell>
          <cell r="N74">
            <v>9.3681662983445388</v>
          </cell>
          <cell r="O74">
            <v>11.196432890135537</v>
          </cell>
          <cell r="P74">
            <v>11.27988457182312</v>
          </cell>
          <cell r="R74">
            <v>8.250305394633493</v>
          </cell>
          <cell r="S74">
            <v>11.19517601408549</v>
          </cell>
          <cell r="T74">
            <v>11.712521247853097</v>
          </cell>
          <cell r="U74">
            <v>12.032790452953593</v>
          </cell>
          <cell r="V74">
            <v>11.177657560375755</v>
          </cell>
          <cell r="W74">
            <v>11.244659387143379</v>
          </cell>
          <cell r="X74">
            <v>11.236957174804285</v>
          </cell>
          <cell r="Y74">
            <v>11.212772619971181</v>
          </cell>
          <cell r="Z74">
            <v>11.210662989011883</v>
          </cell>
          <cell r="AA74">
            <v>10.990190677898015</v>
          </cell>
          <cell r="AB74">
            <v>11.008334061407547</v>
          </cell>
          <cell r="AC74">
            <v>11.031099762681054</v>
          </cell>
          <cell r="AE74">
            <v>9.7915194289683232</v>
          </cell>
          <cell r="AF74">
            <v>13.745509362763308</v>
          </cell>
          <cell r="AG74">
            <v>14.082850958002615</v>
          </cell>
          <cell r="AH74">
            <v>12.729057860433562</v>
          </cell>
          <cell r="AI74">
            <v>9.6513122816285293</v>
          </cell>
          <cell r="AJ74">
            <v>7.167897868982795</v>
          </cell>
          <cell r="AK74">
            <v>8.6897342724818625</v>
          </cell>
          <cell r="AL74">
            <v>6.1964306747547164</v>
          </cell>
          <cell r="AM74">
            <v>5.5696049317366816</v>
          </cell>
          <cell r="AN74">
            <v>0</v>
          </cell>
          <cell r="AO74">
            <v>0</v>
          </cell>
          <cell r="AP74">
            <v>0</v>
          </cell>
          <cell r="AR74">
            <v>9.7915194289683232</v>
          </cell>
          <cell r="AS74">
            <v>11.859066057588981</v>
          </cell>
          <cell r="AT74">
            <v>12.571772377339228</v>
          </cell>
          <cell r="AU74">
            <v>12.614184349740603</v>
          </cell>
          <cell r="AV74">
            <v>12.016418615036148</v>
          </cell>
          <cell r="AW74">
            <v>11.193109689642755</v>
          </cell>
          <cell r="AX74">
            <v>10.819078076282258</v>
          </cell>
          <cell r="AY74">
            <v>10.133161450763422</v>
          </cell>
          <cell r="AZ74">
            <v>9.416655004143637</v>
          </cell>
          <cell r="BA74">
            <v>9.416655004143637</v>
          </cell>
          <cell r="BB74">
            <v>9.416655004143637</v>
          </cell>
          <cell r="BC74">
            <v>9.416655004143637</v>
          </cell>
          <cell r="BE74">
            <v>9.5164278125232542</v>
          </cell>
          <cell r="BF74">
            <v>18.235861368061563</v>
          </cell>
          <cell r="BG74">
            <v>13.653100242728634</v>
          </cell>
          <cell r="BH74">
            <v>12.336763111133095</v>
          </cell>
          <cell r="BI74">
            <v>9.3011211976833295</v>
          </cell>
          <cell r="BJ74">
            <v>8.2333713447992185</v>
          </cell>
          <cell r="BK74">
            <v>7.2939689214102614</v>
          </cell>
          <cell r="BL74">
            <v>10.373453199933746</v>
          </cell>
          <cell r="BM74">
            <v>10.568939862110986</v>
          </cell>
          <cell r="BN74">
            <v>11.038595197666785</v>
          </cell>
          <cell r="BO74">
            <v>10.501100740492234</v>
          </cell>
          <cell r="BP74">
            <v>30.053598983708728</v>
          </cell>
          <cell r="BR74">
            <v>9.5164278125232542</v>
          </cell>
          <cell r="BS74">
            <v>13.22714293089145</v>
          </cell>
          <cell r="BT74">
            <v>13.363735226485787</v>
          </cell>
          <cell r="BU74">
            <v>13.09835349002123</v>
          </cell>
          <cell r="BV74">
            <v>12.287823522760686</v>
          </cell>
          <cell r="BW74">
            <v>11.524290206918856</v>
          </cell>
          <cell r="BX74">
            <v>10.87437757343954</v>
          </cell>
          <cell r="BY74">
            <v>10.80229640793231</v>
          </cell>
          <cell r="BZ74">
            <v>10.772405635622636</v>
          </cell>
          <cell r="CA74">
            <v>10.797474783548829</v>
          </cell>
          <cell r="CB74">
            <v>10.768008539281423</v>
          </cell>
          <cell r="CC74">
            <v>11.934075433272666</v>
          </cell>
        </row>
        <row r="75">
          <cell r="E75">
            <v>28.000566149104287</v>
          </cell>
          <cell r="F75">
            <v>33.839674037601121</v>
          </cell>
          <cell r="G75">
            <v>38.742389910711537</v>
          </cell>
          <cell r="H75">
            <v>32.502911724911819</v>
          </cell>
          <cell r="I75">
            <v>28.083317081626902</v>
          </cell>
          <cell r="J75">
            <v>40.376276734549123</v>
          </cell>
          <cell r="K75">
            <v>39.187492732020338</v>
          </cell>
          <cell r="L75">
            <v>39.187498083675322</v>
          </cell>
          <cell r="M75">
            <v>33.691069852631699</v>
          </cell>
          <cell r="N75">
            <v>28.189664043200388</v>
          </cell>
          <cell r="O75">
            <v>39.187515115474369</v>
          </cell>
          <cell r="P75">
            <v>33.692178971044612</v>
          </cell>
          <cell r="R75">
            <v>28.000566149104287</v>
          </cell>
          <cell r="S75">
            <v>30.718520012690291</v>
          </cell>
          <cell r="T75">
            <v>33.361531114487917</v>
          </cell>
          <cell r="U75">
            <v>33.144985958863721</v>
          </cell>
          <cell r="V75">
            <v>32.011259017899569</v>
          </cell>
          <cell r="W75">
            <v>33.574980662886389</v>
          </cell>
          <cell r="X75">
            <v>34.471231284990118</v>
          </cell>
          <cell r="Y75">
            <v>35.139809810232791</v>
          </cell>
          <cell r="Z75">
            <v>34.952817662854052</v>
          </cell>
          <cell r="AA75">
            <v>34.143541794682427</v>
          </cell>
          <cell r="AB75">
            <v>34.587266391010829</v>
          </cell>
          <cell r="AC75">
            <v>34.512225866191187</v>
          </cell>
          <cell r="AE75">
            <v>33.231265311633578</v>
          </cell>
          <cell r="AF75">
            <v>31.909614708806252</v>
          </cell>
          <cell r="AG75">
            <v>42.739535840921121</v>
          </cell>
          <cell r="AH75">
            <v>31.868604002046474</v>
          </cell>
          <cell r="AI75">
            <v>33.620509107686225</v>
          </cell>
          <cell r="AJ75">
            <v>20.019418951061475</v>
          </cell>
          <cell r="AK75">
            <v>28.275491678191369</v>
          </cell>
          <cell r="AL75">
            <v>23.05346348502226</v>
          </cell>
          <cell r="AM75">
            <v>19.783742726925986</v>
          </cell>
          <cell r="AN75">
            <v>0</v>
          </cell>
          <cell r="AO75">
            <v>0</v>
          </cell>
          <cell r="AP75">
            <v>0</v>
          </cell>
          <cell r="AR75">
            <v>33.231265311633578</v>
          </cell>
          <cell r="AS75">
            <v>32.540172442444764</v>
          </cell>
          <cell r="AT75">
            <v>35.808991630025069</v>
          </cell>
          <cell r="AU75">
            <v>34.746467562064446</v>
          </cell>
          <cell r="AV75">
            <v>34.519303051665261</v>
          </cell>
          <cell r="AW75">
            <v>32.057132706841195</v>
          </cell>
          <cell r="AX75">
            <v>31.492114257990124</v>
          </cell>
          <cell r="AY75">
            <v>30.239972279734694</v>
          </cell>
          <cell r="AZ75">
            <v>28.598279917497539</v>
          </cell>
          <cell r="BA75">
            <v>28.598279917497539</v>
          </cell>
          <cell r="BB75">
            <v>28.598279917497539</v>
          </cell>
          <cell r="BC75">
            <v>28.598279917497539</v>
          </cell>
          <cell r="BE75">
            <v>21.700117798996924</v>
          </cell>
          <cell r="BF75">
            <v>29.102468520623518</v>
          </cell>
          <cell r="BG75">
            <v>30.071024122152807</v>
          </cell>
          <cell r="BH75">
            <v>57.658292080620669</v>
          </cell>
          <cell r="BI75">
            <v>22.501032791726075</v>
          </cell>
          <cell r="BJ75">
            <v>35.528469265713149</v>
          </cell>
          <cell r="BK75">
            <v>33.482343911078743</v>
          </cell>
          <cell r="BL75">
            <v>46.753696231036017</v>
          </cell>
          <cell r="BM75">
            <v>30.520613998694675</v>
          </cell>
          <cell r="BN75">
            <v>30.020238810217258</v>
          </cell>
          <cell r="BO75">
            <v>29.70213560413497</v>
          </cell>
          <cell r="BP75">
            <v>147.13683661242609</v>
          </cell>
          <cell r="BR75">
            <v>21.700117798996924</v>
          </cell>
          <cell r="BS75">
            <v>24.850324123667715</v>
          </cell>
          <cell r="BT75">
            <v>26.524452909781836</v>
          </cell>
          <cell r="BU75">
            <v>34.569805045879448</v>
          </cell>
          <cell r="BV75">
            <v>31.993691490811376</v>
          </cell>
          <cell r="BW75">
            <v>32.65935986640725</v>
          </cell>
          <cell r="BX75">
            <v>32.785796534377639</v>
          </cell>
          <cell r="BY75">
            <v>34.795725663552993</v>
          </cell>
          <cell r="BZ75">
            <v>34.248124185638765</v>
          </cell>
          <cell r="CA75">
            <v>33.849951232959839</v>
          </cell>
          <cell r="CB75">
            <v>33.437565089981113</v>
          </cell>
          <cell r="CC75">
            <v>40.312177343896053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ril"/>
      <sheetName val="Data Prod_Graf"/>
      <sheetName val="GRAFTANKOS"/>
      <sheetName val="Data SRL"/>
      <sheetName val="Data Cost1"/>
      <sheetName val="land"/>
      <sheetName val="Dt Breakdown"/>
      <sheetName val="PK Olah"/>
      <sheetName val="PK RM"/>
      <sheetName val="Graf SRL"/>
      <sheetName val="KPI"/>
      <sheetName val="PCr"/>
      <sheetName val="Janload"/>
      <sheetName val="Feb"/>
      <sheetName val="Mar"/>
      <sheetName val="GRAF COST"/>
      <sheetName val="DATA COST"/>
      <sheetName val="CPO"/>
      <sheetName val="PABRIK"/>
      <sheetName val="LA02"/>
      <sheetName val="LA03"/>
      <sheetName val="LAJan"/>
      <sheetName val="LAFeb"/>
      <sheetName val="LAMar"/>
      <sheetName val="Peta"/>
      <sheetName val="Slow"/>
      <sheetName val="Fast"/>
      <sheetName val="Insurance"/>
      <sheetName val="Dead"/>
      <sheetName val="Olah"/>
      <sheetName val="Sheet1"/>
      <sheetName val="Bagan"/>
      <sheetName val="REKAP"/>
      <sheetName val="MONITOR"/>
      <sheetName val="BBM"/>
      <sheetName val="SOlar"/>
      <sheetName val="po-ho"/>
      <sheetName val="SPB-HO"/>
      <sheetName val="LAY"/>
      <sheetName val="Data"/>
      <sheetName val="% Lbr vs GP"/>
      <sheetName val="RESUME (3)"/>
      <sheetName val="DATA LTW"/>
      <sheetName val="TB"/>
      <sheetName val="tribune timur"/>
      <sheetName val="Q-1 LTT"/>
    </sheetNames>
    <sheetDataSet>
      <sheetData sheetId="0"/>
      <sheetData sheetId="1" refreshError="1">
        <row r="3">
          <cell r="B3">
            <v>20.010000000000002</v>
          </cell>
          <cell r="C3">
            <v>21.69</v>
          </cell>
          <cell r="D3">
            <v>21.87</v>
          </cell>
          <cell r="E3">
            <v>22.58</v>
          </cell>
          <cell r="F3">
            <v>22.95</v>
          </cell>
          <cell r="G3">
            <v>23.4</v>
          </cell>
          <cell r="H3">
            <v>21.86</v>
          </cell>
          <cell r="I3">
            <v>22.8</v>
          </cell>
          <cell r="J3">
            <v>23.92</v>
          </cell>
          <cell r="K3">
            <v>23.65</v>
          </cell>
          <cell r="L3">
            <v>23.79</v>
          </cell>
          <cell r="M3">
            <v>23.65</v>
          </cell>
        </row>
        <row r="4">
          <cell r="B4">
            <v>23.28</v>
          </cell>
          <cell r="C4">
            <v>24.01</v>
          </cell>
          <cell r="D4">
            <v>23.49</v>
          </cell>
          <cell r="E4">
            <v>21.08</v>
          </cell>
          <cell r="F4">
            <v>19.649999999999999</v>
          </cell>
          <cell r="G4">
            <v>19.28</v>
          </cell>
          <cell r="H4">
            <v>18.649999999999999</v>
          </cell>
          <cell r="I4">
            <v>17.489999999999998</v>
          </cell>
          <cell r="J4">
            <v>20.5</v>
          </cell>
          <cell r="K4">
            <v>19.04</v>
          </cell>
          <cell r="L4">
            <v>19.239999999999998</v>
          </cell>
          <cell r="M4">
            <v>19.29</v>
          </cell>
        </row>
        <row r="5">
          <cell r="B5">
            <v>16.309999999999999</v>
          </cell>
          <cell r="C5">
            <v>16.72</v>
          </cell>
          <cell r="D5">
            <v>18.14</v>
          </cell>
          <cell r="E5">
            <v>20.14</v>
          </cell>
          <cell r="F5">
            <v>19.149999999999999</v>
          </cell>
          <cell r="G5">
            <v>21.02</v>
          </cell>
          <cell r="H5">
            <v>20.100000000000001</v>
          </cell>
          <cell r="I5">
            <v>22.01</v>
          </cell>
          <cell r="J5">
            <v>21.53</v>
          </cell>
          <cell r="K5">
            <v>21.6</v>
          </cell>
          <cell r="L5">
            <v>21.84</v>
          </cell>
          <cell r="M5">
            <v>22.67</v>
          </cell>
        </row>
        <row r="6">
          <cell r="B6">
            <v>21.52</v>
          </cell>
          <cell r="C6">
            <v>22.66</v>
          </cell>
          <cell r="D6">
            <v>21.93</v>
          </cell>
          <cell r="E6">
            <v>20.83</v>
          </cell>
          <cell r="F6">
            <v>22.03</v>
          </cell>
          <cell r="G6">
            <v>20.55</v>
          </cell>
          <cell r="H6">
            <v>18.38</v>
          </cell>
          <cell r="I6">
            <v>20.7</v>
          </cell>
          <cell r="J6">
            <v>20.96</v>
          </cell>
          <cell r="K6">
            <v>19.739999999999998</v>
          </cell>
          <cell r="L6">
            <v>20.64</v>
          </cell>
          <cell r="M6">
            <v>20.53</v>
          </cell>
        </row>
        <row r="7">
          <cell r="B7">
            <v>21.64</v>
          </cell>
          <cell r="C7">
            <v>20.77</v>
          </cell>
          <cell r="D7">
            <v>21.7</v>
          </cell>
          <cell r="E7">
            <v>20.84</v>
          </cell>
          <cell r="F7">
            <v>21.43</v>
          </cell>
          <cell r="G7">
            <v>21.01</v>
          </cell>
          <cell r="H7">
            <v>21.38</v>
          </cell>
          <cell r="I7">
            <v>20.99</v>
          </cell>
        </row>
        <row r="11">
          <cell r="B11">
            <v>1</v>
          </cell>
          <cell r="C11">
            <v>2</v>
          </cell>
          <cell r="D11">
            <v>3</v>
          </cell>
          <cell r="E11">
            <v>4</v>
          </cell>
          <cell r="F11">
            <v>5</v>
          </cell>
          <cell r="G11">
            <v>6</v>
          </cell>
          <cell r="H11">
            <v>7</v>
          </cell>
          <cell r="I11">
            <v>8</v>
          </cell>
          <cell r="J11">
            <v>9</v>
          </cell>
          <cell r="K11">
            <v>10</v>
          </cell>
          <cell r="L11">
            <v>11</v>
          </cell>
          <cell r="M11">
            <v>12</v>
          </cell>
        </row>
        <row r="12">
          <cell r="F12">
            <v>1.58</v>
          </cell>
          <cell r="G12">
            <v>3.84</v>
          </cell>
          <cell r="H12">
            <v>4.21</v>
          </cell>
          <cell r="I12">
            <v>4.1500000000000004</v>
          </cell>
          <cell r="J12">
            <v>4.8099999999999996</v>
          </cell>
          <cell r="K12">
            <v>4.83</v>
          </cell>
          <cell r="L12">
            <v>4.8600000000000003</v>
          </cell>
          <cell r="M12">
            <v>4.32</v>
          </cell>
        </row>
        <row r="13">
          <cell r="B13">
            <v>5.62</v>
          </cell>
          <cell r="C13">
            <v>4.91</v>
          </cell>
          <cell r="D13">
            <v>4.6500000000000004</v>
          </cell>
          <cell r="E13">
            <v>4.17</v>
          </cell>
          <cell r="F13">
            <v>3.79</v>
          </cell>
          <cell r="G13">
            <v>3.4</v>
          </cell>
          <cell r="H13">
            <v>4.0599999999999996</v>
          </cell>
          <cell r="I13">
            <v>4.04</v>
          </cell>
          <cell r="J13">
            <v>4.3</v>
          </cell>
          <cell r="K13">
            <v>4.2</v>
          </cell>
          <cell r="L13">
            <v>4.3899999999999997</v>
          </cell>
          <cell r="M13">
            <v>3.84</v>
          </cell>
        </row>
        <row r="14">
          <cell r="B14">
            <v>4.01</v>
          </cell>
          <cell r="C14">
            <v>4.1900000000000004</v>
          </cell>
          <cell r="D14">
            <v>3.68</v>
          </cell>
          <cell r="E14">
            <v>3.79</v>
          </cell>
          <cell r="F14">
            <v>3.34</v>
          </cell>
          <cell r="G14">
            <v>3.11</v>
          </cell>
          <cell r="H14">
            <v>3.17</v>
          </cell>
          <cell r="I14">
            <v>3.49</v>
          </cell>
          <cell r="J14">
            <v>4.1900000000000004</v>
          </cell>
          <cell r="K14">
            <v>3.68</v>
          </cell>
          <cell r="L14">
            <v>3.78</v>
          </cell>
          <cell r="M14">
            <v>3.44</v>
          </cell>
        </row>
        <row r="15">
          <cell r="B15">
            <v>3.28</v>
          </cell>
          <cell r="C15">
            <v>3.57</v>
          </cell>
          <cell r="D15">
            <v>4.45</v>
          </cell>
          <cell r="E15">
            <v>4.3499999999999996</v>
          </cell>
          <cell r="F15">
            <v>4</v>
          </cell>
          <cell r="G15">
            <v>3.6</v>
          </cell>
          <cell r="H15">
            <v>3.41</v>
          </cell>
          <cell r="I15">
            <v>3.42</v>
          </cell>
          <cell r="J15">
            <v>3.59</v>
          </cell>
          <cell r="K15">
            <v>3.53</v>
          </cell>
          <cell r="L15">
            <v>3.26</v>
          </cell>
          <cell r="M15">
            <v>3.92</v>
          </cell>
        </row>
        <row r="16">
          <cell r="B16">
            <v>3.35</v>
          </cell>
          <cell r="C16">
            <v>4.03</v>
          </cell>
          <cell r="D16">
            <v>3.76</v>
          </cell>
          <cell r="E16">
            <v>3.49</v>
          </cell>
          <cell r="F16">
            <v>3.46</v>
          </cell>
          <cell r="G16">
            <v>3.58</v>
          </cell>
          <cell r="H16">
            <v>3.84</v>
          </cell>
          <cell r="I16">
            <v>3.8</v>
          </cell>
        </row>
        <row r="20">
          <cell r="B20">
            <v>1</v>
          </cell>
          <cell r="C20">
            <v>2</v>
          </cell>
          <cell r="D20">
            <v>3</v>
          </cell>
          <cell r="E20">
            <v>4</v>
          </cell>
          <cell r="F20">
            <v>5</v>
          </cell>
          <cell r="G20">
            <v>6</v>
          </cell>
          <cell r="H20">
            <v>7</v>
          </cell>
          <cell r="I20">
            <v>8</v>
          </cell>
          <cell r="J20">
            <v>9</v>
          </cell>
          <cell r="K20">
            <v>10</v>
          </cell>
          <cell r="L20">
            <v>11</v>
          </cell>
          <cell r="M20">
            <v>12</v>
          </cell>
        </row>
        <row r="21">
          <cell r="B21">
            <v>21.97</v>
          </cell>
          <cell r="C21">
            <v>16.59</v>
          </cell>
          <cell r="D21">
            <v>16.55</v>
          </cell>
          <cell r="E21">
            <v>14.82</v>
          </cell>
          <cell r="F21">
            <v>19.670000000000002</v>
          </cell>
          <cell r="G21">
            <v>22.93</v>
          </cell>
          <cell r="H21">
            <v>22.76</v>
          </cell>
          <cell r="I21">
            <v>20.99</v>
          </cell>
          <cell r="J21">
            <v>21.71</v>
          </cell>
          <cell r="K21">
            <v>22.12</v>
          </cell>
          <cell r="L21">
            <v>21.22</v>
          </cell>
          <cell r="M21">
            <v>21.81</v>
          </cell>
        </row>
        <row r="22">
          <cell r="B22">
            <v>21.96</v>
          </cell>
          <cell r="C22">
            <v>22.98</v>
          </cell>
          <cell r="D22">
            <v>22.43</v>
          </cell>
          <cell r="E22">
            <v>22.2</v>
          </cell>
          <cell r="F22">
            <v>20.63</v>
          </cell>
          <cell r="G22">
            <v>21.07</v>
          </cell>
          <cell r="H22">
            <v>24.45</v>
          </cell>
          <cell r="I22">
            <v>26.07</v>
          </cell>
          <cell r="J22">
            <v>25.24</v>
          </cell>
          <cell r="K22">
            <v>27.6</v>
          </cell>
          <cell r="L22">
            <v>27.42</v>
          </cell>
          <cell r="M22">
            <v>26.37</v>
          </cell>
        </row>
        <row r="23">
          <cell r="B23">
            <v>27.95</v>
          </cell>
          <cell r="C23">
            <v>28.67</v>
          </cell>
          <cell r="D23">
            <v>28.03</v>
          </cell>
          <cell r="E23">
            <v>22.25</v>
          </cell>
          <cell r="F23">
            <v>20.48</v>
          </cell>
          <cell r="G23">
            <v>19.78</v>
          </cell>
          <cell r="H23">
            <v>20.3</v>
          </cell>
          <cell r="I23">
            <v>21.18</v>
          </cell>
          <cell r="J23">
            <v>21.81</v>
          </cell>
          <cell r="K23">
            <v>20.49</v>
          </cell>
          <cell r="L23">
            <v>21.03</v>
          </cell>
          <cell r="M23">
            <v>21.15</v>
          </cell>
        </row>
        <row r="24">
          <cell r="B24">
            <v>19.79</v>
          </cell>
          <cell r="C24">
            <v>17.940000000000001</v>
          </cell>
          <cell r="D24">
            <v>20.72</v>
          </cell>
          <cell r="E24">
            <v>20.149999999999999</v>
          </cell>
          <cell r="F24">
            <v>20.3</v>
          </cell>
          <cell r="G24">
            <v>19.07</v>
          </cell>
          <cell r="H24">
            <v>18.75</v>
          </cell>
          <cell r="I24">
            <v>21.79</v>
          </cell>
          <cell r="J24">
            <v>20.59</v>
          </cell>
          <cell r="K24">
            <v>18.760000000000002</v>
          </cell>
          <cell r="L24">
            <v>20.29</v>
          </cell>
          <cell r="M24">
            <v>20.59</v>
          </cell>
        </row>
        <row r="25">
          <cell r="B25">
            <v>21.14</v>
          </cell>
          <cell r="C25">
            <v>24.11</v>
          </cell>
          <cell r="D25">
            <v>24.35</v>
          </cell>
          <cell r="E25">
            <v>24.3</v>
          </cell>
          <cell r="F25">
            <v>24.03</v>
          </cell>
          <cell r="G25">
            <v>24.82</v>
          </cell>
          <cell r="H25">
            <v>25.08</v>
          </cell>
          <cell r="I25">
            <v>25.81</v>
          </cell>
        </row>
        <row r="28">
          <cell r="B28" t="str">
            <v>JAN</v>
          </cell>
          <cell r="C28" t="str">
            <v>FEB</v>
          </cell>
          <cell r="D28" t="str">
            <v>MAR</v>
          </cell>
          <cell r="E28" t="str">
            <v>APR</v>
          </cell>
          <cell r="F28" t="str">
            <v>MEI</v>
          </cell>
          <cell r="G28" t="str">
            <v>JUNI</v>
          </cell>
          <cell r="H28" t="str">
            <v>JULI</v>
          </cell>
          <cell r="I28" t="str">
            <v>AGT</v>
          </cell>
          <cell r="J28" t="str">
            <v>SEP</v>
          </cell>
          <cell r="K28" t="str">
            <v>OKT</v>
          </cell>
          <cell r="L28" t="str">
            <v>NOV</v>
          </cell>
          <cell r="M28" t="str">
            <v>DES</v>
          </cell>
        </row>
        <row r="29">
          <cell r="B29">
            <v>21.52</v>
          </cell>
          <cell r="C29">
            <v>22.66</v>
          </cell>
          <cell r="D29">
            <v>21.93</v>
          </cell>
          <cell r="E29">
            <v>20.83</v>
          </cell>
          <cell r="F29">
            <v>22.03</v>
          </cell>
          <cell r="G29">
            <v>20.55</v>
          </cell>
          <cell r="H29">
            <v>18.38</v>
          </cell>
          <cell r="I29">
            <v>20.7</v>
          </cell>
          <cell r="J29">
            <v>21.01</v>
          </cell>
          <cell r="K29">
            <v>19.739999999999998</v>
          </cell>
          <cell r="L29">
            <v>20.64</v>
          </cell>
          <cell r="M29">
            <v>20.53</v>
          </cell>
        </row>
        <row r="30">
          <cell r="B30">
            <v>21.64</v>
          </cell>
          <cell r="C30">
            <v>20.77</v>
          </cell>
          <cell r="D30">
            <v>21.7</v>
          </cell>
          <cell r="E30">
            <v>20.84</v>
          </cell>
          <cell r="F30">
            <v>21.43</v>
          </cell>
          <cell r="G30">
            <v>21.01</v>
          </cell>
          <cell r="H30">
            <v>21.38</v>
          </cell>
          <cell r="I30">
            <v>20.99</v>
          </cell>
        </row>
        <row r="31">
          <cell r="B31">
            <v>5.8</v>
          </cell>
          <cell r="C31">
            <v>4.47</v>
          </cell>
          <cell r="D31">
            <v>3.14</v>
          </cell>
          <cell r="E31">
            <v>4.45</v>
          </cell>
          <cell r="F31">
            <v>3.32</v>
          </cell>
          <cell r="G31">
            <v>6.12</v>
          </cell>
          <cell r="H31">
            <v>8.67</v>
          </cell>
          <cell r="I31">
            <v>5.93</v>
          </cell>
          <cell r="J31">
            <v>3.05</v>
          </cell>
          <cell r="K31">
            <v>4.4400000000000004</v>
          </cell>
          <cell r="L31">
            <v>4.25</v>
          </cell>
          <cell r="M31">
            <v>4.49</v>
          </cell>
        </row>
        <row r="32">
          <cell r="B32">
            <v>5.75</v>
          </cell>
          <cell r="C32">
            <v>4.49</v>
          </cell>
          <cell r="D32">
            <v>3.56</v>
          </cell>
          <cell r="E32">
            <v>3.56</v>
          </cell>
          <cell r="F32">
            <v>3.12</v>
          </cell>
          <cell r="G32">
            <v>3.14</v>
          </cell>
          <cell r="H32">
            <v>2.58</v>
          </cell>
          <cell r="I32">
            <v>2.63</v>
          </cell>
        </row>
      </sheetData>
      <sheetData sheetId="2"/>
      <sheetData sheetId="3" refreshError="1">
        <row r="8">
          <cell r="B8" t="str">
            <v>JAN/1</v>
          </cell>
          <cell r="S8">
            <v>227.49700000000001</v>
          </cell>
          <cell r="T8">
            <v>227.49700000000001</v>
          </cell>
          <cell r="AB8">
            <v>17.631</v>
          </cell>
          <cell r="AQ8">
            <v>36.159999999999997</v>
          </cell>
          <cell r="CS8">
            <v>40</v>
          </cell>
          <cell r="CT8">
            <v>3</v>
          </cell>
        </row>
        <row r="9">
          <cell r="B9">
            <v>2</v>
          </cell>
          <cell r="C9">
            <v>370.59</v>
          </cell>
          <cell r="D9">
            <v>233</v>
          </cell>
          <cell r="F9">
            <v>4.8099999999999996</v>
          </cell>
          <cell r="G9">
            <v>5.14</v>
          </cell>
          <cell r="H9">
            <v>5.14</v>
          </cell>
          <cell r="J9">
            <v>45.330739299610897</v>
          </cell>
          <cell r="L9">
            <v>7.53</v>
          </cell>
          <cell r="M9">
            <v>52.122999999999998</v>
          </cell>
          <cell r="N9">
            <v>22.370386266094417</v>
          </cell>
          <cell r="S9">
            <v>124</v>
          </cell>
          <cell r="U9">
            <v>124</v>
          </cell>
          <cell r="V9">
            <v>7.7590000000000003</v>
          </cell>
          <cell r="W9">
            <v>3.3300429184549354</v>
          </cell>
          <cell r="Y9">
            <v>12.8</v>
          </cell>
          <cell r="AB9">
            <v>12.59</v>
          </cell>
          <cell r="AC9">
            <v>2.88</v>
          </cell>
          <cell r="AE9">
            <v>2.79</v>
          </cell>
          <cell r="AH9">
            <v>10.199999999999999</v>
          </cell>
          <cell r="AI9">
            <v>7.68</v>
          </cell>
          <cell r="AK9">
            <v>2.5</v>
          </cell>
          <cell r="AL9">
            <v>4.7</v>
          </cell>
          <cell r="AM9">
            <v>8.25</v>
          </cell>
          <cell r="AN9">
            <v>51.57</v>
          </cell>
          <cell r="AO9">
            <v>87.73</v>
          </cell>
          <cell r="AQ9">
            <v>0</v>
          </cell>
          <cell r="AS9">
            <v>6.76</v>
          </cell>
          <cell r="AT9">
            <v>5.96</v>
          </cell>
          <cell r="AU9">
            <v>1.71</v>
          </cell>
          <cell r="AX9">
            <v>6.92</v>
          </cell>
          <cell r="AY9">
            <v>92.7</v>
          </cell>
          <cell r="AZ9">
            <v>0.06</v>
          </cell>
          <cell r="BA9">
            <v>0.45</v>
          </cell>
          <cell r="BB9">
            <v>1.6</v>
          </cell>
          <cell r="BC9">
            <v>2.1100000000000003</v>
          </cell>
          <cell r="BD9">
            <v>4.5599999999999996</v>
          </cell>
          <cell r="BE9">
            <v>145.63999999999999</v>
          </cell>
          <cell r="BH9">
            <v>1.82</v>
          </cell>
          <cell r="BJ9">
            <v>12.15</v>
          </cell>
          <cell r="BL9">
            <v>5.17</v>
          </cell>
          <cell r="BM9">
            <v>5.62</v>
          </cell>
          <cell r="BN9">
            <v>4.29</v>
          </cell>
          <cell r="BO9">
            <v>9.52</v>
          </cell>
          <cell r="BP9">
            <v>7.53</v>
          </cell>
          <cell r="CS9">
            <v>40</v>
          </cell>
          <cell r="CT9">
            <v>3</v>
          </cell>
          <cell r="CV9">
            <v>12.54</v>
          </cell>
          <cell r="CW9">
            <v>3.79</v>
          </cell>
        </row>
        <row r="10">
          <cell r="B10">
            <v>3</v>
          </cell>
          <cell r="C10">
            <v>337.55</v>
          </cell>
          <cell r="D10">
            <v>320</v>
          </cell>
          <cell r="F10">
            <v>7.67</v>
          </cell>
          <cell r="G10">
            <v>8.09</v>
          </cell>
          <cell r="H10">
            <v>8.09</v>
          </cell>
          <cell r="J10">
            <v>39.555006180469718</v>
          </cell>
          <cell r="L10">
            <v>8.08</v>
          </cell>
          <cell r="M10">
            <v>73.679000000000002</v>
          </cell>
          <cell r="N10">
            <v>23.024687500000002</v>
          </cell>
          <cell r="S10">
            <v>99.859000000000009</v>
          </cell>
          <cell r="U10">
            <v>99.859000000000009</v>
          </cell>
          <cell r="V10">
            <v>11.85</v>
          </cell>
          <cell r="W10">
            <v>3.703125</v>
          </cell>
          <cell r="Y10">
            <v>12.94</v>
          </cell>
          <cell r="AB10">
            <v>11.499999999999998</v>
          </cell>
          <cell r="AC10">
            <v>2.4700000000000002</v>
          </cell>
          <cell r="AE10">
            <v>2.4500000000000002</v>
          </cell>
          <cell r="AH10">
            <v>5</v>
          </cell>
          <cell r="AI10">
            <v>7.35</v>
          </cell>
          <cell r="AK10">
            <v>2.73</v>
          </cell>
          <cell r="AL10">
            <v>11</v>
          </cell>
          <cell r="AM10">
            <v>7.68</v>
          </cell>
          <cell r="AN10">
            <v>82.71</v>
          </cell>
          <cell r="AO10">
            <v>82.71</v>
          </cell>
          <cell r="AQ10">
            <v>0</v>
          </cell>
          <cell r="AS10">
            <v>6.93</v>
          </cell>
          <cell r="AT10">
            <v>6.66</v>
          </cell>
          <cell r="AU10">
            <v>1.01</v>
          </cell>
          <cell r="AX10">
            <v>4.47</v>
          </cell>
          <cell r="AY10">
            <v>96.2</v>
          </cell>
          <cell r="AZ10">
            <v>0.14000000000000001</v>
          </cell>
          <cell r="BA10">
            <v>0.5</v>
          </cell>
          <cell r="BB10">
            <v>1.4</v>
          </cell>
          <cell r="BC10">
            <v>2.04</v>
          </cell>
          <cell r="BD10">
            <v>4.78</v>
          </cell>
          <cell r="BE10">
            <v>197.32</v>
          </cell>
          <cell r="BH10">
            <v>1.51</v>
          </cell>
          <cell r="BJ10">
            <v>10.61</v>
          </cell>
          <cell r="BL10">
            <v>5.92</v>
          </cell>
          <cell r="BM10">
            <v>5.8</v>
          </cell>
          <cell r="BN10">
            <v>3.52</v>
          </cell>
          <cell r="BO10">
            <v>12.49</v>
          </cell>
          <cell r="BP10">
            <v>15.48</v>
          </cell>
          <cell r="CS10">
            <v>40</v>
          </cell>
          <cell r="CT10">
            <v>3</v>
          </cell>
          <cell r="CV10">
            <v>6.86</v>
          </cell>
          <cell r="CW10">
            <v>4.0599999999999996</v>
          </cell>
        </row>
        <row r="11">
          <cell r="B11">
            <v>4</v>
          </cell>
          <cell r="C11">
            <v>369.55</v>
          </cell>
          <cell r="D11">
            <v>408</v>
          </cell>
          <cell r="F11">
            <v>8.8000000000000007</v>
          </cell>
          <cell r="G11">
            <v>10.74</v>
          </cell>
          <cell r="H11">
            <v>10.74</v>
          </cell>
          <cell r="J11">
            <v>37.988826815642454</v>
          </cell>
          <cell r="L11">
            <v>8.48</v>
          </cell>
          <cell r="M11">
            <v>97.977999999999994</v>
          </cell>
          <cell r="N11">
            <v>24.014215686274511</v>
          </cell>
          <cell r="S11">
            <v>120.89699999999999</v>
          </cell>
          <cell r="U11">
            <v>120.89699999999999</v>
          </cell>
          <cell r="V11">
            <v>14.972</v>
          </cell>
          <cell r="W11">
            <v>3.6696078431372547</v>
          </cell>
          <cell r="Y11">
            <v>12.56</v>
          </cell>
          <cell r="AB11">
            <v>13.911999999999997</v>
          </cell>
          <cell r="AC11">
            <v>2.16</v>
          </cell>
          <cell r="AE11">
            <v>2.35</v>
          </cell>
          <cell r="AH11">
            <v>6.6</v>
          </cell>
          <cell r="AI11">
            <v>7.41</v>
          </cell>
          <cell r="AK11">
            <v>2.56</v>
          </cell>
          <cell r="AL11">
            <v>4.9000000000000004</v>
          </cell>
          <cell r="AM11">
            <v>7.35</v>
          </cell>
          <cell r="AN11">
            <v>92.74</v>
          </cell>
          <cell r="AO11">
            <v>92.74</v>
          </cell>
          <cell r="AQ11">
            <v>0</v>
          </cell>
          <cell r="AS11">
            <v>6.58</v>
          </cell>
          <cell r="AT11">
            <v>6.95</v>
          </cell>
          <cell r="AU11">
            <v>1.24</v>
          </cell>
          <cell r="AX11">
            <v>3.77</v>
          </cell>
          <cell r="AY11">
            <v>95.93</v>
          </cell>
          <cell r="AZ11">
            <v>0.18</v>
          </cell>
          <cell r="BA11">
            <v>0.59</v>
          </cell>
          <cell r="BB11">
            <v>0.82</v>
          </cell>
          <cell r="BC11">
            <v>1.5899999999999999</v>
          </cell>
          <cell r="BD11">
            <v>7.11</v>
          </cell>
          <cell r="BE11">
            <v>114.69</v>
          </cell>
          <cell r="BH11">
            <v>1.48</v>
          </cell>
          <cell r="BJ11">
            <v>8</v>
          </cell>
          <cell r="BL11">
            <v>4.13</v>
          </cell>
          <cell r="BM11">
            <v>5.29</v>
          </cell>
          <cell r="BN11">
            <v>4.18</v>
          </cell>
          <cell r="BO11">
            <v>18.170000000000002</v>
          </cell>
          <cell r="BP11">
            <v>14.77</v>
          </cell>
          <cell r="CS11">
            <v>40</v>
          </cell>
          <cell r="CT11">
            <v>3</v>
          </cell>
          <cell r="CV11">
            <v>6.76</v>
          </cell>
          <cell r="CW11">
            <v>5.89</v>
          </cell>
        </row>
        <row r="12">
          <cell r="B12">
            <v>5</v>
          </cell>
          <cell r="J12" t="e">
            <v>#DIV/0!</v>
          </cell>
          <cell r="N12" t="e">
            <v>#DIV/0!</v>
          </cell>
          <cell r="S12">
            <v>33.326999999999998</v>
          </cell>
          <cell r="U12">
            <v>33.326999999999998</v>
          </cell>
          <cell r="W12" t="e">
            <v>#DIV/0!</v>
          </cell>
          <cell r="AB12">
            <v>13.911999999999997</v>
          </cell>
          <cell r="AE12">
            <v>2.35</v>
          </cell>
          <cell r="AK12">
            <v>2.34</v>
          </cell>
          <cell r="AQ12">
            <v>0</v>
          </cell>
          <cell r="BC12">
            <v>0</v>
          </cell>
          <cell r="CS12">
            <v>40</v>
          </cell>
          <cell r="CT12">
            <v>3</v>
          </cell>
          <cell r="CV12">
            <v>6</v>
          </cell>
          <cell r="CW12">
            <v>5.82</v>
          </cell>
        </row>
        <row r="13">
          <cell r="B13">
            <v>6</v>
          </cell>
          <cell r="C13">
            <v>508.19</v>
          </cell>
          <cell r="D13">
            <v>500</v>
          </cell>
          <cell r="F13">
            <v>8.4499999999999993</v>
          </cell>
          <cell r="G13">
            <v>11.02</v>
          </cell>
          <cell r="H13">
            <v>11.02</v>
          </cell>
          <cell r="J13">
            <v>45.37205081669692</v>
          </cell>
          <cell r="L13">
            <v>10.029999999999999</v>
          </cell>
          <cell r="M13">
            <v>115.056</v>
          </cell>
          <cell r="N13">
            <v>23.011199999999999</v>
          </cell>
          <cell r="S13">
            <v>105.89299999999997</v>
          </cell>
          <cell r="U13">
            <v>105.89299999999997</v>
          </cell>
          <cell r="V13">
            <v>17.088000000000001</v>
          </cell>
          <cell r="W13">
            <v>3.4176000000000006</v>
          </cell>
          <cell r="Y13">
            <v>25.15</v>
          </cell>
          <cell r="AB13">
            <v>5.8500000000000014</v>
          </cell>
          <cell r="AC13">
            <v>2.44</v>
          </cell>
          <cell r="AE13">
            <v>2.4500000000000002</v>
          </cell>
          <cell r="AH13">
            <v>6.8</v>
          </cell>
          <cell r="AI13">
            <v>7.39</v>
          </cell>
          <cell r="AK13">
            <v>2.5099999999999998</v>
          </cell>
          <cell r="AL13">
            <v>6.33</v>
          </cell>
          <cell r="AM13">
            <v>7.44</v>
          </cell>
          <cell r="AN13">
            <v>109.18</v>
          </cell>
          <cell r="AO13">
            <v>109.18</v>
          </cell>
          <cell r="AQ13">
            <v>0</v>
          </cell>
          <cell r="AS13">
            <v>7.32</v>
          </cell>
          <cell r="AT13">
            <v>7.25</v>
          </cell>
          <cell r="AU13">
            <v>2.06</v>
          </cell>
          <cell r="AX13">
            <v>4.9800000000000004</v>
          </cell>
          <cell r="AY13">
            <v>97.2</v>
          </cell>
          <cell r="AZ13">
            <v>0.11</v>
          </cell>
          <cell r="BA13">
            <v>0.16</v>
          </cell>
          <cell r="BB13">
            <v>1.29</v>
          </cell>
          <cell r="BC13">
            <v>1.56</v>
          </cell>
          <cell r="BD13">
            <v>7.41</v>
          </cell>
          <cell r="BE13">
            <v>60.97</v>
          </cell>
          <cell r="BH13">
            <v>1.19</v>
          </cell>
          <cell r="BJ13">
            <v>12.11</v>
          </cell>
          <cell r="BL13">
            <v>7.65</v>
          </cell>
          <cell r="BM13">
            <v>5.62</v>
          </cell>
          <cell r="BN13">
            <v>5.19</v>
          </cell>
          <cell r="BO13">
            <v>14.77</v>
          </cell>
          <cell r="BP13">
            <v>12.76</v>
          </cell>
          <cell r="CS13">
            <v>40</v>
          </cell>
          <cell r="CT13">
            <v>3</v>
          </cell>
        </row>
        <row r="14">
          <cell r="B14">
            <v>7</v>
          </cell>
          <cell r="C14">
            <v>512.04</v>
          </cell>
          <cell r="D14">
            <v>480</v>
          </cell>
          <cell r="F14">
            <v>10.79</v>
          </cell>
          <cell r="G14">
            <v>10.82</v>
          </cell>
          <cell r="H14">
            <v>10.82</v>
          </cell>
          <cell r="J14">
            <v>44.362292051756008</v>
          </cell>
          <cell r="L14">
            <v>6.33</v>
          </cell>
          <cell r="M14">
            <v>110.44799999999999</v>
          </cell>
          <cell r="N14">
            <v>23.01</v>
          </cell>
          <cell r="S14">
            <v>135.71099999999996</v>
          </cell>
          <cell r="U14">
            <v>135.71099999999996</v>
          </cell>
          <cell r="V14">
            <v>17.38</v>
          </cell>
          <cell r="W14">
            <v>3.6208333333333327</v>
          </cell>
          <cell r="Y14">
            <v>11.92</v>
          </cell>
          <cell r="AB14">
            <v>11.31</v>
          </cell>
          <cell r="AC14">
            <v>2.4500000000000002</v>
          </cell>
          <cell r="AE14">
            <v>2.46</v>
          </cell>
          <cell r="AH14">
            <v>3</v>
          </cell>
          <cell r="AI14">
            <v>7.16</v>
          </cell>
          <cell r="AK14">
            <v>2.46</v>
          </cell>
          <cell r="AL14">
            <v>5.2</v>
          </cell>
          <cell r="AM14">
            <v>7.39</v>
          </cell>
          <cell r="AN14">
            <v>107.98</v>
          </cell>
          <cell r="AO14">
            <v>107.98</v>
          </cell>
          <cell r="AQ14">
            <v>0</v>
          </cell>
          <cell r="AS14">
            <v>7.03</v>
          </cell>
          <cell r="AT14">
            <v>6.8</v>
          </cell>
          <cell r="AU14">
            <v>1.03</v>
          </cell>
          <cell r="AX14">
            <v>4.9000000000000004</v>
          </cell>
          <cell r="AY14">
            <v>94.87</v>
          </cell>
          <cell r="AZ14">
            <v>0.11</v>
          </cell>
          <cell r="BA14">
            <v>0.33</v>
          </cell>
          <cell r="BB14">
            <v>1.41</v>
          </cell>
          <cell r="BC14">
            <v>1.8499999999999999</v>
          </cell>
          <cell r="BD14">
            <v>6.67</v>
          </cell>
          <cell r="BE14">
            <v>62.44</v>
          </cell>
          <cell r="BH14">
            <v>1.3</v>
          </cell>
          <cell r="BJ14">
            <v>8.32</v>
          </cell>
          <cell r="BL14">
            <v>5.56</v>
          </cell>
          <cell r="BM14">
            <v>4.12</v>
          </cell>
          <cell r="BN14">
            <v>5.83</v>
          </cell>
          <cell r="BO14">
            <v>10.63</v>
          </cell>
          <cell r="BP14">
            <v>9.7200000000000006</v>
          </cell>
          <cell r="CS14">
            <v>40</v>
          </cell>
          <cell r="CT14">
            <v>3</v>
          </cell>
          <cell r="CV14">
            <v>7</v>
          </cell>
          <cell r="CW14">
            <v>5.13</v>
          </cell>
        </row>
        <row r="15">
          <cell r="B15">
            <v>8</v>
          </cell>
          <cell r="C15">
            <v>550.87</v>
          </cell>
          <cell r="D15">
            <v>536</v>
          </cell>
          <cell r="F15">
            <v>9.86</v>
          </cell>
          <cell r="G15">
            <v>12.91</v>
          </cell>
          <cell r="H15">
            <v>12.91</v>
          </cell>
          <cell r="J15">
            <v>41.518202943454689</v>
          </cell>
          <cell r="L15">
            <v>6.82</v>
          </cell>
          <cell r="M15">
            <v>125.72</v>
          </cell>
          <cell r="N15">
            <v>23.455223880597014</v>
          </cell>
          <cell r="S15">
            <v>158.80099999999993</v>
          </cell>
          <cell r="U15">
            <v>158.80099999999993</v>
          </cell>
          <cell r="V15">
            <v>20.07</v>
          </cell>
          <cell r="W15">
            <v>3.7444029850746268</v>
          </cell>
          <cell r="Y15">
            <v>25.92</v>
          </cell>
          <cell r="AB15">
            <v>5.4600000000000009</v>
          </cell>
          <cell r="AC15">
            <v>2.4500000000000002</v>
          </cell>
          <cell r="AE15">
            <v>2.41</v>
          </cell>
          <cell r="AH15">
            <v>5.6</v>
          </cell>
          <cell r="AI15">
            <v>7.85</v>
          </cell>
          <cell r="AK15">
            <v>2.39</v>
          </cell>
          <cell r="AL15">
            <v>3.47</v>
          </cell>
          <cell r="AM15">
            <v>7.17</v>
          </cell>
          <cell r="AN15">
            <v>122.64</v>
          </cell>
          <cell r="AO15">
            <v>122.64</v>
          </cell>
          <cell r="AQ15">
            <v>0</v>
          </cell>
          <cell r="AS15">
            <v>7.6</v>
          </cell>
          <cell r="AT15">
            <v>7.89</v>
          </cell>
          <cell r="AU15">
            <v>2.17</v>
          </cell>
          <cell r="AX15">
            <v>5.27</v>
          </cell>
          <cell r="AY15">
            <v>91.2</v>
          </cell>
          <cell r="AZ15">
            <v>0.19</v>
          </cell>
          <cell r="BA15">
            <v>0.26</v>
          </cell>
          <cell r="BB15">
            <v>2.56</v>
          </cell>
          <cell r="BC15">
            <v>3.0100000000000002</v>
          </cell>
          <cell r="BD15">
            <v>6.42</v>
          </cell>
          <cell r="BE15">
            <v>65.569999999999993</v>
          </cell>
          <cell r="BH15">
            <v>1.21</v>
          </cell>
          <cell r="BJ15">
            <v>7.29</v>
          </cell>
          <cell r="BL15">
            <v>5.17</v>
          </cell>
          <cell r="BM15">
            <v>4.76</v>
          </cell>
          <cell r="BN15">
            <v>4.01</v>
          </cell>
          <cell r="BO15">
            <v>10.09</v>
          </cell>
          <cell r="BP15">
            <v>11.1</v>
          </cell>
          <cell r="CS15">
            <v>40</v>
          </cell>
          <cell r="CT15">
            <v>3</v>
          </cell>
          <cell r="CV15">
            <v>7.67</v>
          </cell>
          <cell r="CW15">
            <v>4.4800000000000004</v>
          </cell>
        </row>
        <row r="16">
          <cell r="B16">
            <v>9</v>
          </cell>
          <cell r="C16">
            <v>537.20000000000005</v>
          </cell>
          <cell r="D16">
            <v>575</v>
          </cell>
          <cell r="F16">
            <v>11.08</v>
          </cell>
          <cell r="G16">
            <v>13.08</v>
          </cell>
          <cell r="H16">
            <v>13.08</v>
          </cell>
          <cell r="J16">
            <v>43.960244648318046</v>
          </cell>
          <cell r="L16">
            <v>6.93</v>
          </cell>
          <cell r="M16">
            <v>134.56399999999999</v>
          </cell>
          <cell r="N16">
            <v>23.402434782608694</v>
          </cell>
          <cell r="S16">
            <v>183.62499999999989</v>
          </cell>
          <cell r="U16">
            <v>183.62499999999989</v>
          </cell>
          <cell r="V16">
            <v>21.678000000000001</v>
          </cell>
          <cell r="W16">
            <v>3.7700869565217392</v>
          </cell>
          <cell r="Y16">
            <v>19.739999999999998</v>
          </cell>
          <cell r="AB16">
            <v>7.3980000000000032</v>
          </cell>
          <cell r="AC16">
            <v>2.33</v>
          </cell>
          <cell r="AE16">
            <v>2.36</v>
          </cell>
          <cell r="AH16">
            <v>4.2</v>
          </cell>
          <cell r="AI16">
            <v>7.74</v>
          </cell>
          <cell r="AK16">
            <v>2.31</v>
          </cell>
          <cell r="AL16">
            <v>5</v>
          </cell>
          <cell r="AM16">
            <v>7.12</v>
          </cell>
          <cell r="AN16">
            <v>127.05</v>
          </cell>
          <cell r="AO16">
            <v>127.05</v>
          </cell>
          <cell r="AQ16">
            <v>0</v>
          </cell>
          <cell r="AS16">
            <v>6.88</v>
          </cell>
          <cell r="AT16">
            <v>7.98</v>
          </cell>
          <cell r="AU16">
            <v>1.19</v>
          </cell>
          <cell r="AX16">
            <v>4.41</v>
          </cell>
          <cell r="AY16">
            <v>92.5</v>
          </cell>
          <cell r="AZ16">
            <v>0.25</v>
          </cell>
          <cell r="BA16">
            <v>0.28999999999999998</v>
          </cell>
          <cell r="BB16">
            <v>1.1299999999999999</v>
          </cell>
          <cell r="BC16">
            <v>1.67</v>
          </cell>
          <cell r="BD16">
            <v>7.21</v>
          </cell>
          <cell r="BE16">
            <v>81.19</v>
          </cell>
          <cell r="BH16">
            <v>1.24</v>
          </cell>
          <cell r="BJ16">
            <v>11.44</v>
          </cell>
          <cell r="BL16">
            <v>6.93</v>
          </cell>
          <cell r="BM16">
            <v>4.8099999999999996</v>
          </cell>
          <cell r="BN16">
            <v>3.61</v>
          </cell>
          <cell r="BO16">
            <v>9.84</v>
          </cell>
          <cell r="BP16">
            <v>9.11</v>
          </cell>
          <cell r="CS16">
            <v>40</v>
          </cell>
          <cell r="CT16">
            <v>3</v>
          </cell>
          <cell r="CV16">
            <v>8.32</v>
          </cell>
          <cell r="CW16">
            <v>3.47</v>
          </cell>
        </row>
        <row r="17">
          <cell r="B17">
            <v>10</v>
          </cell>
          <cell r="C17">
            <v>427.61</v>
          </cell>
          <cell r="D17">
            <v>292</v>
          </cell>
          <cell r="F17">
            <v>7.1</v>
          </cell>
          <cell r="G17">
            <v>7.56</v>
          </cell>
          <cell r="H17">
            <v>7.56</v>
          </cell>
          <cell r="J17">
            <v>38.624338624338627</v>
          </cell>
          <cell r="L17">
            <v>7.68</v>
          </cell>
          <cell r="M17">
            <v>70.637</v>
          </cell>
          <cell r="N17">
            <v>24.190753424657537</v>
          </cell>
          <cell r="S17">
            <v>127.20199999999988</v>
          </cell>
          <cell r="U17">
            <v>127.20199999999988</v>
          </cell>
          <cell r="V17">
            <v>11.252000000000001</v>
          </cell>
          <cell r="W17">
            <v>3.853424657534247</v>
          </cell>
          <cell r="Y17">
            <v>18.260000000000002</v>
          </cell>
          <cell r="AB17">
            <v>0.39000000000000412</v>
          </cell>
          <cell r="AC17">
            <v>2.31</v>
          </cell>
          <cell r="AE17">
            <v>2.36</v>
          </cell>
          <cell r="AH17">
            <v>5.8</v>
          </cell>
          <cell r="AI17">
            <v>7.64</v>
          </cell>
          <cell r="AK17">
            <v>2.34</v>
          </cell>
          <cell r="AL17">
            <v>4.2</v>
          </cell>
          <cell r="AM17">
            <v>7.35</v>
          </cell>
          <cell r="AN17">
            <v>71.62</v>
          </cell>
          <cell r="AO17">
            <v>71.62</v>
          </cell>
          <cell r="AQ17">
            <v>0</v>
          </cell>
          <cell r="AS17">
            <v>5.72</v>
          </cell>
          <cell r="AT17">
            <v>7.77</v>
          </cell>
          <cell r="AU17">
            <v>2.96</v>
          </cell>
          <cell r="AX17">
            <v>5.86</v>
          </cell>
          <cell r="AY17">
            <v>91.2</v>
          </cell>
          <cell r="AZ17">
            <v>0.38</v>
          </cell>
          <cell r="BA17">
            <v>0.2</v>
          </cell>
          <cell r="BB17">
            <v>1.62</v>
          </cell>
          <cell r="BC17">
            <v>2.2000000000000002</v>
          </cell>
          <cell r="BD17">
            <v>4</v>
          </cell>
          <cell r="BE17">
            <v>118.74</v>
          </cell>
          <cell r="BH17">
            <v>1.79</v>
          </cell>
          <cell r="BJ17">
            <v>10.4</v>
          </cell>
          <cell r="BL17">
            <v>5.96</v>
          </cell>
          <cell r="BM17">
            <v>5.71</v>
          </cell>
          <cell r="BN17">
            <v>3.81</v>
          </cell>
          <cell r="BO17">
            <v>11.63</v>
          </cell>
          <cell r="BP17">
            <v>8.1</v>
          </cell>
          <cell r="CS17">
            <v>40</v>
          </cell>
          <cell r="CT17">
            <v>3</v>
          </cell>
          <cell r="CV17">
            <v>8.44</v>
          </cell>
          <cell r="CW17">
            <v>3.13</v>
          </cell>
        </row>
        <row r="18">
          <cell r="B18">
            <v>11</v>
          </cell>
          <cell r="C18">
            <v>468.11</v>
          </cell>
          <cell r="D18">
            <v>622</v>
          </cell>
          <cell r="F18">
            <v>13.48</v>
          </cell>
          <cell r="G18">
            <v>13.88</v>
          </cell>
          <cell r="H18">
            <v>13.88</v>
          </cell>
          <cell r="J18">
            <v>44.812680115273771</v>
          </cell>
          <cell r="L18">
            <v>8.83</v>
          </cell>
          <cell r="M18">
            <v>149.90199999999999</v>
          </cell>
          <cell r="N18">
            <v>24.099999999999998</v>
          </cell>
          <cell r="S18">
            <v>149.93399999999986</v>
          </cell>
          <cell r="U18">
            <v>149.93399999999986</v>
          </cell>
          <cell r="V18">
            <v>24.024999999999999</v>
          </cell>
          <cell r="W18">
            <v>3.862540192926045</v>
          </cell>
          <cell r="Y18">
            <v>20.54</v>
          </cell>
          <cell r="AB18">
            <v>3.8750000000000036</v>
          </cell>
          <cell r="AC18">
            <v>2.14</v>
          </cell>
          <cell r="AE18">
            <v>2.21</v>
          </cell>
          <cell r="AH18">
            <v>5.4</v>
          </cell>
          <cell r="AI18">
            <v>7.16</v>
          </cell>
          <cell r="AK18">
            <v>2.33</v>
          </cell>
          <cell r="AL18">
            <v>6.27</v>
          </cell>
          <cell r="AM18">
            <v>7.03</v>
          </cell>
          <cell r="AN18">
            <v>137.94</v>
          </cell>
          <cell r="AO18">
            <v>137.94</v>
          </cell>
          <cell r="AQ18">
            <v>0</v>
          </cell>
          <cell r="AS18">
            <v>7.4</v>
          </cell>
          <cell r="AT18">
            <v>7.86</v>
          </cell>
          <cell r="AU18">
            <v>1.47</v>
          </cell>
          <cell r="AX18">
            <v>4.9800000000000004</v>
          </cell>
          <cell r="AY18">
            <v>96.2</v>
          </cell>
          <cell r="AZ18">
            <v>0.17</v>
          </cell>
          <cell r="BA18">
            <v>0.22</v>
          </cell>
          <cell r="BB18">
            <v>0.94</v>
          </cell>
          <cell r="BC18">
            <v>1.33</v>
          </cell>
          <cell r="BD18">
            <v>4.87</v>
          </cell>
          <cell r="BE18">
            <v>120.49</v>
          </cell>
          <cell r="BH18">
            <v>1.24</v>
          </cell>
          <cell r="BJ18">
            <v>8.82</v>
          </cell>
          <cell r="BL18">
            <v>4.33</v>
          </cell>
          <cell r="BM18">
            <v>5.46</v>
          </cell>
          <cell r="BN18">
            <v>2.8</v>
          </cell>
          <cell r="BO18">
            <v>12.23</v>
          </cell>
          <cell r="BP18">
            <v>9.76</v>
          </cell>
          <cell r="CS18">
            <v>40</v>
          </cell>
          <cell r="CT18">
            <v>3</v>
          </cell>
          <cell r="CV18">
            <v>8.67</v>
          </cell>
          <cell r="CW18">
            <v>4.08</v>
          </cell>
        </row>
        <row r="19">
          <cell r="B19">
            <v>12</v>
          </cell>
          <cell r="J19" t="e">
            <v>#DIV/0!</v>
          </cell>
          <cell r="N19" t="e">
            <v>#DIV/0!</v>
          </cell>
          <cell r="S19">
            <v>149.93399999999986</v>
          </cell>
          <cell r="U19">
            <v>149.93399999999986</v>
          </cell>
          <cell r="W19" t="e">
            <v>#DIV/0!</v>
          </cell>
          <cell r="AB19">
            <v>3.8750000000000036</v>
          </cell>
          <cell r="AE19">
            <v>2.21</v>
          </cell>
          <cell r="AQ19">
            <v>0</v>
          </cell>
          <cell r="BC19">
            <v>0</v>
          </cell>
          <cell r="CS19">
            <v>40</v>
          </cell>
          <cell r="CT19">
            <v>3</v>
          </cell>
          <cell r="CV19">
            <v>4.09</v>
          </cell>
          <cell r="CW19">
            <v>4.8600000000000003</v>
          </cell>
        </row>
        <row r="20">
          <cell r="B20">
            <v>13</v>
          </cell>
          <cell r="C20">
            <v>490.48</v>
          </cell>
          <cell r="D20">
            <v>472</v>
          </cell>
          <cell r="F20">
            <v>9.34</v>
          </cell>
          <cell r="G20">
            <v>11.71</v>
          </cell>
          <cell r="H20">
            <v>11.71</v>
          </cell>
          <cell r="J20">
            <v>40.307429547395387</v>
          </cell>
          <cell r="L20">
            <v>6.71</v>
          </cell>
          <cell r="M20">
            <v>113.85</v>
          </cell>
          <cell r="N20">
            <v>24.120762711864405</v>
          </cell>
          <cell r="S20">
            <v>129.94399999999987</v>
          </cell>
          <cell r="U20">
            <v>129.94399999999987</v>
          </cell>
          <cell r="V20">
            <v>18.43</v>
          </cell>
          <cell r="W20">
            <v>3.9046610169491527</v>
          </cell>
          <cell r="Y20">
            <v>19.190000000000001</v>
          </cell>
          <cell r="AB20">
            <v>3.115000000000002</v>
          </cell>
          <cell r="AC20">
            <v>2.54</v>
          </cell>
          <cell r="AE20">
            <v>2.5</v>
          </cell>
          <cell r="AH20">
            <v>7.8</v>
          </cell>
          <cell r="AI20">
            <v>7.24</v>
          </cell>
          <cell r="AK20">
            <v>2.2400000000000002</v>
          </cell>
          <cell r="AL20">
            <v>5.4</v>
          </cell>
          <cell r="AM20">
            <v>7.22</v>
          </cell>
          <cell r="AN20">
            <v>107.51</v>
          </cell>
          <cell r="AO20">
            <v>107.51</v>
          </cell>
          <cell r="AQ20">
            <v>0</v>
          </cell>
          <cell r="AS20">
            <v>6.84</v>
          </cell>
          <cell r="AT20">
            <v>6.15</v>
          </cell>
          <cell r="AU20">
            <v>1.21</v>
          </cell>
          <cell r="AX20">
            <v>5.24</v>
          </cell>
          <cell r="AY20">
            <v>94.7</v>
          </cell>
          <cell r="AZ20">
            <v>0.22</v>
          </cell>
          <cell r="BA20">
            <v>0.37</v>
          </cell>
          <cell r="BB20">
            <v>0.53</v>
          </cell>
          <cell r="BC20">
            <v>1.1200000000000001</v>
          </cell>
          <cell r="BD20">
            <v>6.33</v>
          </cell>
          <cell r="BE20">
            <v>105.88</v>
          </cell>
          <cell r="BH20">
            <v>1.49</v>
          </cell>
          <cell r="BJ20">
            <v>13.93</v>
          </cell>
          <cell r="BL20">
            <v>4.75</v>
          </cell>
          <cell r="BM20">
            <v>4.6900000000000004</v>
          </cell>
          <cell r="BN20">
            <v>4.71</v>
          </cell>
          <cell r="BO20">
            <v>10.51</v>
          </cell>
          <cell r="BP20">
            <v>18.329999999999998</v>
          </cell>
          <cell r="CS20">
            <v>40</v>
          </cell>
          <cell r="CT20">
            <v>3</v>
          </cell>
        </row>
        <row r="21">
          <cell r="B21">
            <v>14</v>
          </cell>
          <cell r="C21">
            <v>357.14</v>
          </cell>
          <cell r="D21">
            <v>352</v>
          </cell>
          <cell r="G21">
            <v>9.19</v>
          </cell>
          <cell r="H21">
            <v>9.19</v>
          </cell>
          <cell r="J21">
            <v>38.302502720348208</v>
          </cell>
          <cell r="L21">
            <v>8.39</v>
          </cell>
          <cell r="M21">
            <v>85.078000000000003</v>
          </cell>
          <cell r="N21">
            <v>24.169886363636365</v>
          </cell>
          <cell r="S21">
            <v>119.34199999999987</v>
          </cell>
          <cell r="U21">
            <v>119.34199999999987</v>
          </cell>
          <cell r="V21">
            <v>14.19</v>
          </cell>
          <cell r="W21">
            <v>4.03125</v>
          </cell>
          <cell r="Y21">
            <v>13.38</v>
          </cell>
          <cell r="AB21">
            <v>3.9249999999999989</v>
          </cell>
          <cell r="AC21">
            <v>2.36</v>
          </cell>
          <cell r="AE21">
            <v>2.35</v>
          </cell>
          <cell r="AH21">
            <v>6.8</v>
          </cell>
          <cell r="AI21">
            <v>7.54</v>
          </cell>
          <cell r="AK21">
            <v>2.52</v>
          </cell>
          <cell r="AL21">
            <v>7.4</v>
          </cell>
          <cell r="AM21">
            <v>7.34</v>
          </cell>
          <cell r="AN21">
            <v>81.55</v>
          </cell>
          <cell r="AO21">
            <v>81.55</v>
          </cell>
          <cell r="AQ21">
            <v>0</v>
          </cell>
          <cell r="AS21">
            <v>6.14</v>
          </cell>
          <cell r="AT21">
            <v>6.04</v>
          </cell>
          <cell r="AU21">
            <v>2.2200000000000002</v>
          </cell>
          <cell r="AX21">
            <v>4.87</v>
          </cell>
          <cell r="AY21">
            <v>89</v>
          </cell>
          <cell r="AZ21">
            <v>7.0000000000000007E-2</v>
          </cell>
          <cell r="BA21">
            <v>0.14000000000000001</v>
          </cell>
          <cell r="BB21">
            <v>1.44</v>
          </cell>
          <cell r="BC21">
            <v>1.65</v>
          </cell>
          <cell r="BD21">
            <v>5.05</v>
          </cell>
          <cell r="BE21">
            <v>144.01</v>
          </cell>
          <cell r="BH21">
            <v>1.23</v>
          </cell>
          <cell r="BJ21">
            <v>11.12</v>
          </cell>
          <cell r="BL21">
            <v>7.96</v>
          </cell>
          <cell r="BM21">
            <v>4.38</v>
          </cell>
          <cell r="BN21">
            <v>3.75</v>
          </cell>
          <cell r="BO21">
            <v>16.95</v>
          </cell>
          <cell r="BP21">
            <v>9.4499999999999993</v>
          </cell>
          <cell r="CS21">
            <v>40</v>
          </cell>
          <cell r="CT21">
            <v>3</v>
          </cell>
          <cell r="CV21">
            <v>5.81</v>
          </cell>
          <cell r="CW21">
            <v>4.49</v>
          </cell>
        </row>
        <row r="22">
          <cell r="B22">
            <v>15</v>
          </cell>
          <cell r="C22">
            <v>279.57</v>
          </cell>
          <cell r="D22">
            <v>293</v>
          </cell>
          <cell r="F22">
            <v>6.35</v>
          </cell>
          <cell r="G22">
            <v>6.66</v>
          </cell>
          <cell r="H22">
            <v>6.66</v>
          </cell>
          <cell r="J22">
            <v>43.993993993993996</v>
          </cell>
          <cell r="L22">
            <v>10.210000000000001</v>
          </cell>
          <cell r="M22">
            <v>70.643000000000001</v>
          </cell>
          <cell r="N22">
            <v>24.11023890784983</v>
          </cell>
          <cell r="S22">
            <v>121.35499999999988</v>
          </cell>
          <cell r="U22">
            <v>121.35499999999988</v>
          </cell>
          <cell r="V22">
            <v>11.895</v>
          </cell>
          <cell r="W22">
            <v>4.0597269624573373</v>
          </cell>
          <cell r="Y22">
            <v>14</v>
          </cell>
          <cell r="AB22">
            <v>1.8199999999999985</v>
          </cell>
          <cell r="AC22">
            <v>2.39</v>
          </cell>
          <cell r="AE22">
            <v>2.37</v>
          </cell>
          <cell r="AH22">
            <v>5</v>
          </cell>
          <cell r="AI22">
            <v>8.76</v>
          </cell>
          <cell r="AK22">
            <v>2.38</v>
          </cell>
          <cell r="AL22">
            <v>6.8</v>
          </cell>
          <cell r="AM22">
            <v>7.54</v>
          </cell>
          <cell r="AN22">
            <v>66.930000000000007</v>
          </cell>
          <cell r="AO22">
            <v>66.930000000000007</v>
          </cell>
          <cell r="AQ22">
            <v>0</v>
          </cell>
          <cell r="AS22">
            <v>6.69</v>
          </cell>
          <cell r="AT22">
            <v>6.6</v>
          </cell>
          <cell r="AU22">
            <v>1.18</v>
          </cell>
          <cell r="AX22">
            <v>4.9000000000000004</v>
          </cell>
          <cell r="AY22">
            <v>92.1</v>
          </cell>
          <cell r="AZ22">
            <v>0.24</v>
          </cell>
          <cell r="BA22">
            <v>0.14000000000000001</v>
          </cell>
          <cell r="BB22">
            <v>2.91</v>
          </cell>
          <cell r="BC22">
            <v>3.29</v>
          </cell>
          <cell r="BD22">
            <v>6</v>
          </cell>
          <cell r="BE22">
            <v>95.74</v>
          </cell>
          <cell r="BH22">
            <v>1.42</v>
          </cell>
          <cell r="BJ22">
            <v>10.97</v>
          </cell>
          <cell r="BL22">
            <v>6.31</v>
          </cell>
          <cell r="BM22">
            <v>5.07</v>
          </cell>
          <cell r="BN22">
            <v>2.85</v>
          </cell>
          <cell r="BO22">
            <v>14.97</v>
          </cell>
          <cell r="BP22">
            <v>4</v>
          </cell>
          <cell r="CS22">
            <v>40</v>
          </cell>
          <cell r="CT22">
            <v>3</v>
          </cell>
          <cell r="CV22">
            <v>2.78</v>
          </cell>
          <cell r="CW22">
            <v>5.42</v>
          </cell>
        </row>
        <row r="23">
          <cell r="B23">
            <v>16</v>
          </cell>
          <cell r="C23">
            <v>375.65</v>
          </cell>
          <cell r="D23">
            <v>352</v>
          </cell>
          <cell r="F23">
            <v>7.79</v>
          </cell>
          <cell r="G23">
            <v>7.85</v>
          </cell>
          <cell r="H23">
            <v>7.85</v>
          </cell>
          <cell r="J23">
            <v>44.840764331210195</v>
          </cell>
          <cell r="L23">
            <v>7.56</v>
          </cell>
          <cell r="M23">
            <v>84.484999999999999</v>
          </cell>
          <cell r="N23">
            <v>24.001420454545457</v>
          </cell>
          <cell r="S23">
            <v>131.03999999999985</v>
          </cell>
          <cell r="U23">
            <v>131.03999999999985</v>
          </cell>
          <cell r="V23">
            <v>14.57</v>
          </cell>
          <cell r="W23">
            <v>4.139204545454545</v>
          </cell>
          <cell r="Y23">
            <v>13.48</v>
          </cell>
          <cell r="AB23">
            <v>2.91</v>
          </cell>
          <cell r="AC23">
            <v>2.5499999999999998</v>
          </cell>
          <cell r="AE23">
            <v>2.48</v>
          </cell>
          <cell r="AH23">
            <v>8</v>
          </cell>
          <cell r="AI23">
            <v>6.55</v>
          </cell>
          <cell r="AK23">
            <v>2.39</v>
          </cell>
          <cell r="AL23">
            <v>5.3</v>
          </cell>
          <cell r="AM23">
            <v>7.78</v>
          </cell>
          <cell r="AN23">
            <v>77.03</v>
          </cell>
          <cell r="AO23">
            <v>77.03</v>
          </cell>
          <cell r="AQ23">
            <v>0</v>
          </cell>
          <cell r="AS23">
            <v>6.61</v>
          </cell>
          <cell r="AT23">
            <v>8.6199999999999992</v>
          </cell>
          <cell r="AU23">
            <v>1.84</v>
          </cell>
          <cell r="AX23">
            <v>4.49</v>
          </cell>
          <cell r="AY23">
            <v>94.3</v>
          </cell>
          <cell r="AZ23">
            <v>0.1</v>
          </cell>
          <cell r="BA23">
            <v>0.13</v>
          </cell>
          <cell r="BB23">
            <v>2.89</v>
          </cell>
          <cell r="BC23">
            <v>3.12</v>
          </cell>
          <cell r="BD23">
            <v>5.78</v>
          </cell>
          <cell r="BE23">
            <v>81.99</v>
          </cell>
          <cell r="BH23">
            <v>1.38</v>
          </cell>
          <cell r="BJ23">
            <v>15.36</v>
          </cell>
          <cell r="BL23">
            <v>4.5</v>
          </cell>
          <cell r="BM23">
            <v>6.02</v>
          </cell>
          <cell r="BN23">
            <v>4.08</v>
          </cell>
          <cell r="BO23">
            <v>10.76</v>
          </cell>
          <cell r="BP23">
            <v>8.98</v>
          </cell>
          <cell r="CS23">
            <v>40</v>
          </cell>
          <cell r="CT23">
            <v>3</v>
          </cell>
          <cell r="CV23">
            <v>1.32</v>
          </cell>
          <cell r="CW23">
            <v>5.64</v>
          </cell>
        </row>
        <row r="24">
          <cell r="B24">
            <v>17</v>
          </cell>
          <cell r="C24">
            <v>452.76</v>
          </cell>
          <cell r="D24">
            <v>359</v>
          </cell>
          <cell r="F24">
            <v>7.92</v>
          </cell>
          <cell r="G24">
            <v>8.24</v>
          </cell>
          <cell r="H24">
            <v>8.24</v>
          </cell>
          <cell r="J24">
            <v>43.567961165048544</v>
          </cell>
          <cell r="L24">
            <v>8.0500000000000007</v>
          </cell>
          <cell r="M24">
            <v>84.840999999999994</v>
          </cell>
          <cell r="N24">
            <v>23.63259052924791</v>
          </cell>
          <cell r="S24">
            <v>139.90099999999984</v>
          </cell>
          <cell r="U24">
            <v>139.90099999999984</v>
          </cell>
          <cell r="V24">
            <v>14.432</v>
          </cell>
          <cell r="W24">
            <v>4.0200557103064067</v>
          </cell>
          <cell r="Y24">
            <v>7.12</v>
          </cell>
          <cell r="AB24">
            <v>10.221999999999998</v>
          </cell>
          <cell r="AC24">
            <v>2.41</v>
          </cell>
          <cell r="AE24">
            <v>2.4500000000000002</v>
          </cell>
          <cell r="AH24">
            <v>6.2</v>
          </cell>
          <cell r="AI24">
            <v>6.4</v>
          </cell>
          <cell r="AK24">
            <v>2.4300000000000002</v>
          </cell>
          <cell r="AL24">
            <v>6.2</v>
          </cell>
          <cell r="AM24">
            <v>6.55</v>
          </cell>
          <cell r="AN24">
            <v>75.959999999999994</v>
          </cell>
          <cell r="AO24">
            <v>75.959999999999994</v>
          </cell>
          <cell r="AQ24">
            <v>0</v>
          </cell>
          <cell r="AS24">
            <v>7.93</v>
          </cell>
          <cell r="AT24">
            <v>8.75</v>
          </cell>
          <cell r="AU24">
            <v>1.64</v>
          </cell>
          <cell r="AX24">
            <v>4.91</v>
          </cell>
          <cell r="AY24">
            <v>93.2</v>
          </cell>
          <cell r="AZ24">
            <v>0.18</v>
          </cell>
          <cell r="BA24">
            <v>0.09</v>
          </cell>
          <cell r="BB24">
            <v>2.19</v>
          </cell>
          <cell r="BC24">
            <v>2.46</v>
          </cell>
          <cell r="BD24">
            <v>7.52</v>
          </cell>
          <cell r="BE24">
            <v>85.66</v>
          </cell>
          <cell r="BH24">
            <v>1.28</v>
          </cell>
          <cell r="BJ24">
            <v>9.35</v>
          </cell>
          <cell r="BL24">
            <v>6.08</v>
          </cell>
          <cell r="BM24">
            <v>4.16</v>
          </cell>
          <cell r="BN24">
            <v>4.3499999999999996</v>
          </cell>
          <cell r="BO24">
            <v>9.9700000000000006</v>
          </cell>
          <cell r="BP24">
            <v>11.07</v>
          </cell>
          <cell r="CS24">
            <v>40</v>
          </cell>
          <cell r="CT24">
            <v>3</v>
          </cell>
          <cell r="CV24">
            <v>2.81</v>
          </cell>
          <cell r="CW24">
            <v>5.69</v>
          </cell>
        </row>
        <row r="25">
          <cell r="B25">
            <v>18</v>
          </cell>
          <cell r="C25">
            <v>501.09</v>
          </cell>
          <cell r="D25">
            <v>598</v>
          </cell>
          <cell r="F25">
            <v>11.37</v>
          </cell>
          <cell r="G25">
            <v>11.31</v>
          </cell>
          <cell r="H25">
            <v>11.37</v>
          </cell>
          <cell r="J25">
            <v>52.594547053649961</v>
          </cell>
          <cell r="L25">
            <v>10.63</v>
          </cell>
          <cell r="M25">
            <v>138.85499999999999</v>
          </cell>
          <cell r="N25">
            <v>23.219899665551839</v>
          </cell>
          <cell r="S25">
            <v>136.10599999999985</v>
          </cell>
          <cell r="U25">
            <v>136.10599999999985</v>
          </cell>
          <cell r="V25">
            <v>23.943999999999999</v>
          </cell>
          <cell r="W25">
            <v>4.0040133779264213</v>
          </cell>
          <cell r="Y25">
            <v>19.079999999999998</v>
          </cell>
          <cell r="AB25">
            <v>15.085999999999999</v>
          </cell>
          <cell r="AC25">
            <v>2.2999999999999998</v>
          </cell>
          <cell r="AE25">
            <v>2.29</v>
          </cell>
          <cell r="AH25">
            <v>9.1999999999999993</v>
          </cell>
          <cell r="AI25">
            <v>8.4700000000000006</v>
          </cell>
          <cell r="AK25">
            <v>2.48</v>
          </cell>
          <cell r="AL25">
            <v>7.7</v>
          </cell>
          <cell r="AM25">
            <v>6.4</v>
          </cell>
          <cell r="AN25">
            <v>131.51</v>
          </cell>
          <cell r="AO25">
            <v>131.51</v>
          </cell>
          <cell r="AQ25">
            <v>0</v>
          </cell>
          <cell r="AS25">
            <v>8.27</v>
          </cell>
          <cell r="AT25">
            <v>9.01</v>
          </cell>
          <cell r="AU25">
            <v>1.67</v>
          </cell>
          <cell r="AX25">
            <v>4.4000000000000004</v>
          </cell>
          <cell r="AY25">
            <v>96.6</v>
          </cell>
          <cell r="AZ25">
            <v>0.04</v>
          </cell>
          <cell r="BA25">
            <v>0.12</v>
          </cell>
          <cell r="BB25">
            <v>0.88</v>
          </cell>
          <cell r="BC25">
            <v>1.04</v>
          </cell>
          <cell r="BD25">
            <v>3.6</v>
          </cell>
          <cell r="BE25">
            <v>106.28</v>
          </cell>
          <cell r="BH25">
            <v>1.18</v>
          </cell>
          <cell r="BJ25">
            <v>8.82</v>
          </cell>
          <cell r="BL25">
            <v>3.92</v>
          </cell>
          <cell r="BM25">
            <v>5.17</v>
          </cell>
          <cell r="BN25">
            <v>3.44</v>
          </cell>
          <cell r="BO25">
            <v>15.03</v>
          </cell>
          <cell r="BP25">
            <v>12.42</v>
          </cell>
          <cell r="CS25">
            <v>40</v>
          </cell>
          <cell r="CT25">
            <v>3</v>
          </cell>
          <cell r="CV25">
            <v>4.54</v>
          </cell>
          <cell r="CW25">
            <v>4.42</v>
          </cell>
        </row>
        <row r="26">
          <cell r="B26">
            <v>19</v>
          </cell>
          <cell r="J26" t="e">
            <v>#DIV/0!</v>
          </cell>
          <cell r="N26" t="e">
            <v>#DIV/0!</v>
          </cell>
          <cell r="S26">
            <v>136.10599999999985</v>
          </cell>
          <cell r="U26">
            <v>136.10599999999985</v>
          </cell>
          <cell r="W26" t="e">
            <v>#DIV/0!</v>
          </cell>
          <cell r="AB26">
            <v>15.085999999999999</v>
          </cell>
          <cell r="AE26">
            <v>2.29</v>
          </cell>
          <cell r="AQ26">
            <v>0</v>
          </cell>
          <cell r="BC26">
            <v>0</v>
          </cell>
          <cell r="CS26">
            <v>40</v>
          </cell>
          <cell r="CT26">
            <v>3</v>
          </cell>
          <cell r="CV26">
            <v>6.29</v>
          </cell>
          <cell r="CW26">
            <v>4.47</v>
          </cell>
        </row>
        <row r="27">
          <cell r="B27">
            <v>20</v>
          </cell>
          <cell r="C27">
            <v>798.19</v>
          </cell>
          <cell r="D27">
            <v>746</v>
          </cell>
          <cell r="F27">
            <v>15.24</v>
          </cell>
          <cell r="G27">
            <v>16.14</v>
          </cell>
          <cell r="H27">
            <v>16.14</v>
          </cell>
          <cell r="J27">
            <v>46.220570012391569</v>
          </cell>
          <cell r="L27">
            <v>7.91</v>
          </cell>
          <cell r="M27">
            <v>175.51300000000001</v>
          </cell>
          <cell r="N27">
            <v>23.52721179624665</v>
          </cell>
          <cell r="S27">
            <v>221.52899999999985</v>
          </cell>
          <cell r="U27">
            <v>221.52899999999985</v>
          </cell>
          <cell r="V27">
            <v>28.699000000000002</v>
          </cell>
          <cell r="W27">
            <v>3.8470509383378015</v>
          </cell>
          <cell r="Y27">
            <v>13.51</v>
          </cell>
          <cell r="AB27">
            <v>30.274999999999999</v>
          </cell>
          <cell r="AC27">
            <v>2.4700000000000002</v>
          </cell>
          <cell r="AE27">
            <v>2.46</v>
          </cell>
          <cell r="AH27">
            <v>6</v>
          </cell>
          <cell r="AI27">
            <v>7.48</v>
          </cell>
          <cell r="AK27">
            <v>2.31</v>
          </cell>
          <cell r="AL27">
            <v>5</v>
          </cell>
          <cell r="AM27">
            <v>8.4700000000000006</v>
          </cell>
          <cell r="AN27">
            <v>168.81</v>
          </cell>
          <cell r="AO27">
            <v>168.81</v>
          </cell>
          <cell r="AQ27">
            <v>0</v>
          </cell>
          <cell r="AS27">
            <v>8.75</v>
          </cell>
          <cell r="AT27">
            <v>9.09</v>
          </cell>
          <cell r="AU27">
            <v>1.07</v>
          </cell>
          <cell r="AX27">
            <v>6.27</v>
          </cell>
          <cell r="AY27">
            <v>94</v>
          </cell>
          <cell r="AZ27">
            <v>0.34</v>
          </cell>
          <cell r="BA27">
            <v>0.33</v>
          </cell>
          <cell r="BB27">
            <v>1.06</v>
          </cell>
          <cell r="BC27">
            <v>1.73</v>
          </cell>
          <cell r="BD27">
            <v>8.1999999999999993</v>
          </cell>
          <cell r="BE27">
            <v>61.18</v>
          </cell>
          <cell r="BH27">
            <v>1.32</v>
          </cell>
          <cell r="BJ27">
            <v>11.88</v>
          </cell>
          <cell r="BL27">
            <v>5.2</v>
          </cell>
          <cell r="BM27">
            <v>5.0999999999999996</v>
          </cell>
          <cell r="BN27">
            <v>5.94</v>
          </cell>
          <cell r="BO27">
            <v>11.7</v>
          </cell>
          <cell r="BP27">
            <v>13.97</v>
          </cell>
          <cell r="CS27">
            <v>40</v>
          </cell>
          <cell r="CT27">
            <v>3</v>
          </cell>
        </row>
        <row r="28">
          <cell r="B28">
            <v>21</v>
          </cell>
          <cell r="C28">
            <v>578.51</v>
          </cell>
          <cell r="D28">
            <v>561</v>
          </cell>
          <cell r="F28">
            <v>9.6999999999999993</v>
          </cell>
          <cell r="G28">
            <v>13.07</v>
          </cell>
          <cell r="H28">
            <v>13.07</v>
          </cell>
          <cell r="J28">
            <v>42.922723794950265</v>
          </cell>
          <cell r="L28">
            <v>7.67</v>
          </cell>
          <cell r="M28">
            <v>134.75399999999999</v>
          </cell>
          <cell r="N28">
            <v>24.020320855614973</v>
          </cell>
          <cell r="S28">
            <v>202.66299999999984</v>
          </cell>
          <cell r="U28">
            <v>202.66299999999984</v>
          </cell>
          <cell r="V28">
            <v>21.995000000000001</v>
          </cell>
          <cell r="W28">
            <v>3.9206773618538326</v>
          </cell>
          <cell r="Y28">
            <v>21.07</v>
          </cell>
          <cell r="AB28">
            <v>31.199999999999996</v>
          </cell>
          <cell r="AC28">
            <v>2.4900000000000002</v>
          </cell>
          <cell r="AE28">
            <v>2.44</v>
          </cell>
          <cell r="AH28">
            <v>4.5999999999999996</v>
          </cell>
          <cell r="AI28">
            <v>7.55</v>
          </cell>
          <cell r="AK28">
            <v>2.34</v>
          </cell>
          <cell r="AL28">
            <v>5.2</v>
          </cell>
          <cell r="AM28">
            <v>7.53</v>
          </cell>
          <cell r="AN28">
            <v>133.69999999999999</v>
          </cell>
          <cell r="AO28">
            <v>133.69999999999999</v>
          </cell>
          <cell r="AQ28">
            <v>0</v>
          </cell>
          <cell r="AS28">
            <v>7</v>
          </cell>
          <cell r="AT28">
            <v>7.18</v>
          </cell>
          <cell r="AU28">
            <v>1.39</v>
          </cell>
          <cell r="AX28">
            <v>3.96</v>
          </cell>
          <cell r="AY28">
            <v>94</v>
          </cell>
          <cell r="AZ28">
            <v>0.38</v>
          </cell>
          <cell r="BA28">
            <v>0.6</v>
          </cell>
          <cell r="BB28">
            <v>1.64</v>
          </cell>
          <cell r="BC28">
            <v>2.62</v>
          </cell>
          <cell r="BD28">
            <v>8.61</v>
          </cell>
          <cell r="BE28">
            <v>73.2</v>
          </cell>
          <cell r="BH28">
            <v>1.45</v>
          </cell>
          <cell r="BJ28">
            <v>10.199999999999999</v>
          </cell>
          <cell r="BL28">
            <v>4.7699999999999996</v>
          </cell>
          <cell r="BM28">
            <v>5.86</v>
          </cell>
          <cell r="BN28">
            <v>4.8499999999999996</v>
          </cell>
          <cell r="BO28">
            <v>9.9700000000000006</v>
          </cell>
          <cell r="BP28">
            <v>10.19</v>
          </cell>
          <cell r="CS28">
            <v>40</v>
          </cell>
          <cell r="CT28">
            <v>3</v>
          </cell>
          <cell r="CV28">
            <v>11</v>
          </cell>
          <cell r="CW28">
            <v>3.72</v>
          </cell>
        </row>
        <row r="29">
          <cell r="B29">
            <v>22</v>
          </cell>
          <cell r="C29">
            <v>483.96</v>
          </cell>
          <cell r="D29">
            <v>444</v>
          </cell>
          <cell r="F29">
            <v>10.94</v>
          </cell>
          <cell r="G29">
            <v>8.61</v>
          </cell>
          <cell r="H29">
            <v>11.58</v>
          </cell>
          <cell r="J29">
            <v>38.3419689119171</v>
          </cell>
          <cell r="L29">
            <v>8.1</v>
          </cell>
          <cell r="M29">
            <v>106.604</v>
          </cell>
          <cell r="N29">
            <v>24.009909909909911</v>
          </cell>
          <cell r="S29">
            <v>165.81699999999984</v>
          </cell>
          <cell r="U29">
            <v>165.81699999999984</v>
          </cell>
          <cell r="V29">
            <v>17.893999999999998</v>
          </cell>
          <cell r="W29">
            <v>4.0301801801801798</v>
          </cell>
          <cell r="Y29">
            <v>21.41</v>
          </cell>
          <cell r="AB29">
            <v>27.683999999999994</v>
          </cell>
          <cell r="AC29">
            <v>2.2999999999999998</v>
          </cell>
          <cell r="AE29">
            <v>2.2799999999999998</v>
          </cell>
          <cell r="AH29">
            <v>5.2</v>
          </cell>
          <cell r="AI29">
            <v>7.28</v>
          </cell>
          <cell r="AK29">
            <v>2.39</v>
          </cell>
          <cell r="AL29">
            <v>4.5</v>
          </cell>
          <cell r="AM29">
            <v>7.38</v>
          </cell>
          <cell r="AN29">
            <v>99.87</v>
          </cell>
          <cell r="AO29">
            <v>99.87</v>
          </cell>
          <cell r="AQ29">
            <v>0</v>
          </cell>
          <cell r="AS29">
            <v>6.68</v>
          </cell>
          <cell r="AT29">
            <v>5.35</v>
          </cell>
          <cell r="AU29">
            <v>2.02</v>
          </cell>
          <cell r="AX29">
            <v>5.7</v>
          </cell>
          <cell r="AY29">
            <v>94.75</v>
          </cell>
          <cell r="AZ29">
            <v>0.3</v>
          </cell>
          <cell r="BA29">
            <v>0.22</v>
          </cell>
          <cell r="BB29">
            <v>2.31</v>
          </cell>
          <cell r="BC29">
            <v>2.83</v>
          </cell>
          <cell r="BD29">
            <v>6.67</v>
          </cell>
          <cell r="BE29">
            <v>59.69</v>
          </cell>
          <cell r="BH29">
            <v>1.56</v>
          </cell>
          <cell r="BJ29">
            <v>8.48</v>
          </cell>
          <cell r="BL29">
            <v>7.27</v>
          </cell>
          <cell r="BM29">
            <v>5.6</v>
          </cell>
          <cell r="BN29">
            <v>4.2</v>
          </cell>
          <cell r="BO29">
            <v>13.5</v>
          </cell>
          <cell r="BP29">
            <v>10.11</v>
          </cell>
          <cell r="CS29">
            <v>40</v>
          </cell>
          <cell r="CT29">
            <v>3</v>
          </cell>
          <cell r="CV29">
            <v>14.21</v>
          </cell>
          <cell r="CW29">
            <v>2.52</v>
          </cell>
        </row>
        <row r="30">
          <cell r="B30">
            <v>23</v>
          </cell>
          <cell r="C30">
            <v>365.11</v>
          </cell>
          <cell r="D30">
            <v>500</v>
          </cell>
          <cell r="F30">
            <v>12</v>
          </cell>
          <cell r="G30">
            <v>12</v>
          </cell>
          <cell r="H30">
            <v>12.2</v>
          </cell>
          <cell r="J30">
            <v>40.983606557377051</v>
          </cell>
          <cell r="L30">
            <v>7.04</v>
          </cell>
          <cell r="M30">
            <v>120.03700000000001</v>
          </cell>
          <cell r="N30">
            <v>24.007400000000001</v>
          </cell>
          <cell r="S30">
            <v>185.02399999999983</v>
          </cell>
          <cell r="U30">
            <v>185.02399999999983</v>
          </cell>
          <cell r="V30">
            <v>20.170999999999999</v>
          </cell>
          <cell r="W30">
            <v>4.0341999999999993</v>
          </cell>
          <cell r="Y30">
            <v>27.57</v>
          </cell>
          <cell r="AB30">
            <v>20.284999999999989</v>
          </cell>
          <cell r="AC30">
            <v>2.36</v>
          </cell>
          <cell r="AE30">
            <v>2.2799999999999998</v>
          </cell>
          <cell r="AH30">
            <v>2.8</v>
          </cell>
          <cell r="AI30">
            <v>8.32</v>
          </cell>
          <cell r="AK30">
            <v>2.27</v>
          </cell>
          <cell r="AL30">
            <v>4.8</v>
          </cell>
          <cell r="AM30">
            <v>7.37</v>
          </cell>
          <cell r="AN30">
            <v>105.87</v>
          </cell>
          <cell r="AO30">
            <v>105.87</v>
          </cell>
          <cell r="AQ30">
            <v>0</v>
          </cell>
          <cell r="AS30">
            <v>7.49</v>
          </cell>
          <cell r="AT30">
            <v>7.95</v>
          </cell>
          <cell r="AU30">
            <v>1.27</v>
          </cell>
          <cell r="AX30">
            <v>4.41</v>
          </cell>
          <cell r="AY30">
            <v>93.7</v>
          </cell>
          <cell r="AZ30">
            <v>0.21</v>
          </cell>
          <cell r="BA30">
            <v>0.31</v>
          </cell>
          <cell r="BB30">
            <v>2.06</v>
          </cell>
          <cell r="BC30">
            <v>2.58</v>
          </cell>
          <cell r="BD30">
            <v>6.53</v>
          </cell>
          <cell r="BE30">
            <v>98.42</v>
          </cell>
          <cell r="BH30">
            <v>1.32</v>
          </cell>
          <cell r="BJ30">
            <v>14.03</v>
          </cell>
          <cell r="BL30">
            <v>5.07</v>
          </cell>
          <cell r="BM30">
            <v>5.27</v>
          </cell>
          <cell r="BN30">
            <v>3.76</v>
          </cell>
          <cell r="BO30">
            <v>12.29</v>
          </cell>
          <cell r="BP30">
            <v>10.17</v>
          </cell>
          <cell r="CS30">
            <v>40</v>
          </cell>
          <cell r="CT30">
            <v>3</v>
          </cell>
          <cell r="CV30">
            <v>14.1</v>
          </cell>
          <cell r="CW30">
            <v>2.95</v>
          </cell>
        </row>
        <row r="31">
          <cell r="B31">
            <v>24</v>
          </cell>
          <cell r="C31">
            <v>292.95</v>
          </cell>
          <cell r="D31">
            <v>238</v>
          </cell>
          <cell r="F31">
            <v>3.75</v>
          </cell>
          <cell r="G31">
            <v>6.28</v>
          </cell>
          <cell r="H31">
            <v>6.28</v>
          </cell>
          <cell r="J31">
            <v>37.898089171974519</v>
          </cell>
          <cell r="L31">
            <v>6.88</v>
          </cell>
          <cell r="M31">
            <v>57.326000000000001</v>
          </cell>
          <cell r="N31">
            <v>24.086554621848741</v>
          </cell>
          <cell r="S31">
            <v>129.43999999999983</v>
          </cell>
          <cell r="U31">
            <v>129.43999999999983</v>
          </cell>
          <cell r="V31">
            <v>9.8770000000000007</v>
          </cell>
          <cell r="W31">
            <v>4.1500000000000004</v>
          </cell>
          <cell r="Y31">
            <v>20.73</v>
          </cell>
          <cell r="AB31">
            <v>9.4319999999999915</v>
          </cell>
          <cell r="AC31">
            <v>2.58</v>
          </cell>
          <cell r="AE31">
            <v>2.58</v>
          </cell>
          <cell r="AH31">
            <v>5.8</v>
          </cell>
          <cell r="AI31">
            <v>7.9</v>
          </cell>
          <cell r="AK31">
            <v>2.23</v>
          </cell>
          <cell r="AL31">
            <v>4.87</v>
          </cell>
          <cell r="AM31">
            <v>7.95</v>
          </cell>
          <cell r="AN31">
            <v>59.82</v>
          </cell>
          <cell r="AO31">
            <v>59.82</v>
          </cell>
          <cell r="AQ31">
            <v>0</v>
          </cell>
          <cell r="AS31">
            <v>7.04</v>
          </cell>
          <cell r="AT31">
            <v>6.94</v>
          </cell>
          <cell r="AU31">
            <v>0.92</v>
          </cell>
          <cell r="AX31">
            <v>6.95</v>
          </cell>
          <cell r="AY31">
            <v>95.2</v>
          </cell>
          <cell r="AZ31">
            <v>7.0000000000000007E-2</v>
          </cell>
          <cell r="BA31">
            <v>0.02</v>
          </cell>
          <cell r="BB31">
            <v>0.23</v>
          </cell>
          <cell r="BC31">
            <v>0.32</v>
          </cell>
          <cell r="BD31">
            <v>8</v>
          </cell>
          <cell r="BE31">
            <v>87.73</v>
          </cell>
          <cell r="BH31">
            <v>1.61</v>
          </cell>
          <cell r="BJ31">
            <v>14.4</v>
          </cell>
          <cell r="BL31">
            <v>5.8</v>
          </cell>
          <cell r="BM31">
            <v>4.8499999999999996</v>
          </cell>
          <cell r="BN31">
            <v>3.66</v>
          </cell>
          <cell r="BO31">
            <v>13.5</v>
          </cell>
          <cell r="BP31">
            <v>17.829999999999998</v>
          </cell>
          <cell r="CS31">
            <v>40</v>
          </cell>
          <cell r="CT31">
            <v>3</v>
          </cell>
          <cell r="CV31">
            <v>16.010000000000002</v>
          </cell>
          <cell r="CW31">
            <v>2.5499999999999998</v>
          </cell>
        </row>
        <row r="32">
          <cell r="B32">
            <v>25</v>
          </cell>
          <cell r="C32">
            <v>162.59</v>
          </cell>
          <cell r="D32">
            <v>232</v>
          </cell>
          <cell r="G32">
            <v>6.17</v>
          </cell>
          <cell r="H32">
            <v>6.17</v>
          </cell>
          <cell r="J32">
            <v>37.601296596434359</v>
          </cell>
          <cell r="L32">
            <v>9.67</v>
          </cell>
          <cell r="M32">
            <v>55.68</v>
          </cell>
          <cell r="N32">
            <v>24</v>
          </cell>
          <cell r="S32">
            <v>122.36999999999983</v>
          </cell>
          <cell r="U32">
            <v>122.36999999999983</v>
          </cell>
          <cell r="V32">
            <v>9.3030000000000008</v>
          </cell>
          <cell r="W32">
            <v>4.0099137931034488</v>
          </cell>
          <cell r="Y32">
            <v>14.38</v>
          </cell>
          <cell r="AB32">
            <v>4.3549999999999915</v>
          </cell>
          <cell r="AC32">
            <v>2.35</v>
          </cell>
          <cell r="AE32">
            <v>2.4300000000000002</v>
          </cell>
          <cell r="AH32">
            <v>15.2</v>
          </cell>
          <cell r="AI32">
            <v>7.02</v>
          </cell>
          <cell r="AK32">
            <v>2.48</v>
          </cell>
          <cell r="AL32">
            <v>6.4</v>
          </cell>
          <cell r="AM32">
            <v>7.9</v>
          </cell>
          <cell r="AN32">
            <v>55.82</v>
          </cell>
          <cell r="AO32">
            <v>55.82</v>
          </cell>
          <cell r="AQ32">
            <v>0</v>
          </cell>
          <cell r="AS32">
            <v>5.39</v>
          </cell>
          <cell r="AT32">
            <v>6.48</v>
          </cell>
          <cell r="AU32">
            <v>1.63</v>
          </cell>
          <cell r="AX32">
            <v>3.82</v>
          </cell>
          <cell r="AY32">
            <v>93.6</v>
          </cell>
          <cell r="AZ32">
            <v>0.02</v>
          </cell>
          <cell r="BA32">
            <v>0.14000000000000001</v>
          </cell>
          <cell r="BB32">
            <v>0.89</v>
          </cell>
          <cell r="BC32">
            <v>1.05</v>
          </cell>
          <cell r="BD32">
            <v>7.78</v>
          </cell>
          <cell r="BE32">
            <v>125.7</v>
          </cell>
          <cell r="BH32">
            <v>1.45</v>
          </cell>
          <cell r="BJ32">
            <v>9.39</v>
          </cell>
          <cell r="BL32">
            <v>7.13</v>
          </cell>
          <cell r="BM32">
            <v>4.66</v>
          </cell>
          <cell r="BN32">
            <v>1.45</v>
          </cell>
          <cell r="BO32">
            <v>23.38</v>
          </cell>
          <cell r="BP32">
            <v>2.63</v>
          </cell>
          <cell r="CS32">
            <v>40</v>
          </cell>
          <cell r="CT32">
            <v>3</v>
          </cell>
          <cell r="CV32">
            <v>14.84</v>
          </cell>
          <cell r="CW32">
            <v>3.04</v>
          </cell>
        </row>
        <row r="33">
          <cell r="B33">
            <v>26</v>
          </cell>
          <cell r="J33" t="e">
            <v>#DIV/0!</v>
          </cell>
          <cell r="N33" t="e">
            <v>#DIV/0!</v>
          </cell>
          <cell r="S33">
            <v>122.36999999999983</v>
          </cell>
          <cell r="U33">
            <v>122.36999999999983</v>
          </cell>
          <cell r="W33" t="e">
            <v>#DIV/0!</v>
          </cell>
          <cell r="AB33">
            <v>4.3549999999999915</v>
          </cell>
          <cell r="AE33">
            <v>2.4300000000000002</v>
          </cell>
          <cell r="AQ33">
            <v>0</v>
          </cell>
          <cell r="BC33">
            <v>0</v>
          </cell>
          <cell r="CS33">
            <v>40</v>
          </cell>
          <cell r="CT33">
            <v>3</v>
          </cell>
          <cell r="CV33">
            <v>16.940000000000001</v>
          </cell>
          <cell r="CW33">
            <v>3.08</v>
          </cell>
        </row>
        <row r="34">
          <cell r="B34">
            <v>27</v>
          </cell>
          <cell r="C34">
            <v>393.72</v>
          </cell>
          <cell r="D34">
            <v>378</v>
          </cell>
          <cell r="F34">
            <v>6.35</v>
          </cell>
          <cell r="G34">
            <v>8.85</v>
          </cell>
          <cell r="H34">
            <v>8.85</v>
          </cell>
          <cell r="J34">
            <v>42.711864406779661</v>
          </cell>
          <cell r="L34">
            <v>8.51</v>
          </cell>
          <cell r="M34">
            <v>89.51</v>
          </cell>
          <cell r="N34">
            <v>23.67989417989418</v>
          </cell>
          <cell r="S34">
            <v>158.14999999999984</v>
          </cell>
          <cell r="U34">
            <v>158.14999999999984</v>
          </cell>
          <cell r="V34">
            <v>15.12</v>
          </cell>
          <cell r="W34">
            <v>4</v>
          </cell>
          <cell r="Y34">
            <v>6.55</v>
          </cell>
          <cell r="AB34">
            <v>12.92499999999999</v>
          </cell>
          <cell r="AC34">
            <v>2.4300000000000002</v>
          </cell>
          <cell r="AE34">
            <v>2.4700000000000002</v>
          </cell>
          <cell r="AH34">
            <v>9.6</v>
          </cell>
          <cell r="AI34">
            <v>7.12</v>
          </cell>
          <cell r="AK34">
            <v>2.4300000000000002</v>
          </cell>
          <cell r="AL34">
            <v>9.1999999999999993</v>
          </cell>
          <cell r="AM34">
            <v>7.02</v>
          </cell>
          <cell r="AN34">
            <v>77.540000000000006</v>
          </cell>
          <cell r="AO34">
            <v>77.540000000000006</v>
          </cell>
          <cell r="AQ34">
            <v>0</v>
          </cell>
          <cell r="AS34">
            <v>6.94</v>
          </cell>
          <cell r="AT34">
            <v>5.79</v>
          </cell>
          <cell r="AU34">
            <v>1.1299999999999999</v>
          </cell>
          <cell r="AX34">
            <v>3.85</v>
          </cell>
          <cell r="AY34">
            <v>92.9</v>
          </cell>
          <cell r="AZ34">
            <v>7.0000000000000007E-2</v>
          </cell>
          <cell r="BA34">
            <v>0.18</v>
          </cell>
          <cell r="BB34">
            <v>1.24</v>
          </cell>
          <cell r="BC34">
            <v>1.49</v>
          </cell>
          <cell r="BD34">
            <v>7.9</v>
          </cell>
          <cell r="BE34">
            <v>95.32</v>
          </cell>
          <cell r="BH34">
            <v>1.38</v>
          </cell>
          <cell r="BJ34">
            <v>9.19</v>
          </cell>
          <cell r="BL34">
            <v>4.4400000000000004</v>
          </cell>
          <cell r="BM34">
            <v>5.32</v>
          </cell>
          <cell r="BN34">
            <v>2.2599999999999998</v>
          </cell>
          <cell r="BO34">
            <v>11.08</v>
          </cell>
          <cell r="BP34">
            <v>5.33</v>
          </cell>
          <cell r="CS34">
            <v>40</v>
          </cell>
          <cell r="CT34">
            <v>3</v>
          </cell>
          <cell r="CV34">
            <v>32.869999999999997</v>
          </cell>
          <cell r="CW34">
            <v>4.04</v>
          </cell>
        </row>
        <row r="35">
          <cell r="B35">
            <v>28</v>
          </cell>
          <cell r="C35">
            <v>291.44</v>
          </cell>
          <cell r="D35">
            <v>296</v>
          </cell>
          <cell r="F35">
            <v>6.16</v>
          </cell>
          <cell r="G35">
            <v>6.3</v>
          </cell>
          <cell r="H35">
            <v>6.3</v>
          </cell>
          <cell r="J35">
            <v>46.984126984126988</v>
          </cell>
          <cell r="L35">
            <v>8.0299999999999994</v>
          </cell>
          <cell r="M35">
            <v>70.167000000000002</v>
          </cell>
          <cell r="N35">
            <v>23.705067567567568</v>
          </cell>
          <cell r="S35">
            <v>157.09699999999984</v>
          </cell>
          <cell r="U35">
            <v>157.09699999999984</v>
          </cell>
          <cell r="V35">
            <v>11.625</v>
          </cell>
          <cell r="W35">
            <v>3.9273648648648649</v>
          </cell>
          <cell r="Y35">
            <v>13.05</v>
          </cell>
          <cell r="AB35">
            <v>11.499999999999989</v>
          </cell>
          <cell r="AC35">
            <v>2.1</v>
          </cell>
          <cell r="AE35">
            <v>2.16</v>
          </cell>
          <cell r="AH35">
            <v>6.2</v>
          </cell>
          <cell r="AI35">
            <v>6.78</v>
          </cell>
          <cell r="AK35">
            <v>2.4</v>
          </cell>
          <cell r="AL35">
            <v>7.2</v>
          </cell>
          <cell r="AM35">
            <v>7.12</v>
          </cell>
          <cell r="AN35">
            <v>73.95</v>
          </cell>
          <cell r="AO35">
            <v>73.95</v>
          </cell>
          <cell r="AQ35">
            <v>0</v>
          </cell>
          <cell r="AS35">
            <v>8.18</v>
          </cell>
          <cell r="AT35">
            <v>7.7</v>
          </cell>
          <cell r="AU35">
            <v>0.43</v>
          </cell>
          <cell r="AX35">
            <v>3.62</v>
          </cell>
          <cell r="AY35">
            <v>93.6</v>
          </cell>
          <cell r="AZ35">
            <v>0.03</v>
          </cell>
          <cell r="BA35">
            <v>0.21</v>
          </cell>
          <cell r="BB35">
            <v>0.81</v>
          </cell>
          <cell r="BC35">
            <v>1.05</v>
          </cell>
          <cell r="BD35">
            <v>5.6</v>
          </cell>
          <cell r="BE35">
            <v>154.80000000000001</v>
          </cell>
          <cell r="BH35">
            <v>1.58</v>
          </cell>
          <cell r="BJ35">
            <v>10.59</v>
          </cell>
          <cell r="BL35">
            <v>8.92</v>
          </cell>
          <cell r="BM35">
            <v>4.6900000000000004</v>
          </cell>
          <cell r="BN35">
            <v>2.04</v>
          </cell>
          <cell r="BO35">
            <v>11.5</v>
          </cell>
          <cell r="BP35">
            <v>5.14</v>
          </cell>
          <cell r="CS35">
            <v>40</v>
          </cell>
          <cell r="CT35">
            <v>3</v>
          </cell>
          <cell r="CV35">
            <v>12.86</v>
          </cell>
          <cell r="CW35">
            <v>4.16</v>
          </cell>
        </row>
        <row r="36">
          <cell r="B36">
            <v>29</v>
          </cell>
          <cell r="C36">
            <v>292.01</v>
          </cell>
          <cell r="D36">
            <v>266</v>
          </cell>
          <cell r="F36">
            <v>5.15</v>
          </cell>
          <cell r="G36">
            <v>5.67</v>
          </cell>
          <cell r="H36">
            <v>5.67</v>
          </cell>
          <cell r="J36">
            <v>46.913580246913583</v>
          </cell>
          <cell r="L36">
            <v>7.25</v>
          </cell>
          <cell r="M36">
            <v>62.023000000000003</v>
          </cell>
          <cell r="N36">
            <v>23.316917293233082</v>
          </cell>
          <cell r="S36">
            <v>137.23999999999984</v>
          </cell>
          <cell r="U36">
            <v>137.23999999999984</v>
          </cell>
          <cell r="V36">
            <v>10.35</v>
          </cell>
          <cell r="W36">
            <v>3.8909774436090228</v>
          </cell>
          <cell r="Y36">
            <v>13.35</v>
          </cell>
          <cell r="AB36">
            <v>8.4999999999999876</v>
          </cell>
          <cell r="AC36">
            <v>2.29</v>
          </cell>
          <cell r="AE36">
            <v>2.23</v>
          </cell>
          <cell r="AH36">
            <v>7.4</v>
          </cell>
          <cell r="AI36">
            <v>7.28</v>
          </cell>
          <cell r="AK36">
            <v>2.19</v>
          </cell>
          <cell r="AL36">
            <v>7.05</v>
          </cell>
          <cell r="AM36">
            <v>6.89</v>
          </cell>
          <cell r="AN36">
            <v>61.66</v>
          </cell>
          <cell r="AO36">
            <v>61.66</v>
          </cell>
          <cell r="AQ36">
            <v>0</v>
          </cell>
          <cell r="AS36">
            <v>8.39</v>
          </cell>
          <cell r="AT36">
            <v>7.94</v>
          </cell>
          <cell r="AU36">
            <v>0.62</v>
          </cell>
          <cell r="AX36">
            <v>4.21</v>
          </cell>
          <cell r="AY36">
            <v>94.3</v>
          </cell>
          <cell r="AZ36">
            <v>0.02</v>
          </cell>
          <cell r="BA36">
            <v>0.28000000000000003</v>
          </cell>
          <cell r="BB36">
            <v>1.1200000000000001</v>
          </cell>
          <cell r="BC36">
            <v>1.4200000000000002</v>
          </cell>
          <cell r="BD36">
            <v>5</v>
          </cell>
          <cell r="BE36">
            <v>153.49</v>
          </cell>
          <cell r="BH36">
            <v>1.38</v>
          </cell>
          <cell r="BJ36">
            <v>12.05</v>
          </cell>
          <cell r="BL36">
            <v>3.97</v>
          </cell>
          <cell r="BM36">
            <v>4.41</v>
          </cell>
          <cell r="BN36">
            <v>4.2</v>
          </cell>
          <cell r="BO36">
            <v>10.51</v>
          </cell>
          <cell r="BP36">
            <v>8.74</v>
          </cell>
          <cell r="CS36">
            <v>40</v>
          </cell>
          <cell r="CT36">
            <v>3</v>
          </cell>
          <cell r="CV36">
            <v>8.6300000000000008</v>
          </cell>
          <cell r="CW36">
            <v>3.35</v>
          </cell>
        </row>
        <row r="37">
          <cell r="B37">
            <v>30</v>
          </cell>
          <cell r="C37">
            <v>269.88</v>
          </cell>
          <cell r="D37">
            <v>270</v>
          </cell>
          <cell r="F37">
            <v>5.49</v>
          </cell>
          <cell r="G37">
            <v>5.78</v>
          </cell>
          <cell r="H37">
            <v>5.78</v>
          </cell>
          <cell r="J37">
            <v>46.712802768166085</v>
          </cell>
          <cell r="L37">
            <v>6.93</v>
          </cell>
          <cell r="M37">
            <v>62.381999999999998</v>
          </cell>
          <cell r="N37">
            <v>23.104444444444443</v>
          </cell>
          <cell r="S37">
            <v>117.44199999999984</v>
          </cell>
          <cell r="U37">
            <v>117.44199999999984</v>
          </cell>
          <cell r="V37">
            <v>10.58</v>
          </cell>
          <cell r="W37">
            <v>3.9185185185185185</v>
          </cell>
          <cell r="Y37">
            <v>7.03</v>
          </cell>
          <cell r="AB37">
            <v>12.049999999999986</v>
          </cell>
          <cell r="AC37">
            <v>2.33</v>
          </cell>
          <cell r="AE37">
            <v>2.2999999999999998</v>
          </cell>
          <cell r="AH37">
            <v>5</v>
          </cell>
          <cell r="AI37">
            <v>6.08</v>
          </cell>
          <cell r="AK37">
            <v>2.2200000000000002</v>
          </cell>
          <cell r="AL37">
            <v>3.8</v>
          </cell>
          <cell r="AM37">
            <v>7.28</v>
          </cell>
          <cell r="AN37">
            <v>57.52</v>
          </cell>
          <cell r="AO37">
            <v>57.52</v>
          </cell>
          <cell r="AQ37">
            <v>0</v>
          </cell>
          <cell r="AS37">
            <v>9.35</v>
          </cell>
          <cell r="AT37">
            <v>8.0500000000000007</v>
          </cell>
          <cell r="AU37">
            <v>0.97</v>
          </cell>
          <cell r="AX37">
            <v>6.06</v>
          </cell>
          <cell r="AY37">
            <v>95.4</v>
          </cell>
          <cell r="AZ37">
            <v>0.01</v>
          </cell>
          <cell r="BA37">
            <v>0.22</v>
          </cell>
          <cell r="BB37">
            <v>1.2</v>
          </cell>
          <cell r="BC37">
            <v>1.43</v>
          </cell>
          <cell r="BD37">
            <v>5.5</v>
          </cell>
          <cell r="BE37">
            <v>129.09</v>
          </cell>
          <cell r="BH37">
            <v>1.53</v>
          </cell>
          <cell r="BJ37">
            <v>13.22</v>
          </cell>
          <cell r="BL37">
            <v>3.75</v>
          </cell>
          <cell r="BM37">
            <v>4.43</v>
          </cell>
          <cell r="BN37">
            <v>4.13</v>
          </cell>
          <cell r="BO37">
            <v>8.9600000000000009</v>
          </cell>
          <cell r="BP37">
            <v>16.37</v>
          </cell>
          <cell r="CS37">
            <v>40</v>
          </cell>
          <cell r="CT37">
            <v>3</v>
          </cell>
          <cell r="CV37">
            <v>7.03</v>
          </cell>
          <cell r="CW37">
            <v>4.68</v>
          </cell>
        </row>
        <row r="38">
          <cell r="B38">
            <v>31</v>
          </cell>
          <cell r="C38">
            <v>268.31</v>
          </cell>
          <cell r="D38">
            <v>329</v>
          </cell>
          <cell r="F38">
            <v>5.78</v>
          </cell>
          <cell r="G38">
            <v>6.28</v>
          </cell>
          <cell r="H38">
            <v>6.28</v>
          </cell>
          <cell r="J38">
            <v>52.388535031847134</v>
          </cell>
          <cell r="L38">
            <v>7.04</v>
          </cell>
          <cell r="M38">
            <v>74.054000000000002</v>
          </cell>
          <cell r="N38">
            <v>22.508814589665654</v>
          </cell>
          <cell r="S38">
            <v>136.18599999999984</v>
          </cell>
          <cell r="U38">
            <v>136.18599999999984</v>
          </cell>
          <cell r="V38">
            <v>12.4</v>
          </cell>
          <cell r="W38">
            <v>3.7689969604863225</v>
          </cell>
          <cell r="Y38">
            <v>12.3</v>
          </cell>
          <cell r="AB38">
            <v>12.149999999999988</v>
          </cell>
          <cell r="AC38">
            <v>2.42</v>
          </cell>
          <cell r="AE38">
            <v>2.48</v>
          </cell>
          <cell r="AH38">
            <v>8.6</v>
          </cell>
          <cell r="AI38">
            <v>7.5</v>
          </cell>
          <cell r="AK38">
            <v>2.34</v>
          </cell>
          <cell r="AL38">
            <v>5.9</v>
          </cell>
          <cell r="AM38">
            <v>6.08</v>
          </cell>
          <cell r="AN38">
            <v>65.56</v>
          </cell>
          <cell r="AO38">
            <v>65.56</v>
          </cell>
          <cell r="AQ38">
            <v>0</v>
          </cell>
          <cell r="AS38">
            <v>7.11</v>
          </cell>
          <cell r="AT38">
            <v>8.64</v>
          </cell>
          <cell r="AU38">
            <v>1.28</v>
          </cell>
          <cell r="AX38">
            <v>4.3600000000000003</v>
          </cell>
          <cell r="AY38">
            <v>95.7</v>
          </cell>
          <cell r="AZ38">
            <v>0.12</v>
          </cell>
          <cell r="BA38">
            <v>0.1</v>
          </cell>
          <cell r="BB38">
            <v>0.4</v>
          </cell>
          <cell r="BC38">
            <v>0.62</v>
          </cell>
          <cell r="BD38">
            <v>6.13</v>
          </cell>
          <cell r="BE38">
            <v>108.86</v>
          </cell>
          <cell r="BH38">
            <v>1.24</v>
          </cell>
          <cell r="BJ38">
            <v>6.14</v>
          </cell>
          <cell r="BL38">
            <v>5</v>
          </cell>
          <cell r="BM38">
            <v>5</v>
          </cell>
          <cell r="BN38">
            <v>3.47</v>
          </cell>
          <cell r="BO38">
            <v>7.72</v>
          </cell>
          <cell r="BP38">
            <v>18.14</v>
          </cell>
          <cell r="CS38">
            <v>40</v>
          </cell>
          <cell r="CT38">
            <v>3</v>
          </cell>
          <cell r="CV38">
            <v>9.73</v>
          </cell>
          <cell r="CW38">
            <v>5.58</v>
          </cell>
        </row>
        <row r="39">
          <cell r="B39" t="str">
            <v>FEB/1</v>
          </cell>
          <cell r="Q39">
            <v>0</v>
          </cell>
          <cell r="S39">
            <v>136.18599999999984</v>
          </cell>
          <cell r="U39">
            <v>136.18599999999984</v>
          </cell>
          <cell r="AB39">
            <v>12.149999999999988</v>
          </cell>
          <cell r="AQ39">
            <v>0</v>
          </cell>
          <cell r="CS39">
            <v>40</v>
          </cell>
          <cell r="CT39">
            <v>3</v>
          </cell>
          <cell r="CV39">
            <v>7.59</v>
          </cell>
          <cell r="CW39">
            <v>3.73</v>
          </cell>
        </row>
        <row r="40">
          <cell r="B40">
            <v>2</v>
          </cell>
          <cell r="Q40">
            <v>0</v>
          </cell>
          <cell r="S40">
            <v>136.18599999999984</v>
          </cell>
          <cell r="U40">
            <v>136.18599999999984</v>
          </cell>
          <cell r="AB40">
            <v>12.149999999999988</v>
          </cell>
          <cell r="AQ40">
            <v>0</v>
          </cell>
          <cell r="CS40">
            <v>40</v>
          </cell>
          <cell r="CT40">
            <v>3</v>
          </cell>
          <cell r="CV40">
            <v>10.86</v>
          </cell>
          <cell r="CW40">
            <v>4.8600000000000003</v>
          </cell>
        </row>
        <row r="41">
          <cell r="B41">
            <v>3</v>
          </cell>
          <cell r="C41">
            <v>563.94000000000005</v>
          </cell>
          <cell r="D41">
            <v>464</v>
          </cell>
          <cell r="F41">
            <v>11.37</v>
          </cell>
          <cell r="G41">
            <v>6.75</v>
          </cell>
          <cell r="H41">
            <v>11.37</v>
          </cell>
          <cell r="J41">
            <v>40.809146877748461</v>
          </cell>
          <cell r="L41">
            <v>5.1100000000000003</v>
          </cell>
          <cell r="M41">
            <v>107.68600000000001</v>
          </cell>
          <cell r="N41">
            <v>23.208189655172415</v>
          </cell>
          <cell r="Q41">
            <v>77.56</v>
          </cell>
          <cell r="S41">
            <v>166.31199999999984</v>
          </cell>
          <cell r="U41">
            <v>166.31199999999984</v>
          </cell>
          <cell r="V41">
            <v>17.43</v>
          </cell>
          <cell r="W41">
            <v>3.7564655172413794</v>
          </cell>
          <cell r="Y41">
            <v>28.23</v>
          </cell>
          <cell r="AB41">
            <v>1.3499999999999872</v>
          </cell>
          <cell r="AC41">
            <v>2.56</v>
          </cell>
          <cell r="AE41">
            <v>2.46</v>
          </cell>
          <cell r="AH41">
            <v>6</v>
          </cell>
          <cell r="AI41">
            <v>6.35</v>
          </cell>
          <cell r="AK41">
            <v>2.41</v>
          </cell>
          <cell r="AL41">
            <v>5.53</v>
          </cell>
          <cell r="AM41">
            <v>7.58</v>
          </cell>
          <cell r="AN41">
            <v>106.38</v>
          </cell>
          <cell r="AO41">
            <v>106.38</v>
          </cell>
          <cell r="AQ41">
            <v>0</v>
          </cell>
          <cell r="AS41">
            <v>7.09</v>
          </cell>
          <cell r="AT41">
            <v>8.02</v>
          </cell>
          <cell r="AU41">
            <v>1.53</v>
          </cell>
          <cell r="AX41">
            <v>5.82</v>
          </cell>
          <cell r="AY41">
            <v>96.7</v>
          </cell>
          <cell r="AZ41">
            <v>0.56000000000000005</v>
          </cell>
          <cell r="BA41">
            <v>0.12</v>
          </cell>
          <cell r="BB41">
            <v>1.27</v>
          </cell>
          <cell r="BC41">
            <v>1.9500000000000002</v>
          </cell>
          <cell r="BD41">
            <v>5.7</v>
          </cell>
          <cell r="BE41">
            <v>101.84</v>
          </cell>
          <cell r="BH41">
            <v>1.52</v>
          </cell>
          <cell r="BJ41">
            <v>9.75</v>
          </cell>
          <cell r="BL41">
            <v>12.9</v>
          </cell>
          <cell r="BM41">
            <v>4.42</v>
          </cell>
          <cell r="BN41">
            <v>3.97</v>
          </cell>
          <cell r="BO41">
            <v>5.85</v>
          </cell>
          <cell r="BP41">
            <v>37.56</v>
          </cell>
          <cell r="CS41">
            <v>40</v>
          </cell>
          <cell r="CT41">
            <v>3</v>
          </cell>
        </row>
        <row r="42">
          <cell r="B42">
            <v>4</v>
          </cell>
          <cell r="C42">
            <v>382.2</v>
          </cell>
          <cell r="D42">
            <v>401</v>
          </cell>
          <cell r="F42">
            <v>9.07</v>
          </cell>
          <cell r="G42">
            <v>6.66</v>
          </cell>
          <cell r="H42">
            <v>9.07</v>
          </cell>
          <cell r="J42">
            <v>44.211686879823596</v>
          </cell>
          <cell r="L42">
            <v>9.17</v>
          </cell>
          <cell r="M42">
            <v>92.286000000000001</v>
          </cell>
          <cell r="N42">
            <v>23.013965087281797</v>
          </cell>
          <cell r="Q42">
            <v>89.63</v>
          </cell>
          <cell r="S42">
            <v>168.96799999999985</v>
          </cell>
          <cell r="U42">
            <v>168.96799999999985</v>
          </cell>
          <cell r="V42">
            <v>14.9</v>
          </cell>
          <cell r="W42">
            <v>3.7157107231920201</v>
          </cell>
          <cell r="Y42">
            <v>6.75</v>
          </cell>
          <cell r="AB42">
            <v>9.4999999999999858</v>
          </cell>
          <cell r="AC42">
            <v>2.39</v>
          </cell>
          <cell r="AE42">
            <v>2.42</v>
          </cell>
          <cell r="AH42">
            <v>8.1999999999999993</v>
          </cell>
          <cell r="AI42">
            <v>7.29</v>
          </cell>
          <cell r="AK42">
            <v>2.4700000000000002</v>
          </cell>
          <cell r="AL42">
            <v>7.4</v>
          </cell>
          <cell r="AM42">
            <v>6.35</v>
          </cell>
          <cell r="AN42">
            <v>100.41</v>
          </cell>
          <cell r="AO42">
            <v>100.41</v>
          </cell>
          <cell r="AQ42">
            <v>0</v>
          </cell>
          <cell r="AS42">
            <v>5.32</v>
          </cell>
          <cell r="AT42">
            <v>5.22</v>
          </cell>
          <cell r="AU42">
            <v>1.94</v>
          </cell>
          <cell r="AX42">
            <v>4.2699999999999996</v>
          </cell>
          <cell r="AY42">
            <v>93.4</v>
          </cell>
          <cell r="AZ42">
            <v>0.39</v>
          </cell>
          <cell r="BA42">
            <v>0.15</v>
          </cell>
          <cell r="BB42">
            <v>1.02</v>
          </cell>
          <cell r="BC42">
            <v>1.56</v>
          </cell>
          <cell r="BD42">
            <v>6.92</v>
          </cell>
          <cell r="BE42">
            <v>105.07</v>
          </cell>
          <cell r="BH42">
            <v>1.29</v>
          </cell>
          <cell r="BJ42">
            <v>9.26</v>
          </cell>
          <cell r="BL42">
            <v>5.6</v>
          </cell>
          <cell r="BM42">
            <v>5.8</v>
          </cell>
          <cell r="BN42">
            <v>1.52</v>
          </cell>
          <cell r="BO42">
            <v>13.87</v>
          </cell>
          <cell r="BP42">
            <v>13.08</v>
          </cell>
          <cell r="CS42">
            <v>40</v>
          </cell>
          <cell r="CT42">
            <v>3</v>
          </cell>
          <cell r="CV42">
            <v>7.12</v>
          </cell>
          <cell r="CW42">
            <v>5.27</v>
          </cell>
        </row>
        <row r="43">
          <cell r="B43">
            <v>5</v>
          </cell>
          <cell r="C43">
            <v>268.24</v>
          </cell>
          <cell r="D43">
            <v>334</v>
          </cell>
          <cell r="G43">
            <v>8.56</v>
          </cell>
          <cell r="H43">
            <v>8.56</v>
          </cell>
          <cell r="J43">
            <v>39.018691588785046</v>
          </cell>
          <cell r="L43">
            <v>9.6300000000000008</v>
          </cell>
          <cell r="M43">
            <v>77.153999999999996</v>
          </cell>
          <cell r="N43">
            <v>23.099999999999998</v>
          </cell>
          <cell r="Q43">
            <v>88.19</v>
          </cell>
          <cell r="S43">
            <v>157.93199999999985</v>
          </cell>
          <cell r="U43">
            <v>157.93199999999985</v>
          </cell>
          <cell r="V43">
            <v>12.75</v>
          </cell>
          <cell r="W43">
            <v>3.817365269461078</v>
          </cell>
          <cell r="Y43">
            <v>20</v>
          </cell>
          <cell r="AB43">
            <v>2.2499999999999858</v>
          </cell>
          <cell r="AC43">
            <v>2.2400000000000002</v>
          </cell>
          <cell r="AE43">
            <v>2.21</v>
          </cell>
          <cell r="AH43">
            <v>4.5999999999999996</v>
          </cell>
          <cell r="AI43">
            <v>7.73</v>
          </cell>
          <cell r="AK43">
            <v>2.39</v>
          </cell>
          <cell r="AL43">
            <v>6.7</v>
          </cell>
          <cell r="AM43">
            <v>7.29</v>
          </cell>
          <cell r="AN43">
            <v>77.760000000000005</v>
          </cell>
          <cell r="AO43">
            <v>77.760000000000005</v>
          </cell>
          <cell r="AQ43">
            <v>0</v>
          </cell>
          <cell r="AS43">
            <v>4.75</v>
          </cell>
          <cell r="AT43">
            <v>5.75</v>
          </cell>
          <cell r="AU43">
            <v>1.68</v>
          </cell>
          <cell r="AX43">
            <v>4.47</v>
          </cell>
          <cell r="AY43">
            <v>91.4</v>
          </cell>
          <cell r="AZ43">
            <v>0.11</v>
          </cell>
          <cell r="BA43">
            <v>0.5</v>
          </cell>
          <cell r="BB43">
            <v>0.73</v>
          </cell>
          <cell r="BC43">
            <v>1.3399999999999999</v>
          </cell>
          <cell r="BD43">
            <v>5.25</v>
          </cell>
          <cell r="BE43">
            <v>170.51</v>
          </cell>
          <cell r="BH43">
            <v>1.38</v>
          </cell>
          <cell r="BJ43">
            <v>14.32</v>
          </cell>
          <cell r="BL43">
            <v>4.09</v>
          </cell>
          <cell r="BM43">
            <v>5.98</v>
          </cell>
          <cell r="BN43">
            <v>2.52</v>
          </cell>
          <cell r="BO43">
            <v>14.24</v>
          </cell>
          <cell r="BP43">
            <v>9.68</v>
          </cell>
          <cell r="CS43">
            <v>40</v>
          </cell>
          <cell r="CT43">
            <v>3</v>
          </cell>
          <cell r="CV43">
            <v>4.33</v>
          </cell>
          <cell r="CW43">
            <v>4.68</v>
          </cell>
        </row>
        <row r="44">
          <cell r="B44">
            <v>6</v>
          </cell>
          <cell r="C44">
            <v>306.92</v>
          </cell>
          <cell r="D44">
            <v>247</v>
          </cell>
          <cell r="F44">
            <v>3.1</v>
          </cell>
          <cell r="G44">
            <v>6.28</v>
          </cell>
          <cell r="H44">
            <v>6.28</v>
          </cell>
          <cell r="J44">
            <v>39.331210191082803</v>
          </cell>
          <cell r="L44">
            <v>7.95</v>
          </cell>
          <cell r="M44">
            <v>56.81</v>
          </cell>
          <cell r="N44">
            <v>23</v>
          </cell>
          <cell r="Q44">
            <v>95.38</v>
          </cell>
          <cell r="S44">
            <v>119.36199999999985</v>
          </cell>
          <cell r="U44">
            <v>119.36199999999985</v>
          </cell>
          <cell r="V44">
            <v>8.6999999999999993</v>
          </cell>
          <cell r="W44">
            <v>3.5222672064777325</v>
          </cell>
          <cell r="AB44">
            <v>10.949999999999985</v>
          </cell>
          <cell r="AC44">
            <v>2.54</v>
          </cell>
          <cell r="AE44">
            <v>2.36</v>
          </cell>
          <cell r="AH44">
            <v>7.2</v>
          </cell>
          <cell r="AI44">
            <v>8.5399999999999991</v>
          </cell>
          <cell r="AK44">
            <v>2.2200000000000002</v>
          </cell>
          <cell r="AN44">
            <v>57.2</v>
          </cell>
          <cell r="AO44">
            <v>57.2</v>
          </cell>
          <cell r="AQ44">
            <v>0</v>
          </cell>
          <cell r="AS44">
            <v>5.56</v>
          </cell>
          <cell r="AT44">
            <v>5.39</v>
          </cell>
          <cell r="AU44">
            <v>1.1499999999999999</v>
          </cell>
          <cell r="AX44">
            <v>3.62</v>
          </cell>
          <cell r="AY44">
            <v>90.73</v>
          </cell>
          <cell r="AZ44">
            <v>0.56000000000000005</v>
          </cell>
          <cell r="BA44">
            <v>0.3</v>
          </cell>
          <cell r="BB44">
            <v>0.71</v>
          </cell>
          <cell r="BC44">
            <v>1.57</v>
          </cell>
          <cell r="BD44">
            <v>8</v>
          </cell>
          <cell r="BE44">
            <v>115.68</v>
          </cell>
          <cell r="BH44">
            <v>1.56</v>
          </cell>
          <cell r="BJ44">
            <v>7.7</v>
          </cell>
          <cell r="BL44">
            <v>7.2</v>
          </cell>
          <cell r="BM44">
            <v>5.48</v>
          </cell>
          <cell r="BN44">
            <v>3.32</v>
          </cell>
          <cell r="BO44">
            <v>13.67</v>
          </cell>
          <cell r="BP44">
            <v>7.07</v>
          </cell>
          <cell r="CS44">
            <v>40</v>
          </cell>
          <cell r="CT44">
            <v>3</v>
          </cell>
          <cell r="CV44">
            <v>3.27</v>
          </cell>
          <cell r="CW44">
            <v>4.79</v>
          </cell>
        </row>
        <row r="45">
          <cell r="B45">
            <v>7</v>
          </cell>
          <cell r="C45">
            <v>395.84</v>
          </cell>
          <cell r="D45">
            <v>317</v>
          </cell>
          <cell r="F45">
            <v>5.13</v>
          </cell>
          <cell r="G45">
            <v>5.44</v>
          </cell>
          <cell r="H45">
            <v>5.44</v>
          </cell>
          <cell r="J45">
            <v>58.272058823529406</v>
          </cell>
          <cell r="L45">
            <v>5.8</v>
          </cell>
          <cell r="M45">
            <v>70.221000000000004</v>
          </cell>
          <cell r="N45">
            <v>22.151735015772871</v>
          </cell>
          <cell r="Q45">
            <v>82.06</v>
          </cell>
          <cell r="S45">
            <v>107.52299999999985</v>
          </cell>
          <cell r="T45">
            <v>70.221000000000004</v>
          </cell>
          <cell r="U45">
            <v>37.30199999999985</v>
          </cell>
          <cell r="V45">
            <v>11.7</v>
          </cell>
          <cell r="W45">
            <v>3.6908517350157726</v>
          </cell>
          <cell r="Y45">
            <v>13.95</v>
          </cell>
          <cell r="AB45">
            <v>8.6999999999999851</v>
          </cell>
          <cell r="AC45">
            <v>2.63</v>
          </cell>
          <cell r="AD45">
            <v>2.61</v>
          </cell>
          <cell r="AH45">
            <v>3.2</v>
          </cell>
          <cell r="AI45">
            <v>6.43</v>
          </cell>
          <cell r="AK45">
            <v>2.33</v>
          </cell>
          <cell r="AL45">
            <v>6.8</v>
          </cell>
          <cell r="AM45">
            <v>8.5399999999999991</v>
          </cell>
          <cell r="AN45">
            <v>79.03</v>
          </cell>
          <cell r="AO45">
            <v>79.03</v>
          </cell>
          <cell r="AQ45">
            <v>0</v>
          </cell>
          <cell r="AS45">
            <v>6.52</v>
          </cell>
          <cell r="AT45">
            <v>5.7</v>
          </cell>
          <cell r="AU45">
            <v>2.58</v>
          </cell>
          <cell r="AX45">
            <v>3.51</v>
          </cell>
          <cell r="AY45">
            <v>94.7</v>
          </cell>
          <cell r="AZ45">
            <v>0.69</v>
          </cell>
          <cell r="BA45">
            <v>0.21</v>
          </cell>
          <cell r="BB45">
            <v>0.94</v>
          </cell>
          <cell r="BC45">
            <v>1.8399999999999999</v>
          </cell>
          <cell r="BD45">
            <v>8.8000000000000007</v>
          </cell>
          <cell r="BE45">
            <v>67.400000000000006</v>
          </cell>
          <cell r="BH45">
            <v>1.39</v>
          </cell>
          <cell r="BJ45">
            <v>9.56</v>
          </cell>
          <cell r="BL45">
            <v>11.62</v>
          </cell>
          <cell r="BM45">
            <v>4.09</v>
          </cell>
          <cell r="BN45">
            <v>5.86</v>
          </cell>
          <cell r="BO45">
            <v>8.18</v>
          </cell>
          <cell r="BP45">
            <v>18.68</v>
          </cell>
          <cell r="CS45">
            <v>40</v>
          </cell>
          <cell r="CT45">
            <v>3</v>
          </cell>
          <cell r="CV45">
            <v>3.92</v>
          </cell>
          <cell r="CW45">
            <v>5.13</v>
          </cell>
        </row>
        <row r="46">
          <cell r="B46">
            <v>8</v>
          </cell>
          <cell r="C46">
            <v>569.77</v>
          </cell>
          <cell r="D46">
            <v>651</v>
          </cell>
          <cell r="F46">
            <v>11.47</v>
          </cell>
          <cell r="G46">
            <v>13.36</v>
          </cell>
          <cell r="H46">
            <v>13.36</v>
          </cell>
          <cell r="J46">
            <v>48.727544910179645</v>
          </cell>
          <cell r="L46">
            <v>6.89</v>
          </cell>
          <cell r="M46">
            <v>150.15299999999999</v>
          </cell>
          <cell r="N46">
            <v>23.064976958525342</v>
          </cell>
          <cell r="Q46">
            <v>0</v>
          </cell>
          <cell r="S46">
            <v>257.67599999999982</v>
          </cell>
          <cell r="T46">
            <v>220.374</v>
          </cell>
          <cell r="U46">
            <v>37.301999999999822</v>
          </cell>
          <cell r="V46">
            <v>25.6</v>
          </cell>
          <cell r="W46">
            <v>3.9324116743471582</v>
          </cell>
          <cell r="Y46">
            <v>13.3</v>
          </cell>
          <cell r="AB46">
            <v>20.999999999999982</v>
          </cell>
          <cell r="AC46">
            <v>2.4900000000000002</v>
          </cell>
          <cell r="AD46">
            <v>2.5299999999999998</v>
          </cell>
          <cell r="AH46">
            <v>4</v>
          </cell>
          <cell r="AI46">
            <v>7.52</v>
          </cell>
          <cell r="AL46">
            <v>4.3</v>
          </cell>
          <cell r="AM46">
            <v>6.43</v>
          </cell>
          <cell r="AN46">
            <v>132.30000000000001</v>
          </cell>
          <cell r="AO46">
            <v>132.30000000000001</v>
          </cell>
          <cell r="AQ46">
            <v>0</v>
          </cell>
          <cell r="AS46">
            <v>5.92</v>
          </cell>
          <cell r="AT46">
            <v>5.99</v>
          </cell>
          <cell r="AU46">
            <v>0.87</v>
          </cell>
          <cell r="AX46">
            <v>2.59</v>
          </cell>
          <cell r="AY46">
            <v>95.65</v>
          </cell>
          <cell r="AZ46">
            <v>0.31</v>
          </cell>
          <cell r="BA46">
            <v>0.15</v>
          </cell>
          <cell r="BB46">
            <v>0.98</v>
          </cell>
          <cell r="BC46">
            <v>1.44</v>
          </cell>
          <cell r="BD46">
            <v>5.83</v>
          </cell>
          <cell r="BE46">
            <v>39.01</v>
          </cell>
          <cell r="BH46">
            <v>1.1299999999999999</v>
          </cell>
          <cell r="BJ46">
            <v>8.39</v>
          </cell>
          <cell r="BL46">
            <v>5.63</v>
          </cell>
          <cell r="BM46">
            <v>3.5</v>
          </cell>
          <cell r="BN46">
            <v>4.91</v>
          </cell>
          <cell r="BO46">
            <v>10.08</v>
          </cell>
          <cell r="BP46">
            <v>14.91</v>
          </cell>
          <cell r="CS46">
            <v>40</v>
          </cell>
          <cell r="CT46">
            <v>3</v>
          </cell>
          <cell r="CV46">
            <v>4.2</v>
          </cell>
          <cell r="CW46">
            <v>5.2</v>
          </cell>
        </row>
        <row r="47">
          <cell r="B47">
            <v>9</v>
          </cell>
          <cell r="Q47">
            <v>0</v>
          </cell>
          <cell r="S47">
            <v>257.67599999999982</v>
          </cell>
          <cell r="T47">
            <v>220.374</v>
          </cell>
          <cell r="U47">
            <v>37.301999999999822</v>
          </cell>
          <cell r="AB47">
            <v>20.999999999999982</v>
          </cell>
          <cell r="AQ47">
            <v>0</v>
          </cell>
          <cell r="BC47">
            <v>0</v>
          </cell>
          <cell r="CS47">
            <v>40</v>
          </cell>
          <cell r="CT47">
            <v>3</v>
          </cell>
          <cell r="CV47">
            <v>4.95</v>
          </cell>
          <cell r="CW47">
            <v>5.65</v>
          </cell>
        </row>
        <row r="48">
          <cell r="B48">
            <v>10</v>
          </cell>
          <cell r="C48">
            <v>660.91</v>
          </cell>
          <cell r="D48">
            <v>556</v>
          </cell>
          <cell r="F48">
            <v>8.1199999999999992</v>
          </cell>
          <cell r="G48">
            <v>13.42</v>
          </cell>
          <cell r="H48">
            <v>13.42</v>
          </cell>
          <cell r="J48">
            <v>41.430700447093891</v>
          </cell>
          <cell r="L48">
            <v>7.25</v>
          </cell>
          <cell r="M48">
            <v>125.51900000000001</v>
          </cell>
          <cell r="N48">
            <v>22.575359712230217</v>
          </cell>
          <cell r="Q48">
            <v>166</v>
          </cell>
          <cell r="S48">
            <v>217.19499999999982</v>
          </cell>
          <cell r="T48">
            <v>179.893</v>
          </cell>
          <cell r="U48">
            <v>37.301999999999822</v>
          </cell>
          <cell r="V48">
            <v>19.47</v>
          </cell>
          <cell r="W48">
            <v>3.5017985611510789</v>
          </cell>
          <cell r="Y48">
            <v>18.57</v>
          </cell>
          <cell r="AB48">
            <v>21.899999999999984</v>
          </cell>
          <cell r="AC48">
            <v>2.56</v>
          </cell>
          <cell r="AD48">
            <v>2.52</v>
          </cell>
          <cell r="AH48">
            <v>6</v>
          </cell>
          <cell r="AI48">
            <v>7.14</v>
          </cell>
          <cell r="AK48">
            <v>2.48</v>
          </cell>
          <cell r="AL48">
            <v>7.8</v>
          </cell>
          <cell r="AM48">
            <v>7.02</v>
          </cell>
          <cell r="AN48">
            <v>137.38999999999999</v>
          </cell>
          <cell r="AO48">
            <v>137.38999999999999</v>
          </cell>
          <cell r="AQ48">
            <v>0</v>
          </cell>
          <cell r="AS48">
            <v>7.24</v>
          </cell>
          <cell r="AT48">
            <v>6.31</v>
          </cell>
          <cell r="AU48">
            <v>1.74</v>
          </cell>
          <cell r="AX48">
            <v>2.91</v>
          </cell>
          <cell r="AY48">
            <v>94.3</v>
          </cell>
          <cell r="AZ48">
            <v>0.23</v>
          </cell>
          <cell r="BA48">
            <v>0.59</v>
          </cell>
          <cell r="BB48">
            <v>0.87</v>
          </cell>
          <cell r="BC48">
            <v>1.69</v>
          </cell>
          <cell r="BD48">
            <v>7.85</v>
          </cell>
          <cell r="BE48">
            <v>80.709999999999994</v>
          </cell>
          <cell r="BH48">
            <v>1.47</v>
          </cell>
          <cell r="BJ48">
            <v>9.3699999999999992</v>
          </cell>
          <cell r="BL48">
            <v>8.83</v>
          </cell>
          <cell r="BM48">
            <v>4.26</v>
          </cell>
          <cell r="BN48">
            <v>6</v>
          </cell>
          <cell r="BO48">
            <v>10.93</v>
          </cell>
          <cell r="BP48">
            <v>16.79</v>
          </cell>
          <cell r="CS48">
            <v>40</v>
          </cell>
          <cell r="CT48">
            <v>3</v>
          </cell>
        </row>
        <row r="49">
          <cell r="B49">
            <v>11</v>
          </cell>
          <cell r="C49">
            <v>492.43</v>
          </cell>
          <cell r="D49">
            <v>580</v>
          </cell>
          <cell r="F49">
            <v>10.97</v>
          </cell>
          <cell r="G49">
            <v>13.77</v>
          </cell>
          <cell r="H49">
            <v>13.77</v>
          </cell>
          <cell r="J49">
            <v>42.120551924473496</v>
          </cell>
          <cell r="L49">
            <v>6.18</v>
          </cell>
          <cell r="M49">
            <v>134.607</v>
          </cell>
          <cell r="N49">
            <v>23.208103448275864</v>
          </cell>
          <cell r="Q49">
            <v>117.26</v>
          </cell>
          <cell r="S49">
            <v>234.5419999999998</v>
          </cell>
          <cell r="T49">
            <v>197.24</v>
          </cell>
          <cell r="U49">
            <v>37.301999999999794</v>
          </cell>
          <cell r="V49">
            <v>20.28</v>
          </cell>
          <cell r="W49">
            <v>3.4965517241379316</v>
          </cell>
          <cell r="Y49">
            <v>7.08</v>
          </cell>
          <cell r="AB49">
            <v>35.099999999999987</v>
          </cell>
          <cell r="AC49">
            <v>2.4700000000000002</v>
          </cell>
          <cell r="AD49">
            <v>2.5</v>
          </cell>
          <cell r="AH49">
            <v>6</v>
          </cell>
          <cell r="AI49">
            <v>6.91</v>
          </cell>
          <cell r="AK49">
            <v>2.5099999999999998</v>
          </cell>
          <cell r="AL49">
            <v>6</v>
          </cell>
          <cell r="AM49">
            <v>7.14</v>
          </cell>
          <cell r="AN49">
            <v>123.73</v>
          </cell>
          <cell r="AO49">
            <v>123.73</v>
          </cell>
          <cell r="AQ49">
            <v>0</v>
          </cell>
          <cell r="AS49">
            <v>7.29</v>
          </cell>
          <cell r="AT49">
            <v>7.73</v>
          </cell>
          <cell r="AU49">
            <v>1.03</v>
          </cell>
          <cell r="AX49">
            <v>4.5599999999999996</v>
          </cell>
          <cell r="AY49">
            <v>95.2</v>
          </cell>
          <cell r="AZ49">
            <v>0.21</v>
          </cell>
          <cell r="BA49">
            <v>0.06</v>
          </cell>
          <cell r="BB49">
            <v>0.73</v>
          </cell>
          <cell r="BC49">
            <v>1</v>
          </cell>
          <cell r="BD49">
            <v>5.52</v>
          </cell>
          <cell r="BE49">
            <v>101.22</v>
          </cell>
          <cell r="BH49">
            <v>1.21</v>
          </cell>
          <cell r="BJ49">
            <v>8.1999999999999993</v>
          </cell>
          <cell r="BL49">
            <v>14.97</v>
          </cell>
          <cell r="BM49">
            <v>3.69</v>
          </cell>
          <cell r="BN49">
            <v>7.37</v>
          </cell>
          <cell r="BO49">
            <v>9.84</v>
          </cell>
          <cell r="BP49">
            <v>21.05</v>
          </cell>
          <cell r="CS49">
            <v>40</v>
          </cell>
          <cell r="CT49">
            <v>3</v>
          </cell>
          <cell r="CV49">
            <v>5.29</v>
          </cell>
          <cell r="CW49">
            <v>5.36</v>
          </cell>
        </row>
        <row r="50">
          <cell r="B50">
            <v>12</v>
          </cell>
          <cell r="Q50">
            <v>0</v>
          </cell>
          <cell r="S50">
            <v>234.5419999999998</v>
          </cell>
          <cell r="T50">
            <v>197.24</v>
          </cell>
          <cell r="U50">
            <v>37.301999999999794</v>
          </cell>
          <cell r="AB50">
            <v>35.099999999999987</v>
          </cell>
          <cell r="AQ50">
            <v>0</v>
          </cell>
          <cell r="BC50">
            <v>0</v>
          </cell>
          <cell r="CS50">
            <v>40</v>
          </cell>
          <cell r="CT50">
            <v>3</v>
          </cell>
          <cell r="CV50">
            <v>3.74</v>
          </cell>
          <cell r="CW50">
            <v>4.72</v>
          </cell>
        </row>
        <row r="51">
          <cell r="B51">
            <v>13</v>
          </cell>
          <cell r="C51">
            <v>258.52999999999997</v>
          </cell>
          <cell r="D51">
            <v>301</v>
          </cell>
          <cell r="G51">
            <v>9.19</v>
          </cell>
          <cell r="H51">
            <v>9.19</v>
          </cell>
          <cell r="J51">
            <v>32.752992383025031</v>
          </cell>
          <cell r="L51">
            <v>8.25</v>
          </cell>
          <cell r="M51">
            <v>70.581000000000003</v>
          </cell>
          <cell r="N51">
            <v>23.448837209302326</v>
          </cell>
          <cell r="Q51">
            <v>89.69</v>
          </cell>
          <cell r="S51">
            <v>215.43299999999982</v>
          </cell>
          <cell r="T51">
            <v>178.131</v>
          </cell>
          <cell r="U51">
            <v>37.301999999999822</v>
          </cell>
          <cell r="V51">
            <v>11.15</v>
          </cell>
          <cell r="W51">
            <v>3.704318936877077</v>
          </cell>
          <cell r="Y51">
            <v>33.9</v>
          </cell>
          <cell r="AB51">
            <v>12.349999999999987</v>
          </cell>
          <cell r="AC51">
            <v>2.62</v>
          </cell>
          <cell r="AD51">
            <v>2.62</v>
          </cell>
          <cell r="AH51">
            <v>8.4</v>
          </cell>
          <cell r="AI51">
            <v>6.86</v>
          </cell>
          <cell r="AK51">
            <v>2.4900000000000002</v>
          </cell>
          <cell r="AL51">
            <v>6.4</v>
          </cell>
          <cell r="AM51">
            <v>6.91</v>
          </cell>
          <cell r="AN51">
            <v>68.3</v>
          </cell>
          <cell r="AO51">
            <v>68.3</v>
          </cell>
          <cell r="AQ51">
            <v>0</v>
          </cell>
          <cell r="AS51">
            <v>5.45</v>
          </cell>
          <cell r="AT51">
            <v>6.13</v>
          </cell>
          <cell r="AU51">
            <v>1.27</v>
          </cell>
          <cell r="AX51">
            <v>3.51</v>
          </cell>
          <cell r="AY51">
            <v>95.4</v>
          </cell>
          <cell r="AZ51">
            <v>0.19</v>
          </cell>
          <cell r="BA51">
            <v>7.0000000000000007E-2</v>
          </cell>
          <cell r="BB51">
            <v>0.74</v>
          </cell>
          <cell r="BC51">
            <v>1</v>
          </cell>
          <cell r="BD51">
            <v>4.76</v>
          </cell>
          <cell r="BE51">
            <v>142.07</v>
          </cell>
          <cell r="BH51">
            <v>1.52</v>
          </cell>
          <cell r="BJ51">
            <v>11.68</v>
          </cell>
          <cell r="BL51">
            <v>5.8</v>
          </cell>
          <cell r="BM51">
            <v>7.01</v>
          </cell>
          <cell r="BN51">
            <v>4.26</v>
          </cell>
          <cell r="BO51">
            <v>9.0500000000000007</v>
          </cell>
          <cell r="BP51">
            <v>21.69</v>
          </cell>
          <cell r="CS51">
            <v>40</v>
          </cell>
          <cell r="CT51">
            <v>3</v>
          </cell>
          <cell r="CV51">
            <v>3.1</v>
          </cell>
          <cell r="CW51">
            <v>4.7</v>
          </cell>
        </row>
        <row r="52">
          <cell r="B52">
            <v>14</v>
          </cell>
          <cell r="C52">
            <v>308.45</v>
          </cell>
          <cell r="D52">
            <v>238</v>
          </cell>
          <cell r="F52">
            <v>4.58</v>
          </cell>
          <cell r="G52">
            <v>6.45</v>
          </cell>
          <cell r="H52">
            <v>6.45</v>
          </cell>
          <cell r="J52">
            <v>36.899224806201552</v>
          </cell>
          <cell r="L52">
            <v>6.62</v>
          </cell>
          <cell r="M52">
            <v>56.331000000000003</v>
          </cell>
          <cell r="N52">
            <v>23.668487394957985</v>
          </cell>
          <cell r="Q52">
            <v>52.91</v>
          </cell>
          <cell r="S52">
            <v>218.85399999999984</v>
          </cell>
          <cell r="T52">
            <v>181.55199999999999</v>
          </cell>
          <cell r="U52">
            <v>37.30199999999985</v>
          </cell>
          <cell r="V52">
            <v>9.1300000000000008</v>
          </cell>
          <cell r="W52">
            <v>3.8361344537815132</v>
          </cell>
          <cell r="Y52">
            <v>6.43</v>
          </cell>
          <cell r="AB52">
            <v>15.04999999999999</v>
          </cell>
          <cell r="AC52">
            <v>2.61</v>
          </cell>
          <cell r="AD52">
            <v>2.63</v>
          </cell>
          <cell r="AH52">
            <v>5.2</v>
          </cell>
          <cell r="AI52">
            <v>6.98</v>
          </cell>
          <cell r="AK52">
            <v>2.57</v>
          </cell>
          <cell r="AL52">
            <v>9.8000000000000007</v>
          </cell>
          <cell r="AM52">
            <v>6.88</v>
          </cell>
          <cell r="AN52">
            <v>62.8</v>
          </cell>
          <cell r="AO52">
            <v>62.8</v>
          </cell>
          <cell r="AQ52">
            <v>0</v>
          </cell>
          <cell r="AS52">
            <v>6.42</v>
          </cell>
          <cell r="AT52">
            <v>7.1</v>
          </cell>
          <cell r="AU52">
            <v>2.31</v>
          </cell>
          <cell r="AX52">
            <v>5.9</v>
          </cell>
          <cell r="AY52">
            <v>93.33</v>
          </cell>
          <cell r="AZ52">
            <v>0.49</v>
          </cell>
          <cell r="BA52">
            <v>0.06</v>
          </cell>
          <cell r="BB52">
            <v>1</v>
          </cell>
          <cell r="BC52">
            <v>1.55</v>
          </cell>
          <cell r="BD52">
            <v>11.33</v>
          </cell>
          <cell r="BE52">
            <v>64.59</v>
          </cell>
          <cell r="BH52">
            <v>1.71</v>
          </cell>
          <cell r="BJ52">
            <v>7.64</v>
          </cell>
          <cell r="BL52">
            <v>6.06</v>
          </cell>
          <cell r="BM52">
            <v>4.75</v>
          </cell>
          <cell r="BN52">
            <v>8.76</v>
          </cell>
          <cell r="BO52">
            <v>8.42</v>
          </cell>
          <cell r="BP52">
            <v>15.46</v>
          </cell>
          <cell r="CS52">
            <v>40</v>
          </cell>
          <cell r="CT52">
            <v>3</v>
          </cell>
          <cell r="CV52">
            <v>4.7</v>
          </cell>
          <cell r="CW52">
            <v>8.9700000000000006</v>
          </cell>
        </row>
        <row r="53">
          <cell r="B53">
            <v>15</v>
          </cell>
          <cell r="C53">
            <v>337.93</v>
          </cell>
          <cell r="D53">
            <v>422</v>
          </cell>
          <cell r="F53">
            <v>4.6500000000000004</v>
          </cell>
          <cell r="G53">
            <v>10.36</v>
          </cell>
          <cell r="H53">
            <v>10.36</v>
          </cell>
          <cell r="J53">
            <v>40.733590733590738</v>
          </cell>
          <cell r="L53">
            <v>9.5</v>
          </cell>
          <cell r="M53">
            <v>97.176000000000002</v>
          </cell>
          <cell r="N53">
            <v>23.027488151658769</v>
          </cell>
          <cell r="Q53">
            <v>111.18</v>
          </cell>
          <cell r="S53">
            <v>204.84999999999985</v>
          </cell>
          <cell r="T53">
            <v>167.548</v>
          </cell>
          <cell r="U53">
            <v>37.30199999999985</v>
          </cell>
          <cell r="V53">
            <v>15.9</v>
          </cell>
          <cell r="W53">
            <v>3.7677725118483414</v>
          </cell>
          <cell r="AB53">
            <v>30.949999999999989</v>
          </cell>
          <cell r="AC53">
            <v>2.54</v>
          </cell>
          <cell r="AD53">
            <v>2.4700000000000002</v>
          </cell>
          <cell r="AH53">
            <v>12.1</v>
          </cell>
          <cell r="AI53">
            <v>7.7</v>
          </cell>
          <cell r="AK53">
            <v>2.59</v>
          </cell>
          <cell r="AN53">
            <v>84.82</v>
          </cell>
          <cell r="AO53">
            <v>84.82</v>
          </cell>
          <cell r="AQ53">
            <v>0</v>
          </cell>
          <cell r="AS53">
            <v>7.61</v>
          </cell>
          <cell r="AT53">
            <v>8.01</v>
          </cell>
          <cell r="AU53">
            <v>1.6</v>
          </cell>
          <cell r="AX53">
            <v>7.08</v>
          </cell>
          <cell r="AY53">
            <v>95.1</v>
          </cell>
          <cell r="AZ53">
            <v>0.38</v>
          </cell>
          <cell r="BA53">
            <v>0.39</v>
          </cell>
          <cell r="BB53">
            <v>1.07</v>
          </cell>
          <cell r="BC53">
            <v>1.84</v>
          </cell>
          <cell r="BD53">
            <v>6.75</v>
          </cell>
          <cell r="BE53">
            <v>92.85</v>
          </cell>
          <cell r="BH53">
            <v>1.24</v>
          </cell>
          <cell r="BJ53">
            <v>8.7200000000000006</v>
          </cell>
          <cell r="BL53">
            <v>7.33</v>
          </cell>
          <cell r="BM53">
            <v>5.78</v>
          </cell>
          <cell r="BN53">
            <v>4.47</v>
          </cell>
          <cell r="BO53">
            <v>14.25</v>
          </cell>
          <cell r="BP53">
            <v>8.7899999999999991</v>
          </cell>
          <cell r="CS53">
            <v>40</v>
          </cell>
          <cell r="CT53">
            <v>3</v>
          </cell>
          <cell r="CV53">
            <v>2.5</v>
          </cell>
          <cell r="CW53">
            <v>8.06</v>
          </cell>
        </row>
        <row r="54">
          <cell r="B54">
            <v>16</v>
          </cell>
          <cell r="Q54">
            <v>0</v>
          </cell>
          <cell r="S54">
            <v>204.84999999999985</v>
          </cell>
          <cell r="T54">
            <v>167.548</v>
          </cell>
          <cell r="U54">
            <v>37.30199999999985</v>
          </cell>
          <cell r="AB54">
            <v>30.949999999999989</v>
          </cell>
          <cell r="AQ54">
            <v>0</v>
          </cell>
          <cell r="BC54">
            <v>0</v>
          </cell>
          <cell r="CS54">
            <v>40</v>
          </cell>
          <cell r="CT54">
            <v>3</v>
          </cell>
          <cell r="CV54">
            <v>2.95</v>
          </cell>
          <cell r="CW54">
            <v>9.7899999999999991</v>
          </cell>
        </row>
        <row r="55">
          <cell r="B55">
            <v>17</v>
          </cell>
          <cell r="C55">
            <v>626.94000000000005</v>
          </cell>
          <cell r="D55">
            <v>517</v>
          </cell>
          <cell r="F55">
            <v>11.49</v>
          </cell>
          <cell r="G55">
            <v>11.66</v>
          </cell>
          <cell r="H55">
            <v>11.66</v>
          </cell>
          <cell r="J55">
            <v>44.339622641509436</v>
          </cell>
          <cell r="L55">
            <v>7.73</v>
          </cell>
          <cell r="M55">
            <v>119.292</v>
          </cell>
          <cell r="N55">
            <v>23.073887814313345</v>
          </cell>
          <cell r="Q55">
            <v>66.069999999999993</v>
          </cell>
          <cell r="S55">
            <v>258.07199999999983</v>
          </cell>
          <cell r="T55">
            <v>220.77</v>
          </cell>
          <cell r="U55">
            <v>37.301999999999822</v>
          </cell>
          <cell r="V55">
            <v>17.850000000000001</v>
          </cell>
          <cell r="W55">
            <v>3.4526112185686659</v>
          </cell>
          <cell r="Y55">
            <v>39.299999999999997</v>
          </cell>
          <cell r="AB55">
            <v>9.4999999999999929</v>
          </cell>
          <cell r="AC55">
            <v>2.4300000000000002</v>
          </cell>
          <cell r="AD55">
            <v>2.46</v>
          </cell>
          <cell r="AH55">
            <v>7.6</v>
          </cell>
          <cell r="AI55">
            <v>7.99</v>
          </cell>
          <cell r="AK55">
            <v>2.42</v>
          </cell>
          <cell r="AL55">
            <v>7.1</v>
          </cell>
          <cell r="AM55">
            <v>7.7</v>
          </cell>
          <cell r="AN55">
            <v>122.64</v>
          </cell>
          <cell r="AO55">
            <v>122.64</v>
          </cell>
          <cell r="AQ55">
            <v>0</v>
          </cell>
          <cell r="AS55">
            <v>6.14</v>
          </cell>
          <cell r="AT55">
            <v>6.17</v>
          </cell>
          <cell r="AU55">
            <v>0.83</v>
          </cell>
          <cell r="AX55">
            <v>4.07</v>
          </cell>
          <cell r="AY55">
            <v>90.9</v>
          </cell>
          <cell r="AZ55">
            <v>0.34</v>
          </cell>
          <cell r="BA55">
            <v>0.1</v>
          </cell>
          <cell r="BB55">
            <v>1.22</v>
          </cell>
          <cell r="BC55">
            <v>1.6600000000000001</v>
          </cell>
          <cell r="BD55">
            <v>6.44</v>
          </cell>
          <cell r="BE55">
            <v>78.400000000000006</v>
          </cell>
          <cell r="BH55">
            <v>1.45</v>
          </cell>
          <cell r="BJ55">
            <v>9.58</v>
          </cell>
          <cell r="BL55">
            <v>14.08</v>
          </cell>
          <cell r="BM55">
            <v>4.78</v>
          </cell>
          <cell r="BN55">
            <v>8.68</v>
          </cell>
          <cell r="BO55">
            <v>11.96</v>
          </cell>
          <cell r="BP55">
            <v>16.91</v>
          </cell>
          <cell r="CS55">
            <v>40</v>
          </cell>
          <cell r="CT55">
            <v>3</v>
          </cell>
        </row>
        <row r="56">
          <cell r="B56">
            <v>18</v>
          </cell>
          <cell r="C56">
            <v>516.29</v>
          </cell>
          <cell r="D56">
            <v>486</v>
          </cell>
          <cell r="F56">
            <v>9.06</v>
          </cell>
          <cell r="G56">
            <v>12.78</v>
          </cell>
          <cell r="H56">
            <v>12.78</v>
          </cell>
          <cell r="J56">
            <v>38.028169014084511</v>
          </cell>
          <cell r="L56">
            <v>8.0399999999999991</v>
          </cell>
          <cell r="M56">
            <v>112.352</v>
          </cell>
          <cell r="N56">
            <v>23.117695473251029</v>
          </cell>
          <cell r="Q56">
            <v>160.6</v>
          </cell>
          <cell r="S56">
            <v>209.82399999999987</v>
          </cell>
          <cell r="T56">
            <v>172.52199999999999</v>
          </cell>
          <cell r="U56">
            <v>37.301999999999879</v>
          </cell>
          <cell r="V56">
            <v>16.52</v>
          </cell>
          <cell r="W56">
            <v>3.3991769547325101</v>
          </cell>
          <cell r="Y56">
            <v>20.77</v>
          </cell>
          <cell r="AB56">
            <v>5.2499999999999929</v>
          </cell>
          <cell r="AC56">
            <v>2.38</v>
          </cell>
          <cell r="AD56">
            <v>2.38</v>
          </cell>
          <cell r="AH56">
            <v>11.2</v>
          </cell>
          <cell r="AI56">
            <v>7.12</v>
          </cell>
          <cell r="AK56">
            <v>2.4500000000000002</v>
          </cell>
          <cell r="AL56">
            <v>7.4</v>
          </cell>
          <cell r="AM56">
            <v>7.6</v>
          </cell>
          <cell r="AN56">
            <v>115.5</v>
          </cell>
          <cell r="AO56">
            <v>115.5</v>
          </cell>
          <cell r="AQ56">
            <v>0</v>
          </cell>
          <cell r="AS56">
            <v>7.28</v>
          </cell>
          <cell r="AT56">
            <v>6.76</v>
          </cell>
          <cell r="AU56">
            <v>1.23</v>
          </cell>
          <cell r="AX56">
            <v>4.8600000000000003</v>
          </cell>
          <cell r="AY56">
            <v>94.4</v>
          </cell>
          <cell r="AZ56">
            <v>0.55000000000000004</v>
          </cell>
          <cell r="BA56">
            <v>0.06</v>
          </cell>
          <cell r="BB56">
            <v>1.65</v>
          </cell>
          <cell r="BC56">
            <v>2.2599999999999998</v>
          </cell>
          <cell r="BD56">
            <v>6.85</v>
          </cell>
          <cell r="BE56">
            <v>76.959999999999994</v>
          </cell>
          <cell r="BH56">
            <v>1.49</v>
          </cell>
          <cell r="BJ56">
            <v>10.1</v>
          </cell>
          <cell r="BL56">
            <v>11.29</v>
          </cell>
          <cell r="BM56">
            <v>5.38</v>
          </cell>
          <cell r="BN56">
            <v>4.83</v>
          </cell>
          <cell r="BO56">
            <v>12.5</v>
          </cell>
          <cell r="BP56">
            <v>15.72</v>
          </cell>
          <cell r="CS56">
            <v>40</v>
          </cell>
          <cell r="CT56">
            <v>3</v>
          </cell>
          <cell r="CV56">
            <v>3.74</v>
          </cell>
          <cell r="CW56">
            <v>7.45</v>
          </cell>
        </row>
        <row r="57">
          <cell r="B57">
            <v>19</v>
          </cell>
          <cell r="C57">
            <v>360.51</v>
          </cell>
          <cell r="D57">
            <v>406</v>
          </cell>
          <cell r="F57">
            <v>11.71</v>
          </cell>
          <cell r="G57">
            <v>5.0599999999999996</v>
          </cell>
          <cell r="H57">
            <v>11.71</v>
          </cell>
          <cell r="J57">
            <v>34.671221178479932</v>
          </cell>
          <cell r="L57">
            <v>6.89</v>
          </cell>
          <cell r="M57">
            <v>89.364999999999995</v>
          </cell>
          <cell r="N57">
            <v>22.011083743842363</v>
          </cell>
          <cell r="Q57">
            <v>153.08000000000001</v>
          </cell>
          <cell r="S57">
            <v>146.10899999999984</v>
          </cell>
          <cell r="T57">
            <v>108.807</v>
          </cell>
          <cell r="U57">
            <v>37.301999999999836</v>
          </cell>
          <cell r="V57">
            <v>15.14</v>
          </cell>
          <cell r="W57">
            <v>3.729064039408867</v>
          </cell>
          <cell r="Y57">
            <v>18.34</v>
          </cell>
          <cell r="AB57">
            <v>2.0499999999999936</v>
          </cell>
          <cell r="AC57">
            <v>2.77</v>
          </cell>
          <cell r="AD57">
            <v>2.72</v>
          </cell>
          <cell r="AH57">
            <v>8.6</v>
          </cell>
          <cell r="AI57">
            <v>7.72</v>
          </cell>
          <cell r="AK57">
            <v>2.35</v>
          </cell>
          <cell r="AL57">
            <v>7.7</v>
          </cell>
          <cell r="AM57">
            <v>7.14</v>
          </cell>
          <cell r="AN57">
            <v>88.22</v>
          </cell>
          <cell r="AO57">
            <v>88.22</v>
          </cell>
          <cell r="AQ57">
            <v>0</v>
          </cell>
          <cell r="AS57">
            <v>6.77</v>
          </cell>
          <cell r="AT57">
            <v>5.84</v>
          </cell>
          <cell r="AU57">
            <v>2.1</v>
          </cell>
          <cell r="AX57">
            <v>3.96</v>
          </cell>
          <cell r="AY57">
            <v>91.87</v>
          </cell>
          <cell r="AZ57">
            <v>0.78</v>
          </cell>
          <cell r="BA57">
            <v>0.06</v>
          </cell>
          <cell r="BB57">
            <v>1.03</v>
          </cell>
          <cell r="BC57">
            <v>1.87</v>
          </cell>
          <cell r="BD57">
            <v>7.13</v>
          </cell>
          <cell r="BE57">
            <v>114.82</v>
          </cell>
          <cell r="BH57">
            <v>1.43</v>
          </cell>
          <cell r="BJ57">
            <v>14.17</v>
          </cell>
          <cell r="BL57">
            <v>8.56</v>
          </cell>
          <cell r="BM57">
            <v>6.19</v>
          </cell>
          <cell r="BN57">
            <v>4.88</v>
          </cell>
          <cell r="BO57">
            <v>7.94</v>
          </cell>
          <cell r="BP57">
            <v>17.02</v>
          </cell>
          <cell r="CS57">
            <v>40</v>
          </cell>
          <cell r="CT57">
            <v>3</v>
          </cell>
          <cell r="CV57">
            <v>4</v>
          </cell>
          <cell r="CW57">
            <v>7.59</v>
          </cell>
        </row>
        <row r="58">
          <cell r="B58">
            <v>20</v>
          </cell>
          <cell r="C58">
            <v>539.62</v>
          </cell>
          <cell r="D58">
            <v>563</v>
          </cell>
          <cell r="F58">
            <v>9.57</v>
          </cell>
          <cell r="G58">
            <v>13.82</v>
          </cell>
          <cell r="H58">
            <v>13.82</v>
          </cell>
          <cell r="J58">
            <v>40.738060781476122</v>
          </cell>
          <cell r="L58">
            <v>7.55</v>
          </cell>
          <cell r="M58">
            <v>124.744</v>
          </cell>
          <cell r="N58">
            <v>22.157015985790409</v>
          </cell>
          <cell r="Q58">
            <v>103.8</v>
          </cell>
          <cell r="S58">
            <v>167.05299999999983</v>
          </cell>
          <cell r="T58">
            <v>129.751</v>
          </cell>
          <cell r="U58">
            <v>37.301999999999822</v>
          </cell>
          <cell r="V58">
            <v>21.32</v>
          </cell>
          <cell r="W58">
            <v>3.7868561278863231</v>
          </cell>
          <cell r="Y58">
            <v>13.52</v>
          </cell>
          <cell r="AB58">
            <v>9.8499999999999943</v>
          </cell>
          <cell r="AC58">
            <v>2.95</v>
          </cell>
          <cell r="AD58">
            <v>2.92</v>
          </cell>
          <cell r="AH58">
            <v>7.6</v>
          </cell>
          <cell r="AI58">
            <v>7.5</v>
          </cell>
          <cell r="AK58">
            <v>2.67</v>
          </cell>
          <cell r="AL58">
            <v>5.25</v>
          </cell>
          <cell r="AM58">
            <v>7.74</v>
          </cell>
          <cell r="AN58">
            <v>123.65</v>
          </cell>
          <cell r="AO58">
            <v>111.23</v>
          </cell>
          <cell r="AQ58">
            <v>12.420000000000002</v>
          </cell>
          <cell r="AS58">
            <v>5.99</v>
          </cell>
          <cell r="AT58">
            <v>7.36</v>
          </cell>
          <cell r="AU58">
            <v>1.89</v>
          </cell>
          <cell r="AX58">
            <v>4.49</v>
          </cell>
          <cell r="AY58">
            <v>93.06</v>
          </cell>
          <cell r="AZ58">
            <v>0.3</v>
          </cell>
          <cell r="BA58">
            <v>0.39</v>
          </cell>
          <cell r="BB58">
            <v>0.68</v>
          </cell>
          <cell r="BC58">
            <v>1.37</v>
          </cell>
          <cell r="BD58">
            <v>7.45</v>
          </cell>
          <cell r="BE58">
            <v>93.09</v>
          </cell>
          <cell r="BH58">
            <v>1.31</v>
          </cell>
          <cell r="BJ58">
            <v>8.93</v>
          </cell>
          <cell r="BL58">
            <v>9.92</v>
          </cell>
          <cell r="BM58">
            <v>4.7699999999999996</v>
          </cell>
          <cell r="BN58">
            <v>7.43</v>
          </cell>
          <cell r="BO58">
            <v>11.71</v>
          </cell>
          <cell r="BP58">
            <v>35.299999999999997</v>
          </cell>
          <cell r="CS58">
            <v>40</v>
          </cell>
          <cell r="CT58">
            <v>3</v>
          </cell>
          <cell r="CV58">
            <v>4.1900000000000004</v>
          </cell>
          <cell r="CW58">
            <v>8.26</v>
          </cell>
        </row>
        <row r="59">
          <cell r="B59">
            <v>21</v>
          </cell>
          <cell r="C59">
            <v>494.53</v>
          </cell>
          <cell r="D59">
            <v>589</v>
          </cell>
          <cell r="F59">
            <v>11.75</v>
          </cell>
          <cell r="G59">
            <v>12.42</v>
          </cell>
          <cell r="H59">
            <v>12.42</v>
          </cell>
          <cell r="J59">
            <v>47.423510466988731</v>
          </cell>
          <cell r="L59">
            <v>8.86</v>
          </cell>
          <cell r="M59">
            <v>129.726</v>
          </cell>
          <cell r="N59">
            <v>22.02478777589134</v>
          </cell>
          <cell r="Q59">
            <v>75.03</v>
          </cell>
          <cell r="S59">
            <v>221.74899999999982</v>
          </cell>
          <cell r="T59">
            <v>184.447</v>
          </cell>
          <cell r="U59">
            <v>37.301999999999822</v>
          </cell>
          <cell r="V59">
            <v>21.06</v>
          </cell>
          <cell r="W59">
            <v>3.5755517826825125</v>
          </cell>
          <cell r="Y59">
            <v>20.11</v>
          </cell>
          <cell r="AB59">
            <v>10.799999999999994</v>
          </cell>
          <cell r="AC59">
            <v>2.97</v>
          </cell>
          <cell r="AD59">
            <v>2.88</v>
          </cell>
          <cell r="AH59">
            <v>5</v>
          </cell>
          <cell r="AI59">
            <v>6.91</v>
          </cell>
          <cell r="AK59">
            <v>2.91</v>
          </cell>
          <cell r="AL59">
            <v>4.3</v>
          </cell>
          <cell r="AM59">
            <v>7.5</v>
          </cell>
          <cell r="AN59">
            <v>137.76</v>
          </cell>
          <cell r="AO59">
            <v>150.18</v>
          </cell>
          <cell r="AQ59">
            <v>0</v>
          </cell>
          <cell r="AS59">
            <v>8.68</v>
          </cell>
          <cell r="AT59">
            <v>7.55</v>
          </cell>
          <cell r="AU59">
            <v>1.79</v>
          </cell>
          <cell r="AX59">
            <v>5.0999999999999996</v>
          </cell>
          <cell r="AY59">
            <v>92.8</v>
          </cell>
          <cell r="AZ59">
            <v>0.51</v>
          </cell>
          <cell r="BA59">
            <v>0.22</v>
          </cell>
          <cell r="BB59">
            <v>0.6</v>
          </cell>
          <cell r="BC59">
            <v>1.33</v>
          </cell>
          <cell r="BD59">
            <v>7.33</v>
          </cell>
          <cell r="BE59">
            <v>63.16</v>
          </cell>
          <cell r="BH59">
            <v>1.25</v>
          </cell>
          <cell r="BJ59">
            <v>14.26</v>
          </cell>
          <cell r="BL59">
            <v>17.11</v>
          </cell>
          <cell r="BM59">
            <v>7</v>
          </cell>
          <cell r="BN59">
            <v>5.34</v>
          </cell>
          <cell r="BO59">
            <v>10.93</v>
          </cell>
          <cell r="BP59">
            <v>31.34</v>
          </cell>
          <cell r="CS59">
            <v>40</v>
          </cell>
          <cell r="CT59">
            <v>3</v>
          </cell>
          <cell r="CV59">
            <v>3.61</v>
          </cell>
          <cell r="CW59">
            <v>8.59</v>
          </cell>
        </row>
        <row r="60">
          <cell r="B60">
            <v>22</v>
          </cell>
          <cell r="C60">
            <v>601.61</v>
          </cell>
          <cell r="D60">
            <v>605</v>
          </cell>
          <cell r="F60">
            <v>9.4600000000000009</v>
          </cell>
          <cell r="G60">
            <v>14.74</v>
          </cell>
          <cell r="H60">
            <v>14.74</v>
          </cell>
          <cell r="J60">
            <v>41.044776119402982</v>
          </cell>
          <cell r="L60">
            <v>9.49</v>
          </cell>
          <cell r="M60">
            <v>137.94</v>
          </cell>
          <cell r="N60">
            <v>22.8</v>
          </cell>
          <cell r="Q60">
            <v>167.05</v>
          </cell>
          <cell r="S60">
            <v>192.63899999999984</v>
          </cell>
          <cell r="T60">
            <v>155.33699999999999</v>
          </cell>
          <cell r="U60">
            <v>37.30199999999985</v>
          </cell>
          <cell r="V60">
            <v>22.99</v>
          </cell>
          <cell r="W60">
            <v>3.8</v>
          </cell>
          <cell r="Y60">
            <v>13.45</v>
          </cell>
          <cell r="AB60">
            <v>20.339999999999993</v>
          </cell>
          <cell r="AC60">
            <v>2.65</v>
          </cell>
          <cell r="AD60">
            <v>2.4700000000000002</v>
          </cell>
          <cell r="AH60">
            <v>4.2</v>
          </cell>
          <cell r="AI60">
            <v>6.39</v>
          </cell>
          <cell r="AK60">
            <v>2.83</v>
          </cell>
          <cell r="AL60">
            <v>5.8</v>
          </cell>
          <cell r="AM60">
            <v>6.91</v>
          </cell>
          <cell r="AN60">
            <v>140</v>
          </cell>
          <cell r="AO60">
            <v>140</v>
          </cell>
          <cell r="AQ60">
            <v>0</v>
          </cell>
          <cell r="AS60">
            <v>6.8</v>
          </cell>
          <cell r="AT60">
            <v>7.32</v>
          </cell>
          <cell r="AU60">
            <v>1.54</v>
          </cell>
          <cell r="AX60">
            <v>4.32</v>
          </cell>
          <cell r="AY60">
            <v>92.6</v>
          </cell>
          <cell r="AZ60">
            <v>0.19</v>
          </cell>
          <cell r="BA60">
            <v>0.44</v>
          </cell>
          <cell r="BB60">
            <v>0.71</v>
          </cell>
          <cell r="BC60">
            <v>1.3399999999999999</v>
          </cell>
          <cell r="BD60">
            <v>7.94</v>
          </cell>
          <cell r="BE60">
            <v>66.09</v>
          </cell>
          <cell r="BH60">
            <v>1.36</v>
          </cell>
          <cell r="BJ60">
            <v>6.5</v>
          </cell>
          <cell r="BL60">
            <v>9.0399999999999991</v>
          </cell>
          <cell r="BM60">
            <v>7.14</v>
          </cell>
          <cell r="BN60">
            <v>6.25</v>
          </cell>
          <cell r="BO60">
            <v>13.37</v>
          </cell>
          <cell r="BP60">
            <v>28.04</v>
          </cell>
          <cell r="CS60">
            <v>40</v>
          </cell>
          <cell r="CT60">
            <v>3</v>
          </cell>
        </row>
        <row r="61">
          <cell r="B61">
            <v>23</v>
          </cell>
          <cell r="Q61">
            <v>0</v>
          </cell>
          <cell r="S61">
            <v>192.63899999999984</v>
          </cell>
          <cell r="T61">
            <v>155.33699999999999</v>
          </cell>
          <cell r="U61">
            <v>37.30199999999985</v>
          </cell>
          <cell r="W61" t="e">
            <v>#DIV/0!</v>
          </cell>
          <cell r="AB61">
            <v>20.339999999999993</v>
          </cell>
          <cell r="AQ61">
            <v>0</v>
          </cell>
          <cell r="CS61">
            <v>40</v>
          </cell>
          <cell r="CT61">
            <v>3</v>
          </cell>
          <cell r="CV61">
            <v>7.13</v>
          </cell>
          <cell r="CW61">
            <v>8.92</v>
          </cell>
        </row>
        <row r="62">
          <cell r="B62">
            <v>24</v>
          </cell>
          <cell r="C62">
            <v>580.03</v>
          </cell>
          <cell r="D62">
            <v>488</v>
          </cell>
          <cell r="F62">
            <v>9.84</v>
          </cell>
          <cell r="G62">
            <v>10.8</v>
          </cell>
          <cell r="H62">
            <v>10.8</v>
          </cell>
          <cell r="I62">
            <v>1.25</v>
          </cell>
          <cell r="J62">
            <v>45.185185185185183</v>
          </cell>
          <cell r="L62">
            <v>7.82</v>
          </cell>
          <cell r="M62">
            <v>113.70699999999999</v>
          </cell>
          <cell r="N62">
            <v>23.300614754098358</v>
          </cell>
          <cell r="Q62">
            <v>111.39</v>
          </cell>
          <cell r="S62">
            <v>194.95599999999985</v>
          </cell>
          <cell r="T62">
            <v>157.654</v>
          </cell>
          <cell r="U62">
            <v>37.30199999999985</v>
          </cell>
          <cell r="V62">
            <v>18.96</v>
          </cell>
          <cell r="W62">
            <v>3.8852459016393439</v>
          </cell>
          <cell r="Y62">
            <v>32.1</v>
          </cell>
          <cell r="AB62">
            <v>7.1999999999999957</v>
          </cell>
          <cell r="AC62">
            <v>2.67</v>
          </cell>
          <cell r="AD62">
            <v>2.65</v>
          </cell>
          <cell r="AH62">
            <v>10.4</v>
          </cell>
          <cell r="AI62">
            <v>7.49</v>
          </cell>
          <cell r="AK62">
            <v>2.7</v>
          </cell>
          <cell r="AL62">
            <v>6.3</v>
          </cell>
          <cell r="AM62">
            <v>7.18</v>
          </cell>
          <cell r="AN62">
            <v>120.64</v>
          </cell>
          <cell r="AO62">
            <v>120.64</v>
          </cell>
          <cell r="AQ62">
            <v>0</v>
          </cell>
          <cell r="AS62">
            <v>7.23</v>
          </cell>
          <cell r="AT62">
            <v>6.15</v>
          </cell>
          <cell r="AU62">
            <v>0.3</v>
          </cell>
          <cell r="AX62">
            <v>2.91</v>
          </cell>
          <cell r="AY62">
            <v>93.67</v>
          </cell>
          <cell r="AZ62">
            <v>0.53</v>
          </cell>
          <cell r="BA62">
            <v>0.24</v>
          </cell>
          <cell r="BB62">
            <v>0.65</v>
          </cell>
          <cell r="BC62">
            <v>1.42</v>
          </cell>
          <cell r="BD62">
            <v>7.5</v>
          </cell>
          <cell r="BE62">
            <v>99.44</v>
          </cell>
          <cell r="BH62">
            <v>1.43</v>
          </cell>
          <cell r="BJ62">
            <v>11.32</v>
          </cell>
          <cell r="BL62">
            <v>5.49</v>
          </cell>
          <cell r="BM62">
            <v>5.46</v>
          </cell>
          <cell r="BN62">
            <v>9.56</v>
          </cell>
          <cell r="BO62">
            <v>19.71</v>
          </cell>
          <cell r="BP62">
            <v>13.86</v>
          </cell>
          <cell r="CS62">
            <v>40</v>
          </cell>
          <cell r="CT62">
            <v>3</v>
          </cell>
          <cell r="CV62">
            <v>6.86</v>
          </cell>
          <cell r="CW62">
            <v>7.1</v>
          </cell>
        </row>
        <row r="63">
          <cell r="B63">
            <v>25</v>
          </cell>
          <cell r="C63">
            <v>320.54000000000002</v>
          </cell>
          <cell r="D63">
            <v>387</v>
          </cell>
          <cell r="F63">
            <v>3.61</v>
          </cell>
          <cell r="G63">
            <v>10.66</v>
          </cell>
          <cell r="H63">
            <v>10.66</v>
          </cell>
          <cell r="J63">
            <v>36.303939962476548</v>
          </cell>
          <cell r="L63">
            <v>9.4499999999999993</v>
          </cell>
          <cell r="M63">
            <v>90.168999999999997</v>
          </cell>
          <cell r="N63">
            <v>23.299483204134365</v>
          </cell>
          <cell r="Q63">
            <v>119.8</v>
          </cell>
          <cell r="S63">
            <v>165.32499999999982</v>
          </cell>
          <cell r="T63">
            <v>128.023</v>
          </cell>
          <cell r="U63">
            <v>37.301999999999822</v>
          </cell>
          <cell r="V63">
            <v>15.247999999999999</v>
          </cell>
          <cell r="W63">
            <v>3.9400516795865634</v>
          </cell>
          <cell r="Y63">
            <v>13.11</v>
          </cell>
          <cell r="AB63">
            <v>9.3379999999999939</v>
          </cell>
          <cell r="AC63">
            <v>2.41</v>
          </cell>
          <cell r="AD63">
            <v>2.4700000000000002</v>
          </cell>
          <cell r="AH63">
            <v>5.6</v>
          </cell>
          <cell r="AI63">
            <v>7.5</v>
          </cell>
          <cell r="AK63">
            <v>2.57</v>
          </cell>
          <cell r="AL63">
            <v>8.8000000000000007</v>
          </cell>
          <cell r="AM63">
            <v>7.49</v>
          </cell>
          <cell r="AN63">
            <v>100.87</v>
          </cell>
          <cell r="AO63">
            <v>100.87</v>
          </cell>
          <cell r="AQ63">
            <v>0</v>
          </cell>
          <cell r="AS63">
            <v>5.35</v>
          </cell>
          <cell r="AT63">
            <v>4.6500000000000004</v>
          </cell>
          <cell r="AU63">
            <v>0.98</v>
          </cell>
          <cell r="AX63">
            <v>2.97</v>
          </cell>
          <cell r="AY63">
            <v>94.57</v>
          </cell>
          <cell r="AZ63">
            <v>0.35</v>
          </cell>
          <cell r="BA63">
            <v>0.74</v>
          </cell>
          <cell r="BB63">
            <v>0.98</v>
          </cell>
          <cell r="BC63">
            <v>2.0699999999999998</v>
          </cell>
          <cell r="BD63">
            <v>8.83</v>
          </cell>
          <cell r="BE63">
            <v>80.81</v>
          </cell>
          <cell r="BH63">
            <v>1.37</v>
          </cell>
          <cell r="BJ63">
            <v>8.98</v>
          </cell>
          <cell r="BL63">
            <v>8.1999999999999993</v>
          </cell>
          <cell r="BM63">
            <v>5.6</v>
          </cell>
          <cell r="BN63">
            <v>6.46</v>
          </cell>
          <cell r="BO63">
            <v>10.4</v>
          </cell>
          <cell r="BP63">
            <v>40.69</v>
          </cell>
          <cell r="CS63">
            <v>40</v>
          </cell>
          <cell r="CT63">
            <v>3</v>
          </cell>
          <cell r="CV63">
            <v>6.06</v>
          </cell>
          <cell r="CW63">
            <v>13.35</v>
          </cell>
        </row>
        <row r="64">
          <cell r="B64">
            <v>26</v>
          </cell>
          <cell r="C64">
            <v>220</v>
          </cell>
          <cell r="D64">
            <v>237</v>
          </cell>
          <cell r="F64">
            <v>3.87</v>
          </cell>
          <cell r="G64">
            <v>6.58</v>
          </cell>
          <cell r="H64">
            <v>6.58</v>
          </cell>
          <cell r="J64">
            <v>36.018237082066868</v>
          </cell>
          <cell r="L64">
            <v>15.81</v>
          </cell>
          <cell r="M64">
            <v>55.457999999999998</v>
          </cell>
          <cell r="N64">
            <v>23.4</v>
          </cell>
          <cell r="Q64">
            <v>0</v>
          </cell>
          <cell r="S64">
            <v>220.78299999999982</v>
          </cell>
          <cell r="T64">
            <v>183.48099999999999</v>
          </cell>
          <cell r="U64">
            <v>37.301999999999822</v>
          </cell>
          <cell r="V64">
            <v>9.7170000000000005</v>
          </cell>
          <cell r="W64">
            <v>4.1000000000000005</v>
          </cell>
          <cell r="Y64">
            <v>13.5</v>
          </cell>
          <cell r="AB64">
            <v>5.5549999999999926</v>
          </cell>
          <cell r="AC64">
            <v>2.31</v>
          </cell>
          <cell r="AD64">
            <v>2.44</v>
          </cell>
          <cell r="AH64">
            <v>5.4</v>
          </cell>
          <cell r="AI64">
            <v>6.51</v>
          </cell>
          <cell r="AL64">
            <v>6.3</v>
          </cell>
          <cell r="AM64">
            <v>7.51</v>
          </cell>
          <cell r="AN64">
            <v>52.38</v>
          </cell>
          <cell r="AO64">
            <v>52.38</v>
          </cell>
          <cell r="AQ64">
            <v>0</v>
          </cell>
          <cell r="AS64">
            <v>4.05</v>
          </cell>
          <cell r="AT64">
            <v>4.18</v>
          </cell>
          <cell r="AU64">
            <v>0.83</v>
          </cell>
          <cell r="AX64">
            <v>3.79</v>
          </cell>
          <cell r="AY64">
            <v>91.1</v>
          </cell>
          <cell r="AZ64">
            <v>0.48</v>
          </cell>
          <cell r="BA64">
            <v>0.26</v>
          </cell>
          <cell r="BB64">
            <v>1.01</v>
          </cell>
          <cell r="BC64">
            <v>1.75</v>
          </cell>
          <cell r="BD64">
            <v>6.4</v>
          </cell>
          <cell r="BE64">
            <v>175.28</v>
          </cell>
          <cell r="BH64">
            <v>1.44</v>
          </cell>
          <cell r="BJ64">
            <v>7.41</v>
          </cell>
          <cell r="BL64">
            <v>10.67</v>
          </cell>
          <cell r="BM64">
            <v>5.93</v>
          </cell>
          <cell r="BN64">
            <v>5.6</v>
          </cell>
          <cell r="BO64">
            <v>20.53</v>
          </cell>
          <cell r="BP64">
            <v>6.94</v>
          </cell>
          <cell r="CS64">
            <v>40</v>
          </cell>
          <cell r="CT64">
            <v>3</v>
          </cell>
          <cell r="CV64">
            <v>3.72</v>
          </cell>
          <cell r="CW64">
            <v>8.6199999999999992</v>
          </cell>
        </row>
        <row r="65">
          <cell r="B65">
            <v>27</v>
          </cell>
          <cell r="C65">
            <v>257.02999999999997</v>
          </cell>
          <cell r="D65">
            <v>238</v>
          </cell>
          <cell r="F65">
            <v>2.84</v>
          </cell>
          <cell r="G65">
            <v>6.33</v>
          </cell>
          <cell r="H65">
            <v>6.33</v>
          </cell>
          <cell r="J65">
            <v>37.598736176935226</v>
          </cell>
          <cell r="L65">
            <v>13.87</v>
          </cell>
          <cell r="M65">
            <v>55.976999999999997</v>
          </cell>
          <cell r="N65">
            <v>23.519747899159661</v>
          </cell>
          <cell r="Q65">
            <v>116.25</v>
          </cell>
          <cell r="S65">
            <v>129.20799999999983</v>
          </cell>
          <cell r="T65">
            <v>129.208</v>
          </cell>
          <cell r="V65">
            <v>9.8059999999999992</v>
          </cell>
          <cell r="W65">
            <v>4.1201680672268903</v>
          </cell>
          <cell r="Y65">
            <v>6.84</v>
          </cell>
          <cell r="AB65">
            <v>8.5209999999999919</v>
          </cell>
          <cell r="AC65">
            <v>2.2599999999999998</v>
          </cell>
          <cell r="AD65">
            <v>2.34</v>
          </cell>
          <cell r="AH65">
            <v>6.2</v>
          </cell>
          <cell r="AI65">
            <v>7.41</v>
          </cell>
          <cell r="AK65">
            <v>2.44</v>
          </cell>
          <cell r="AL65">
            <v>3.4</v>
          </cell>
          <cell r="AM65">
            <v>6.51</v>
          </cell>
          <cell r="AN65">
            <v>53.34</v>
          </cell>
          <cell r="AO65">
            <v>53.34</v>
          </cell>
          <cell r="AQ65">
            <v>0</v>
          </cell>
          <cell r="AS65">
            <v>6.83</v>
          </cell>
          <cell r="AT65">
            <v>5.62</v>
          </cell>
          <cell r="AU65">
            <v>1.39</v>
          </cell>
          <cell r="AX65">
            <v>4.88</v>
          </cell>
          <cell r="AY65">
            <v>95</v>
          </cell>
          <cell r="AZ65">
            <v>0.26</v>
          </cell>
          <cell r="BA65">
            <v>0.21</v>
          </cell>
          <cell r="BB65">
            <v>0.54</v>
          </cell>
          <cell r="BC65">
            <v>1.01</v>
          </cell>
          <cell r="BD65">
            <v>5.47</v>
          </cell>
          <cell r="BE65">
            <v>227.81</v>
          </cell>
          <cell r="BH65">
            <v>1.67</v>
          </cell>
          <cell r="BJ65">
            <v>21.11</v>
          </cell>
          <cell r="BL65">
            <v>5.2</v>
          </cell>
          <cell r="BM65">
            <v>7.12</v>
          </cell>
          <cell r="BN65">
            <v>2.75</v>
          </cell>
          <cell r="BO65">
            <v>18.440000000000001</v>
          </cell>
          <cell r="BP65">
            <v>9.02</v>
          </cell>
          <cell r="CS65">
            <v>40</v>
          </cell>
          <cell r="CT65">
            <v>3</v>
          </cell>
          <cell r="CV65">
            <v>5.1100000000000003</v>
          </cell>
          <cell r="CW65">
            <v>8.89</v>
          </cell>
        </row>
        <row r="66">
          <cell r="B66">
            <v>28</v>
          </cell>
          <cell r="C66">
            <v>335.11</v>
          </cell>
          <cell r="D66">
            <v>289</v>
          </cell>
          <cell r="F66">
            <v>5.14</v>
          </cell>
          <cell r="G66">
            <v>6.86</v>
          </cell>
          <cell r="H66">
            <v>6.86</v>
          </cell>
          <cell r="J66">
            <v>42.128279883381921</v>
          </cell>
          <cell r="L66">
            <v>12.67</v>
          </cell>
          <cell r="M66">
            <v>68.481999999999999</v>
          </cell>
          <cell r="N66">
            <v>23.696193771626298</v>
          </cell>
          <cell r="Q66">
            <v>53.85</v>
          </cell>
          <cell r="S66">
            <v>143.83999999999983</v>
          </cell>
          <cell r="T66">
            <v>143.83999999999983</v>
          </cell>
          <cell r="V66">
            <v>11.965</v>
          </cell>
          <cell r="W66">
            <v>4.1401384083044981</v>
          </cell>
          <cell r="AB66">
            <v>20.48599999999999</v>
          </cell>
          <cell r="AC66">
            <v>2.3199999999999998</v>
          </cell>
          <cell r="AD66">
            <v>2.2200000000000002</v>
          </cell>
          <cell r="AH66">
            <v>7.6</v>
          </cell>
          <cell r="AI66">
            <v>7.28</v>
          </cell>
          <cell r="AK66">
            <v>2.3199999999999998</v>
          </cell>
          <cell r="AN66">
            <v>61.66</v>
          </cell>
          <cell r="AO66">
            <v>61.66</v>
          </cell>
          <cell r="AQ66">
            <v>0</v>
          </cell>
          <cell r="AS66">
            <v>4.91</v>
          </cell>
          <cell r="AT66">
            <v>4.87</v>
          </cell>
          <cell r="AU66">
            <v>0.77</v>
          </cell>
          <cell r="AX66">
            <v>4.8600000000000003</v>
          </cell>
          <cell r="AY66">
            <v>94.65</v>
          </cell>
          <cell r="AZ66">
            <v>0.19</v>
          </cell>
          <cell r="BA66">
            <v>0.17</v>
          </cell>
          <cell r="BB66">
            <v>0.97</v>
          </cell>
          <cell r="BC66">
            <v>1.33</v>
          </cell>
          <cell r="BD66">
            <v>5.33</v>
          </cell>
          <cell r="BE66">
            <v>203.81</v>
          </cell>
          <cell r="BH66">
            <v>1.43</v>
          </cell>
          <cell r="BJ66">
            <v>9.42</v>
          </cell>
          <cell r="BL66">
            <v>4.97</v>
          </cell>
          <cell r="BM66">
            <v>9.5</v>
          </cell>
          <cell r="BN66">
            <v>2.4</v>
          </cell>
          <cell r="BO66">
            <v>16</v>
          </cell>
          <cell r="BP66">
            <v>7.36</v>
          </cell>
          <cell r="CS66">
            <v>40</v>
          </cell>
          <cell r="CT66">
            <v>3</v>
          </cell>
          <cell r="CV66">
            <v>4.4800000000000004</v>
          </cell>
          <cell r="CW66">
            <v>10.26</v>
          </cell>
        </row>
        <row r="67">
          <cell r="B67">
            <v>29</v>
          </cell>
          <cell r="J67" t="e">
            <v>#DIV/0!</v>
          </cell>
          <cell r="N67" t="e">
            <v>#DIV/0!</v>
          </cell>
          <cell r="Q67">
            <v>0</v>
          </cell>
          <cell r="S67">
            <v>143.83999999999983</v>
          </cell>
          <cell r="T67">
            <v>143.83999999999983</v>
          </cell>
          <cell r="W67" t="e">
            <v>#DIV/0!</v>
          </cell>
          <cell r="AB67">
            <v>20.48599999999999</v>
          </cell>
          <cell r="AQ67">
            <v>0</v>
          </cell>
          <cell r="BC67">
            <v>0</v>
          </cell>
          <cell r="CS67">
            <v>40</v>
          </cell>
          <cell r="CT67">
            <v>3</v>
          </cell>
        </row>
        <row r="68">
          <cell r="B68">
            <v>30</v>
          </cell>
          <cell r="J68" t="e">
            <v>#DIV/0!</v>
          </cell>
          <cell r="N68" t="e">
            <v>#DIV/0!</v>
          </cell>
          <cell r="Q68">
            <v>0</v>
          </cell>
          <cell r="S68">
            <v>143.83999999999983</v>
          </cell>
          <cell r="T68">
            <v>143.83999999999983</v>
          </cell>
          <cell r="W68" t="e">
            <v>#DIV/0!</v>
          </cell>
          <cell r="AB68">
            <v>20.48599999999999</v>
          </cell>
          <cell r="AQ68">
            <v>0</v>
          </cell>
          <cell r="BC68">
            <v>0</v>
          </cell>
          <cell r="CS68">
            <v>40</v>
          </cell>
          <cell r="CT68">
            <v>3</v>
          </cell>
        </row>
        <row r="69">
          <cell r="B69">
            <v>31</v>
          </cell>
          <cell r="J69" t="e">
            <v>#DIV/0!</v>
          </cell>
          <cell r="N69" t="e">
            <v>#DIV/0!</v>
          </cell>
          <cell r="Q69">
            <v>0</v>
          </cell>
          <cell r="S69">
            <v>143.83999999999983</v>
          </cell>
          <cell r="T69">
            <v>143.83999999999983</v>
          </cell>
          <cell r="W69" t="e">
            <v>#DIV/0!</v>
          </cell>
          <cell r="AB69">
            <v>20.48599999999999</v>
          </cell>
          <cell r="AQ69">
            <v>0</v>
          </cell>
          <cell r="BC69">
            <v>0</v>
          </cell>
          <cell r="CS69">
            <v>40</v>
          </cell>
          <cell r="CT69">
            <v>3</v>
          </cell>
        </row>
        <row r="70">
          <cell r="B70" t="str">
            <v>MAR/1</v>
          </cell>
          <cell r="C70">
            <v>237.67</v>
          </cell>
          <cell r="D70">
            <v>297</v>
          </cell>
          <cell r="F70">
            <v>5.79</v>
          </cell>
          <cell r="G70">
            <v>6.56</v>
          </cell>
          <cell r="H70">
            <v>6.56</v>
          </cell>
          <cell r="J70">
            <v>45.274390243902445</v>
          </cell>
          <cell r="L70">
            <v>12.13</v>
          </cell>
          <cell r="M70">
            <v>68.576999999999998</v>
          </cell>
          <cell r="N70">
            <v>23.089898989898987</v>
          </cell>
          <cell r="Q70">
            <v>74.98</v>
          </cell>
          <cell r="S70">
            <v>137.43699999999984</v>
          </cell>
          <cell r="T70">
            <v>137.43699999999984</v>
          </cell>
          <cell r="V70">
            <v>12.148</v>
          </cell>
          <cell r="W70">
            <v>4.0902356902356898</v>
          </cell>
          <cell r="AB70">
            <v>32.633999999999986</v>
          </cell>
          <cell r="AC70">
            <v>1.87</v>
          </cell>
          <cell r="AD70">
            <v>2.0499999999999998</v>
          </cell>
          <cell r="AH70">
            <v>3.4</v>
          </cell>
          <cell r="AI70">
            <v>6.66</v>
          </cell>
          <cell r="AK70">
            <v>2.2599999999999998</v>
          </cell>
          <cell r="AN70">
            <v>77.67</v>
          </cell>
          <cell r="AO70">
            <v>77.67</v>
          </cell>
          <cell r="AQ70">
            <v>0</v>
          </cell>
          <cell r="AS70">
            <v>5.15</v>
          </cell>
          <cell r="AU70">
            <v>1.56</v>
          </cell>
          <cell r="AX70">
            <v>3.11</v>
          </cell>
          <cell r="AY70">
            <v>90.75</v>
          </cell>
          <cell r="AZ70">
            <v>1.1599999999999999</v>
          </cell>
          <cell r="BA70">
            <v>0.11</v>
          </cell>
          <cell r="BB70">
            <v>1.1499999999999999</v>
          </cell>
          <cell r="BC70">
            <v>2.42</v>
          </cell>
          <cell r="BD70">
            <v>6.27</v>
          </cell>
          <cell r="BE70">
            <v>162.71</v>
          </cell>
          <cell r="BH70">
            <v>1.31</v>
          </cell>
          <cell r="BJ70">
            <v>9.34</v>
          </cell>
          <cell r="BL70">
            <v>2.33</v>
          </cell>
          <cell r="BM70">
            <v>5.74</v>
          </cell>
          <cell r="BN70">
            <v>1.92</v>
          </cell>
          <cell r="BO70">
            <v>17.100000000000001</v>
          </cell>
          <cell r="BP70">
            <v>6.29</v>
          </cell>
          <cell r="CS70">
            <v>40</v>
          </cell>
          <cell r="CT70">
            <v>3</v>
          </cell>
          <cell r="CV70">
            <v>3.62</v>
          </cell>
          <cell r="CW70">
            <v>9.3800000000000008</v>
          </cell>
        </row>
        <row r="71">
          <cell r="B71">
            <v>2</v>
          </cell>
          <cell r="J71" t="e">
            <v>#DIV/0!</v>
          </cell>
          <cell r="N71" t="e">
            <v>#DIV/0!</v>
          </cell>
          <cell r="Q71">
            <v>0</v>
          </cell>
          <cell r="S71">
            <v>137.43699999999984</v>
          </cell>
          <cell r="T71">
            <v>137.43699999999984</v>
          </cell>
          <cell r="W71" t="e">
            <v>#DIV/0!</v>
          </cell>
          <cell r="AB71">
            <v>32.633999999999986</v>
          </cell>
          <cell r="AQ71">
            <v>0</v>
          </cell>
          <cell r="BC71">
            <v>0</v>
          </cell>
          <cell r="CS71">
            <v>40</v>
          </cell>
          <cell r="CT71">
            <v>3</v>
          </cell>
          <cell r="CV71">
            <v>4.4000000000000004</v>
          </cell>
          <cell r="CW71">
            <v>6.21</v>
          </cell>
        </row>
        <row r="72">
          <cell r="B72">
            <v>3</v>
          </cell>
          <cell r="C72">
            <v>532.17999999999995</v>
          </cell>
          <cell r="D72">
            <v>529</v>
          </cell>
          <cell r="G72">
            <v>18.010000000000002</v>
          </cell>
          <cell r="H72">
            <v>18.010000000000002</v>
          </cell>
          <cell r="I72">
            <v>2.5</v>
          </cell>
          <cell r="J72">
            <v>29.37257079400333</v>
          </cell>
          <cell r="L72">
            <v>10.28</v>
          </cell>
          <cell r="M72">
            <v>127.015</v>
          </cell>
          <cell r="N72">
            <v>24.01039697542533</v>
          </cell>
          <cell r="Q72">
            <v>0</v>
          </cell>
          <cell r="S72">
            <v>264.45199999999983</v>
          </cell>
          <cell r="T72">
            <v>264.45199999999983</v>
          </cell>
          <cell r="V72">
            <v>21.552</v>
          </cell>
          <cell r="W72">
            <v>4.0741020793950851</v>
          </cell>
          <cell r="AB72">
            <v>54.185999999999986</v>
          </cell>
          <cell r="AC72">
            <v>2.15</v>
          </cell>
          <cell r="AD72">
            <v>2.14</v>
          </cell>
          <cell r="AH72">
            <v>6.4</v>
          </cell>
          <cell r="AI72">
            <v>7.79</v>
          </cell>
          <cell r="AN72">
            <v>122.1</v>
          </cell>
          <cell r="AO72">
            <v>122.1</v>
          </cell>
          <cell r="AQ72">
            <v>0</v>
          </cell>
          <cell r="AS72">
            <v>4.5199999999999996</v>
          </cell>
          <cell r="AU72">
            <v>1.55</v>
          </cell>
          <cell r="AX72">
            <v>6.41</v>
          </cell>
          <cell r="AY72">
            <v>92.7</v>
          </cell>
          <cell r="AZ72">
            <v>0.09</v>
          </cell>
          <cell r="BA72">
            <v>0.24</v>
          </cell>
          <cell r="BB72">
            <v>0.56000000000000005</v>
          </cell>
          <cell r="BC72">
            <v>0.89</v>
          </cell>
          <cell r="BD72">
            <v>6.49</v>
          </cell>
          <cell r="BE72">
            <v>83.32</v>
          </cell>
          <cell r="BH72">
            <v>1.3</v>
          </cell>
          <cell r="BJ72">
            <v>11.94</v>
          </cell>
          <cell r="BL72">
            <v>5.08</v>
          </cell>
          <cell r="BM72">
            <v>7.52</v>
          </cell>
          <cell r="BN72">
            <v>3.69</v>
          </cell>
          <cell r="BO72">
            <v>13.64</v>
          </cell>
          <cell r="BP72">
            <v>10.77</v>
          </cell>
          <cell r="CS72">
            <v>40</v>
          </cell>
          <cell r="CT72">
            <v>3</v>
          </cell>
        </row>
        <row r="73">
          <cell r="B73">
            <v>4</v>
          </cell>
          <cell r="J73" t="e">
            <v>#DIV/0!</v>
          </cell>
          <cell r="N73" t="e">
            <v>#DIV/0!</v>
          </cell>
          <cell r="Q73">
            <v>0</v>
          </cell>
          <cell r="S73">
            <v>264.45199999999983</v>
          </cell>
          <cell r="T73">
            <v>264.45199999999983</v>
          </cell>
          <cell r="W73" t="e">
            <v>#DIV/0!</v>
          </cell>
          <cell r="AB73">
            <v>54.185999999999986</v>
          </cell>
          <cell r="AQ73">
            <v>0</v>
          </cell>
          <cell r="BC73">
            <v>0</v>
          </cell>
          <cell r="CS73">
            <v>40</v>
          </cell>
          <cell r="CT73">
            <v>3</v>
          </cell>
          <cell r="CV73">
            <v>6.21</v>
          </cell>
          <cell r="CW73">
            <v>7.43</v>
          </cell>
        </row>
        <row r="74">
          <cell r="B74">
            <v>5</v>
          </cell>
          <cell r="C74">
            <v>559.59</v>
          </cell>
          <cell r="D74">
            <v>554</v>
          </cell>
          <cell r="G74">
            <v>16.88</v>
          </cell>
          <cell r="H74">
            <v>16.88</v>
          </cell>
          <cell r="J74">
            <v>32.819905213270147</v>
          </cell>
          <cell r="L74">
            <v>12.55</v>
          </cell>
          <cell r="M74">
            <v>134.06800000000001</v>
          </cell>
          <cell r="N74">
            <v>24.200000000000003</v>
          </cell>
          <cell r="Q74">
            <v>109.5</v>
          </cell>
          <cell r="S74">
            <v>289.01999999999987</v>
          </cell>
          <cell r="T74">
            <v>289.01999999999987</v>
          </cell>
          <cell r="V74">
            <v>23.367999999999999</v>
          </cell>
          <cell r="W74">
            <v>4.218050541516245</v>
          </cell>
          <cell r="AB74">
            <v>77.553999999999988</v>
          </cell>
          <cell r="AC74">
            <v>1.98</v>
          </cell>
          <cell r="AD74">
            <v>2.02</v>
          </cell>
          <cell r="AH74">
            <v>10.8</v>
          </cell>
          <cell r="AI74">
            <v>8.07</v>
          </cell>
          <cell r="AK74">
            <v>2.08</v>
          </cell>
          <cell r="AN74">
            <v>122.83</v>
          </cell>
          <cell r="AO74">
            <v>122.83</v>
          </cell>
          <cell r="AQ74">
            <v>0</v>
          </cell>
          <cell r="AS74">
            <v>6.56</v>
          </cell>
          <cell r="AU74">
            <v>0.91</v>
          </cell>
          <cell r="AX74">
            <v>4.88</v>
          </cell>
          <cell r="AY74">
            <v>92.8</v>
          </cell>
          <cell r="AZ74">
            <v>7.0000000000000007E-2</v>
          </cell>
          <cell r="BA74">
            <v>0.3</v>
          </cell>
          <cell r="BB74">
            <v>0.2</v>
          </cell>
          <cell r="BC74">
            <v>0.57000000000000006</v>
          </cell>
          <cell r="BD74">
            <v>5.04</v>
          </cell>
          <cell r="BE74">
            <v>144.88999999999999</v>
          </cell>
          <cell r="BH74">
            <v>1.25</v>
          </cell>
          <cell r="BJ74">
            <v>8.33</v>
          </cell>
          <cell r="BL74">
            <v>2.78</v>
          </cell>
          <cell r="BM74">
            <v>7.08</v>
          </cell>
          <cell r="BN74">
            <v>3.31</v>
          </cell>
          <cell r="BO74">
            <v>18.510000000000002</v>
          </cell>
          <cell r="BP74">
            <v>8.0500000000000007</v>
          </cell>
          <cell r="CS74">
            <v>40</v>
          </cell>
          <cell r="CT74">
            <v>3</v>
          </cell>
          <cell r="CV74">
            <v>3.71</v>
          </cell>
          <cell r="CW74">
            <v>8.23</v>
          </cell>
        </row>
        <row r="75">
          <cell r="B75">
            <v>6</v>
          </cell>
          <cell r="C75">
            <v>511.83</v>
          </cell>
          <cell r="D75">
            <v>404</v>
          </cell>
          <cell r="G75">
            <v>12.92</v>
          </cell>
          <cell r="H75">
            <v>12.92</v>
          </cell>
          <cell r="J75">
            <v>31.269349845201237</v>
          </cell>
          <cell r="L75">
            <v>10.68</v>
          </cell>
          <cell r="M75">
            <v>97.847999999999999</v>
          </cell>
          <cell r="N75">
            <v>24.219801980198021</v>
          </cell>
          <cell r="Q75">
            <v>134.05000000000001</v>
          </cell>
          <cell r="S75">
            <v>252.81799999999987</v>
          </cell>
          <cell r="T75">
            <v>252.81799999999987</v>
          </cell>
          <cell r="V75">
            <v>16.175999999999998</v>
          </cell>
          <cell r="W75">
            <v>4.0039603960396031</v>
          </cell>
          <cell r="Y75">
            <v>40.119999999999997</v>
          </cell>
          <cell r="AB75">
            <v>53.609999999999992</v>
          </cell>
          <cell r="AC75">
            <v>2.12</v>
          </cell>
          <cell r="AD75">
            <v>2.08</v>
          </cell>
          <cell r="AH75">
            <v>4.4000000000000004</v>
          </cell>
          <cell r="AI75">
            <v>7.34</v>
          </cell>
          <cell r="AK75">
            <v>1.97</v>
          </cell>
          <cell r="AL75">
            <v>4.9000000000000004</v>
          </cell>
          <cell r="AM75">
            <v>7.59</v>
          </cell>
          <cell r="AN75">
            <v>90.15</v>
          </cell>
          <cell r="AO75">
            <v>90.15</v>
          </cell>
          <cell r="AQ75">
            <v>0</v>
          </cell>
          <cell r="AS75">
            <v>6.6</v>
          </cell>
          <cell r="AU75">
            <v>1.59</v>
          </cell>
          <cell r="AX75">
            <v>4.9400000000000004</v>
          </cell>
          <cell r="AY75">
            <v>94.4</v>
          </cell>
          <cell r="AZ75">
            <v>0.11</v>
          </cell>
          <cell r="BA75">
            <v>0.46</v>
          </cell>
          <cell r="BB75">
            <v>0.25</v>
          </cell>
          <cell r="BC75">
            <v>0.82000000000000006</v>
          </cell>
          <cell r="BD75">
            <v>6</v>
          </cell>
          <cell r="BE75">
            <v>97.65</v>
          </cell>
          <cell r="BH75">
            <v>1.25</v>
          </cell>
          <cell r="BJ75">
            <v>16.45</v>
          </cell>
          <cell r="BL75">
            <v>3.57</v>
          </cell>
          <cell r="BM75">
            <v>7.66</v>
          </cell>
          <cell r="BN75">
            <v>1.79</v>
          </cell>
          <cell r="BO75">
            <v>16.329999999999998</v>
          </cell>
          <cell r="BP75">
            <v>7.87</v>
          </cell>
          <cell r="CS75">
            <v>40</v>
          </cell>
          <cell r="CT75">
            <v>3</v>
          </cell>
          <cell r="CV75">
            <v>2.74</v>
          </cell>
          <cell r="CW75">
            <v>7.6</v>
          </cell>
        </row>
        <row r="76">
          <cell r="B76">
            <v>7</v>
          </cell>
          <cell r="C76">
            <v>374.39</v>
          </cell>
          <cell r="D76">
            <v>320</v>
          </cell>
          <cell r="G76">
            <v>10.57</v>
          </cell>
          <cell r="H76">
            <v>10.57</v>
          </cell>
          <cell r="J76">
            <v>30.274361400189214</v>
          </cell>
          <cell r="L76">
            <v>12.01</v>
          </cell>
          <cell r="M76">
            <v>76.900000000000006</v>
          </cell>
          <cell r="N76">
            <v>24.03125</v>
          </cell>
          <cell r="Q76">
            <v>151.13</v>
          </cell>
          <cell r="S76">
            <v>178.58799999999985</v>
          </cell>
          <cell r="T76">
            <v>178.58799999999985</v>
          </cell>
          <cell r="V76">
            <v>12.96</v>
          </cell>
          <cell r="W76">
            <v>4.05</v>
          </cell>
          <cell r="Y76">
            <v>39.24</v>
          </cell>
          <cell r="AB76">
            <v>27.329999999999991</v>
          </cell>
          <cell r="AC76">
            <v>2.0499999999999998</v>
          </cell>
          <cell r="AD76">
            <v>2.08</v>
          </cell>
          <cell r="AH76">
            <v>6.4</v>
          </cell>
          <cell r="AI76">
            <v>6.6</v>
          </cell>
          <cell r="AK76">
            <v>2.09</v>
          </cell>
          <cell r="AL76">
            <v>7.55</v>
          </cell>
          <cell r="AM76">
            <v>7.45</v>
          </cell>
          <cell r="AN76">
            <v>69.33</v>
          </cell>
          <cell r="AO76">
            <v>69.33</v>
          </cell>
          <cell r="AQ76">
            <v>0</v>
          </cell>
          <cell r="AS76">
            <v>4.83</v>
          </cell>
          <cell r="AU76">
            <v>0.73</v>
          </cell>
          <cell r="AX76">
            <v>4.25</v>
          </cell>
          <cell r="AY76">
            <v>95.5</v>
          </cell>
          <cell r="AZ76">
            <v>0.06</v>
          </cell>
          <cell r="BA76">
            <v>1.07</v>
          </cell>
          <cell r="BB76">
            <v>0.23</v>
          </cell>
          <cell r="BC76">
            <v>1.36</v>
          </cell>
          <cell r="BD76">
            <v>4.8899999999999997</v>
          </cell>
          <cell r="BE76">
            <v>114.29</v>
          </cell>
          <cell r="BH76">
            <v>1.37</v>
          </cell>
          <cell r="BJ76">
            <v>9.67</v>
          </cell>
          <cell r="BL76">
            <v>2.29</v>
          </cell>
          <cell r="BM76">
            <v>7.52</v>
          </cell>
          <cell r="BN76">
            <v>1.9</v>
          </cell>
          <cell r="BO76">
            <v>20.9</v>
          </cell>
          <cell r="BP76">
            <v>6.29</v>
          </cell>
          <cell r="CS76">
            <v>40</v>
          </cell>
          <cell r="CT76">
            <v>3</v>
          </cell>
          <cell r="CV76">
            <v>2.36</v>
          </cell>
          <cell r="CW76">
            <v>7.43</v>
          </cell>
        </row>
        <row r="77">
          <cell r="B77">
            <v>8</v>
          </cell>
          <cell r="C77">
            <v>434.88</v>
          </cell>
          <cell r="D77">
            <v>605</v>
          </cell>
          <cell r="G77">
            <v>19.27</v>
          </cell>
          <cell r="H77">
            <v>19.27</v>
          </cell>
          <cell r="J77">
            <v>31.395952257394914</v>
          </cell>
          <cell r="L77">
            <v>13.83</v>
          </cell>
          <cell r="M77">
            <v>145.19999999999999</v>
          </cell>
          <cell r="N77">
            <v>24</v>
          </cell>
          <cell r="Q77">
            <v>110.1</v>
          </cell>
          <cell r="S77">
            <v>213.68799999999985</v>
          </cell>
          <cell r="T77">
            <v>213.68799999999985</v>
          </cell>
          <cell r="V77">
            <v>24.986000000000001</v>
          </cell>
          <cell r="W77">
            <v>4.1299173553719006</v>
          </cell>
          <cell r="Y77">
            <v>26.06</v>
          </cell>
          <cell r="AB77">
            <v>26.25599999999999</v>
          </cell>
          <cell r="AC77">
            <v>1.99</v>
          </cell>
          <cell r="AD77">
            <v>2.09</v>
          </cell>
          <cell r="AH77">
            <v>6.6</v>
          </cell>
          <cell r="AI77">
            <v>5.68</v>
          </cell>
          <cell r="AK77">
            <v>2.09</v>
          </cell>
          <cell r="AL77">
            <v>6.93</v>
          </cell>
          <cell r="AM77">
            <v>6.6</v>
          </cell>
          <cell r="AN77">
            <v>142.11000000000001</v>
          </cell>
          <cell r="AO77">
            <v>142.11000000000001</v>
          </cell>
          <cell r="AQ77">
            <v>0</v>
          </cell>
          <cell r="AS77">
            <v>6.5</v>
          </cell>
          <cell r="AU77">
            <v>0.93</v>
          </cell>
          <cell r="AX77">
            <v>3.85</v>
          </cell>
          <cell r="AY77">
            <v>97.4</v>
          </cell>
          <cell r="AZ77">
            <v>0.09</v>
          </cell>
          <cell r="BA77">
            <v>0.28999999999999998</v>
          </cell>
          <cell r="BB77">
            <v>0.21</v>
          </cell>
          <cell r="BC77">
            <v>0.59</v>
          </cell>
          <cell r="BD77">
            <v>5.63</v>
          </cell>
          <cell r="BE77">
            <v>93</v>
          </cell>
          <cell r="BH77">
            <v>1.1599999999999999</v>
          </cell>
          <cell r="BJ77">
            <v>5.8</v>
          </cell>
          <cell r="BL77">
            <v>2.86</v>
          </cell>
          <cell r="BM77">
            <v>7.1</v>
          </cell>
          <cell r="BN77">
            <v>2.02</v>
          </cell>
          <cell r="BO77">
            <v>22.47</v>
          </cell>
          <cell r="BP77">
            <v>7.76</v>
          </cell>
          <cell r="CS77">
            <v>40</v>
          </cell>
          <cell r="CT77">
            <v>3</v>
          </cell>
          <cell r="CV77">
            <v>4.2300000000000004</v>
          </cell>
          <cell r="CW77">
            <v>7.68</v>
          </cell>
        </row>
        <row r="78">
          <cell r="B78">
            <v>9</v>
          </cell>
          <cell r="J78" t="e">
            <v>#DIV/0!</v>
          </cell>
          <cell r="N78" t="e">
            <v>#DIV/0!</v>
          </cell>
          <cell r="Q78">
            <v>0</v>
          </cell>
          <cell r="S78">
            <v>213.68799999999985</v>
          </cell>
          <cell r="T78">
            <v>213.68799999999985</v>
          </cell>
          <cell r="W78" t="e">
            <v>#DIV/0!</v>
          </cell>
          <cell r="AB78">
            <v>26.25599999999999</v>
          </cell>
          <cell r="AQ78">
            <v>0</v>
          </cell>
          <cell r="BC78">
            <v>0</v>
          </cell>
          <cell r="CS78">
            <v>40</v>
          </cell>
          <cell r="CT78">
            <v>3</v>
          </cell>
          <cell r="CV78">
            <v>3.84</v>
          </cell>
          <cell r="CW78">
            <v>6.09</v>
          </cell>
        </row>
        <row r="79">
          <cell r="B79">
            <v>10</v>
          </cell>
          <cell r="C79">
            <v>560.29</v>
          </cell>
          <cell r="D79">
            <v>505</v>
          </cell>
          <cell r="G79">
            <v>14.83</v>
          </cell>
          <cell r="H79">
            <v>14.83</v>
          </cell>
          <cell r="J79">
            <v>34.052596089008766</v>
          </cell>
          <cell r="L79">
            <v>9.4</v>
          </cell>
          <cell r="M79">
            <v>119.65</v>
          </cell>
          <cell r="N79">
            <v>23.693069306930695</v>
          </cell>
          <cell r="Q79">
            <v>135.76</v>
          </cell>
          <cell r="S79">
            <v>197.57799999999986</v>
          </cell>
          <cell r="T79">
            <v>197.57799999999986</v>
          </cell>
          <cell r="V79">
            <v>20.704999999999998</v>
          </cell>
          <cell r="W79">
            <v>4.0999999999999996</v>
          </cell>
          <cell r="Y79">
            <v>40.51</v>
          </cell>
          <cell r="AB79">
            <v>6.4509999999999863</v>
          </cell>
          <cell r="AC79">
            <v>2.17</v>
          </cell>
          <cell r="AD79">
            <v>2.04</v>
          </cell>
          <cell r="AH79">
            <v>5.6</v>
          </cell>
          <cell r="AI79">
            <v>8.76</v>
          </cell>
          <cell r="AK79">
            <v>2.04</v>
          </cell>
          <cell r="AL79">
            <v>7.35</v>
          </cell>
          <cell r="AM79">
            <v>5.84</v>
          </cell>
          <cell r="AN79">
            <v>103.34</v>
          </cell>
          <cell r="AO79">
            <v>103.34</v>
          </cell>
          <cell r="AQ79">
            <v>0</v>
          </cell>
          <cell r="AS79">
            <v>5.98</v>
          </cell>
          <cell r="AU79">
            <v>0.95</v>
          </cell>
          <cell r="AX79">
            <v>4.5199999999999996</v>
          </cell>
          <cell r="AY79">
            <v>95.3</v>
          </cell>
          <cell r="AZ79">
            <v>0.15</v>
          </cell>
          <cell r="BA79">
            <v>0.47</v>
          </cell>
          <cell r="BB79">
            <v>0.36</v>
          </cell>
          <cell r="BC79">
            <v>0.98</v>
          </cell>
          <cell r="BD79">
            <v>6.1</v>
          </cell>
          <cell r="BE79">
            <v>95.78</v>
          </cell>
          <cell r="BH79">
            <v>1.18</v>
          </cell>
          <cell r="BJ79">
            <v>12.54</v>
          </cell>
          <cell r="BL79">
            <v>4.5999999999999996</v>
          </cell>
          <cell r="BM79">
            <v>6.96</v>
          </cell>
          <cell r="BN79">
            <v>3.85</v>
          </cell>
          <cell r="BO79">
            <v>13.91</v>
          </cell>
          <cell r="BP79">
            <v>7.8</v>
          </cell>
          <cell r="CS79">
            <v>40</v>
          </cell>
          <cell r="CT79">
            <v>3</v>
          </cell>
        </row>
        <row r="80">
          <cell r="B80">
            <v>11</v>
          </cell>
          <cell r="C80">
            <v>406.51</v>
          </cell>
          <cell r="D80">
            <v>418</v>
          </cell>
          <cell r="G80">
            <v>12.15</v>
          </cell>
          <cell r="H80">
            <v>12.15</v>
          </cell>
          <cell r="J80">
            <v>34.403292181069958</v>
          </cell>
          <cell r="L80">
            <v>8.8800000000000008</v>
          </cell>
          <cell r="M80">
            <v>98.295000000000002</v>
          </cell>
          <cell r="N80">
            <v>23.51555023923445</v>
          </cell>
          <cell r="Q80">
            <v>151.33000000000001</v>
          </cell>
          <cell r="S80">
            <v>144.54299999999986</v>
          </cell>
          <cell r="T80">
            <v>144.54299999999986</v>
          </cell>
          <cell r="V80">
            <v>17.64</v>
          </cell>
          <cell r="W80">
            <v>4.2200956937799043</v>
          </cell>
          <cell r="Y80">
            <v>13.12</v>
          </cell>
          <cell r="AB80">
            <v>10.970999999999988</v>
          </cell>
          <cell r="AC80">
            <v>2.15</v>
          </cell>
          <cell r="AD80">
            <v>2.0299999999999998</v>
          </cell>
          <cell r="AH80">
            <v>4.2</v>
          </cell>
          <cell r="AI80">
            <v>7.06</v>
          </cell>
          <cell r="AK80">
            <v>2.0099999999999998</v>
          </cell>
          <cell r="AL80">
            <v>6.7</v>
          </cell>
          <cell r="AM80">
            <v>7.99</v>
          </cell>
          <cell r="AN80">
            <v>96.55</v>
          </cell>
          <cell r="AO80">
            <v>96.55</v>
          </cell>
          <cell r="AQ80">
            <v>0</v>
          </cell>
          <cell r="AS80">
            <v>6</v>
          </cell>
          <cell r="AU80">
            <v>0.78</v>
          </cell>
          <cell r="AX80">
            <v>2.93</v>
          </cell>
          <cell r="AY80">
            <v>94.6</v>
          </cell>
          <cell r="AZ80">
            <v>0.17</v>
          </cell>
          <cell r="BA80">
            <v>0.38</v>
          </cell>
          <cell r="BB80">
            <v>0.44</v>
          </cell>
          <cell r="BC80">
            <v>0.99</v>
          </cell>
          <cell r="BD80">
            <v>5.73</v>
          </cell>
          <cell r="BE80">
            <v>94.52</v>
          </cell>
          <cell r="BH80">
            <v>1.1000000000000001</v>
          </cell>
          <cell r="BJ80">
            <v>6.97</v>
          </cell>
          <cell r="BL80">
            <v>2.2599999999999998</v>
          </cell>
          <cell r="BM80">
            <v>5.38</v>
          </cell>
          <cell r="BN80">
            <v>2.58</v>
          </cell>
          <cell r="BO80">
            <v>15.15</v>
          </cell>
          <cell r="BP80">
            <v>7.46</v>
          </cell>
          <cell r="CS80">
            <v>40</v>
          </cell>
          <cell r="CT80">
            <v>3</v>
          </cell>
          <cell r="CV80">
            <v>5.87</v>
          </cell>
          <cell r="CW80">
            <v>6.6</v>
          </cell>
        </row>
        <row r="81">
          <cell r="B81">
            <v>12</v>
          </cell>
          <cell r="C81">
            <v>353.92</v>
          </cell>
          <cell r="D81">
            <v>353</v>
          </cell>
          <cell r="F81">
            <v>0.83</v>
          </cell>
          <cell r="G81">
            <v>10.66</v>
          </cell>
          <cell r="H81">
            <v>10.66</v>
          </cell>
          <cell r="J81">
            <v>33.114446529080674</v>
          </cell>
          <cell r="L81">
            <v>9.69</v>
          </cell>
          <cell r="M81">
            <v>84.72</v>
          </cell>
          <cell r="N81">
            <v>24</v>
          </cell>
          <cell r="Q81">
            <v>0</v>
          </cell>
          <cell r="S81">
            <v>229.26299999999986</v>
          </cell>
          <cell r="T81">
            <v>229.26299999999986</v>
          </cell>
          <cell r="V81">
            <v>14.65</v>
          </cell>
          <cell r="W81">
            <v>4.1501416430594897</v>
          </cell>
          <cell r="Y81">
            <v>13.23</v>
          </cell>
          <cell r="AB81">
            <v>12.390999999999988</v>
          </cell>
          <cell r="AC81">
            <v>1.9</v>
          </cell>
          <cell r="AD81">
            <v>2.0099999999999998</v>
          </cell>
          <cell r="AH81">
            <v>7.4</v>
          </cell>
          <cell r="AI81">
            <v>8.3800000000000008</v>
          </cell>
          <cell r="AL81">
            <v>4.2</v>
          </cell>
          <cell r="AM81">
            <v>7.06</v>
          </cell>
          <cell r="AN81">
            <v>75.44</v>
          </cell>
          <cell r="AO81">
            <v>75.44</v>
          </cell>
          <cell r="AQ81">
            <v>0</v>
          </cell>
          <cell r="AS81">
            <v>5.43</v>
          </cell>
          <cell r="AU81">
            <v>1.23</v>
          </cell>
          <cell r="AX81">
            <v>4.2300000000000004</v>
          </cell>
          <cell r="AY81">
            <v>94.8</v>
          </cell>
          <cell r="AZ81">
            <v>0.06</v>
          </cell>
          <cell r="BA81">
            <v>0.55000000000000004</v>
          </cell>
          <cell r="BB81">
            <v>0.37</v>
          </cell>
          <cell r="BC81">
            <v>0.98000000000000009</v>
          </cell>
          <cell r="BD81">
            <v>9.7799999999999994</v>
          </cell>
          <cell r="BE81">
            <v>96.63</v>
          </cell>
          <cell r="BH81">
            <v>1.1599999999999999</v>
          </cell>
          <cell r="BJ81">
            <v>10.28</v>
          </cell>
          <cell r="BL81">
            <v>4.8600000000000003</v>
          </cell>
          <cell r="BM81">
            <v>6.52</v>
          </cell>
          <cell r="BN81">
            <v>2.1</v>
          </cell>
          <cell r="BO81">
            <v>16.809999999999999</v>
          </cell>
          <cell r="BP81">
            <v>8.6199999999999992</v>
          </cell>
          <cell r="CS81">
            <v>40</v>
          </cell>
          <cell r="CT81">
            <v>3</v>
          </cell>
          <cell r="CV81">
            <v>9.3699999999999992</v>
          </cell>
          <cell r="CW81">
            <v>5.16</v>
          </cell>
        </row>
        <row r="82">
          <cell r="B82">
            <v>13</v>
          </cell>
          <cell r="C82">
            <v>236.65</v>
          </cell>
          <cell r="D82">
            <v>266</v>
          </cell>
          <cell r="G82">
            <v>8.33</v>
          </cell>
          <cell r="H82">
            <v>8.33</v>
          </cell>
          <cell r="J82">
            <v>31.932773109243698</v>
          </cell>
          <cell r="L82">
            <v>11.23</v>
          </cell>
          <cell r="M82">
            <v>63.84</v>
          </cell>
          <cell r="N82">
            <v>24.000000000000004</v>
          </cell>
          <cell r="Q82">
            <v>149.57</v>
          </cell>
          <cell r="S82">
            <v>143.53299999999984</v>
          </cell>
          <cell r="T82">
            <v>143.53299999999984</v>
          </cell>
          <cell r="V82">
            <v>10.798999999999999</v>
          </cell>
          <cell r="W82">
            <v>4.0597744360902253</v>
          </cell>
          <cell r="Y82">
            <v>6.63</v>
          </cell>
          <cell r="AB82">
            <v>16.559999999999988</v>
          </cell>
          <cell r="AC82">
            <v>2</v>
          </cell>
          <cell r="AD82">
            <v>2.0099999999999998</v>
          </cell>
          <cell r="AH82">
            <v>6.6</v>
          </cell>
          <cell r="AI82">
            <v>7.67</v>
          </cell>
          <cell r="AK82">
            <v>2</v>
          </cell>
          <cell r="AL82">
            <v>5.8</v>
          </cell>
          <cell r="AM82">
            <v>8.3800000000000008</v>
          </cell>
          <cell r="AN82">
            <v>64.650000000000006</v>
          </cell>
          <cell r="AO82">
            <v>64.650000000000006</v>
          </cell>
          <cell r="AQ82">
            <v>0</v>
          </cell>
          <cell r="AS82">
            <v>5.41</v>
          </cell>
          <cell r="AU82">
            <v>0.88</v>
          </cell>
          <cell r="AX82">
            <v>4.2300000000000004</v>
          </cell>
          <cell r="AY82">
            <v>93.8</v>
          </cell>
          <cell r="AZ82">
            <v>0.03</v>
          </cell>
          <cell r="BA82">
            <v>0.12</v>
          </cell>
          <cell r="BB82">
            <v>0.4</v>
          </cell>
          <cell r="BC82">
            <v>0.55000000000000004</v>
          </cell>
          <cell r="BD82">
            <v>11.33</v>
          </cell>
          <cell r="BE82">
            <v>94.93</v>
          </cell>
          <cell r="BH82">
            <v>1.21</v>
          </cell>
          <cell r="BJ82">
            <v>9.31</v>
          </cell>
          <cell r="BL82">
            <v>4</v>
          </cell>
          <cell r="BM82">
            <v>6.68</v>
          </cell>
          <cell r="BN82">
            <v>2.16</v>
          </cell>
          <cell r="BO82">
            <v>31.43</v>
          </cell>
          <cell r="BP82">
            <v>10.29</v>
          </cell>
          <cell r="CS82">
            <v>40</v>
          </cell>
          <cell r="CT82">
            <v>3</v>
          </cell>
          <cell r="CV82">
            <v>10.14</v>
          </cell>
          <cell r="CW82">
            <v>6.61</v>
          </cell>
        </row>
        <row r="83">
          <cell r="B83">
            <v>14</v>
          </cell>
          <cell r="C83">
            <v>271.13</v>
          </cell>
          <cell r="D83">
            <v>239</v>
          </cell>
          <cell r="F83">
            <v>4.13</v>
          </cell>
          <cell r="G83">
            <v>6.01</v>
          </cell>
          <cell r="H83">
            <v>6.01</v>
          </cell>
          <cell r="J83">
            <v>39.767054908485861</v>
          </cell>
          <cell r="L83">
            <v>9.42</v>
          </cell>
          <cell r="M83">
            <v>55.470999999999997</v>
          </cell>
          <cell r="N83">
            <v>23.209623430962342</v>
          </cell>
          <cell r="Q83">
            <v>97.28</v>
          </cell>
          <cell r="S83">
            <v>101.72399999999985</v>
          </cell>
          <cell r="T83">
            <v>101.72399999999985</v>
          </cell>
          <cell r="V83">
            <v>9.83</v>
          </cell>
          <cell r="W83">
            <v>4.1129707112970708</v>
          </cell>
          <cell r="Y83">
            <v>13.67</v>
          </cell>
          <cell r="AB83">
            <v>12.719999999999986</v>
          </cell>
          <cell r="AC83">
            <v>2.2000000000000002</v>
          </cell>
          <cell r="AD83">
            <v>2.17</v>
          </cell>
          <cell r="AH83">
            <v>7</v>
          </cell>
          <cell r="AI83">
            <v>6.51</v>
          </cell>
          <cell r="AK83">
            <v>1.97</v>
          </cell>
          <cell r="AL83">
            <v>7.4</v>
          </cell>
          <cell r="AM83">
            <v>7.67</v>
          </cell>
          <cell r="AN83">
            <v>52.58</v>
          </cell>
          <cell r="AO83">
            <v>44.87</v>
          </cell>
          <cell r="AQ83">
            <v>7.7100000000000009</v>
          </cell>
          <cell r="AS83">
            <v>4.2699999999999996</v>
          </cell>
          <cell r="AU83">
            <v>0.67</v>
          </cell>
          <cell r="AX83">
            <v>2.88</v>
          </cell>
          <cell r="AY83">
            <v>95.4</v>
          </cell>
          <cell r="AZ83">
            <v>0.32</v>
          </cell>
          <cell r="BA83">
            <v>0.99</v>
          </cell>
          <cell r="BB83">
            <v>1.38</v>
          </cell>
          <cell r="BC83">
            <v>2.69</v>
          </cell>
          <cell r="BD83">
            <v>8.5</v>
          </cell>
          <cell r="BE83">
            <v>94.33</v>
          </cell>
          <cell r="BH83">
            <v>1.21</v>
          </cell>
          <cell r="BJ83">
            <v>8.11</v>
          </cell>
          <cell r="BL83">
            <v>4.5</v>
          </cell>
          <cell r="BM83">
            <v>6.05</v>
          </cell>
          <cell r="BN83">
            <v>2.79</v>
          </cell>
          <cell r="BO83">
            <v>19.420000000000002</v>
          </cell>
          <cell r="BP83">
            <v>7.42</v>
          </cell>
          <cell r="CS83">
            <v>40</v>
          </cell>
          <cell r="CT83">
            <v>3</v>
          </cell>
          <cell r="CV83">
            <v>6.2</v>
          </cell>
          <cell r="CW83">
            <v>5.26</v>
          </cell>
        </row>
        <row r="84">
          <cell r="B84">
            <v>15</v>
          </cell>
          <cell r="C84">
            <v>336.5</v>
          </cell>
          <cell r="D84">
            <v>382</v>
          </cell>
          <cell r="F84">
            <v>6.1</v>
          </cell>
          <cell r="G84">
            <v>9.11</v>
          </cell>
          <cell r="H84">
            <v>9.11</v>
          </cell>
          <cell r="J84">
            <v>41.931942919868277</v>
          </cell>
          <cell r="L84">
            <v>8.02</v>
          </cell>
          <cell r="M84">
            <v>87.86</v>
          </cell>
          <cell r="N84">
            <v>23</v>
          </cell>
          <cell r="Q84">
            <v>33.42</v>
          </cell>
          <cell r="S84">
            <v>156.16399999999982</v>
          </cell>
          <cell r="T84">
            <v>156.16399999999982</v>
          </cell>
          <cell r="V84">
            <v>15.853</v>
          </cell>
          <cell r="W84">
            <v>4.1500000000000004</v>
          </cell>
          <cell r="Y84">
            <v>16.27</v>
          </cell>
          <cell r="AB84">
            <v>12.302999999999987</v>
          </cell>
          <cell r="AC84">
            <v>2.14</v>
          </cell>
          <cell r="AD84">
            <v>2.17</v>
          </cell>
          <cell r="AH84">
            <v>5</v>
          </cell>
          <cell r="AI84">
            <v>6.99</v>
          </cell>
          <cell r="AK84">
            <v>2.13</v>
          </cell>
          <cell r="AL84">
            <v>8.4</v>
          </cell>
          <cell r="AM84">
            <v>6.54</v>
          </cell>
          <cell r="AN84">
            <v>74.23</v>
          </cell>
          <cell r="AO84">
            <v>81.94</v>
          </cell>
          <cell r="AQ84">
            <v>0</v>
          </cell>
          <cell r="AS84">
            <v>4.8499999999999996</v>
          </cell>
          <cell r="AU84">
            <v>1.34</v>
          </cell>
          <cell r="AX84">
            <v>3.23</v>
          </cell>
          <cell r="AY84">
            <v>94.2</v>
          </cell>
          <cell r="AZ84">
            <v>0.48</v>
          </cell>
          <cell r="BA84">
            <v>0.28000000000000003</v>
          </cell>
          <cell r="BB84">
            <v>0.56999999999999995</v>
          </cell>
          <cell r="BC84">
            <v>1.33</v>
          </cell>
          <cell r="BD84">
            <v>8.44</v>
          </cell>
          <cell r="BE84">
            <v>108.38</v>
          </cell>
          <cell r="BH84">
            <v>1.26</v>
          </cell>
          <cell r="BJ84">
            <v>8.86</v>
          </cell>
          <cell r="BL84">
            <v>5.33</v>
          </cell>
          <cell r="BM84">
            <v>4.74</v>
          </cell>
          <cell r="BN84">
            <v>3.81</v>
          </cell>
          <cell r="BO84">
            <v>13.8</v>
          </cell>
          <cell r="BP84">
            <v>8.1999999999999993</v>
          </cell>
          <cell r="CS84">
            <v>40</v>
          </cell>
          <cell r="CT84">
            <v>3</v>
          </cell>
        </row>
        <row r="85">
          <cell r="B85">
            <v>16</v>
          </cell>
          <cell r="J85" t="e">
            <v>#DIV/0!</v>
          </cell>
          <cell r="N85" t="e">
            <v>#DIV/0!</v>
          </cell>
          <cell r="Q85">
            <v>0</v>
          </cell>
          <cell r="S85">
            <v>156.16399999999982</v>
          </cell>
          <cell r="T85">
            <v>156.16399999999982</v>
          </cell>
          <cell r="W85" t="e">
            <v>#DIV/0!</v>
          </cell>
          <cell r="AB85">
            <v>12.302999999999987</v>
          </cell>
          <cell r="AQ85">
            <v>0</v>
          </cell>
          <cell r="BC85">
            <v>0</v>
          </cell>
          <cell r="CS85">
            <v>40</v>
          </cell>
          <cell r="CT85">
            <v>3</v>
          </cell>
          <cell r="CV85">
            <v>6.8</v>
          </cell>
          <cell r="CW85">
            <v>7.45</v>
          </cell>
        </row>
        <row r="86">
          <cell r="B86">
            <v>17</v>
          </cell>
          <cell r="C86">
            <v>688.21</v>
          </cell>
          <cell r="D86">
            <v>580</v>
          </cell>
          <cell r="F86">
            <v>12.95</v>
          </cell>
          <cell r="G86">
            <v>10.15</v>
          </cell>
          <cell r="H86">
            <v>12.95</v>
          </cell>
          <cell r="J86">
            <v>44.787644787644787</v>
          </cell>
          <cell r="L86">
            <v>10.53</v>
          </cell>
          <cell r="M86">
            <v>133.458</v>
          </cell>
          <cell r="N86">
            <v>23.01</v>
          </cell>
          <cell r="Q86">
            <v>70.08</v>
          </cell>
          <cell r="S86">
            <v>219.54199999999986</v>
          </cell>
          <cell r="T86">
            <v>219.54199999999986</v>
          </cell>
          <cell r="V86">
            <v>23.529</v>
          </cell>
          <cell r="W86">
            <v>4.0567241379310346</v>
          </cell>
          <cell r="Y86">
            <v>13.08</v>
          </cell>
          <cell r="AB86">
            <v>22.751999999999988</v>
          </cell>
          <cell r="AC86">
            <v>2.33</v>
          </cell>
          <cell r="AD86">
            <v>2.23</v>
          </cell>
          <cell r="AH86">
            <v>6.8</v>
          </cell>
          <cell r="AI86">
            <v>6.07</v>
          </cell>
          <cell r="AK86">
            <v>2.13</v>
          </cell>
          <cell r="AL86">
            <v>8.1999999999999993</v>
          </cell>
          <cell r="AM86">
            <v>6.99</v>
          </cell>
          <cell r="AN86">
            <v>121.3</v>
          </cell>
          <cell r="AO86">
            <v>121.3</v>
          </cell>
          <cell r="AQ86">
            <v>0</v>
          </cell>
          <cell r="AS86">
            <v>6.58</v>
          </cell>
          <cell r="AU86">
            <v>2.86</v>
          </cell>
          <cell r="AX86">
            <v>5.24</v>
          </cell>
          <cell r="AY86">
            <v>94.8</v>
          </cell>
          <cell r="AZ86">
            <v>0.54</v>
          </cell>
          <cell r="BA86">
            <v>0.13</v>
          </cell>
          <cell r="BB86">
            <v>0.57999999999999996</v>
          </cell>
          <cell r="BC86">
            <v>1.25</v>
          </cell>
          <cell r="BD86">
            <v>7.56</v>
          </cell>
          <cell r="BE86">
            <v>103.46</v>
          </cell>
          <cell r="BH86">
            <v>1.21</v>
          </cell>
          <cell r="BJ86">
            <v>7.68</v>
          </cell>
          <cell r="BL86">
            <v>3.67</v>
          </cell>
          <cell r="BM86">
            <v>4.76</v>
          </cell>
          <cell r="BN86">
            <v>2.95</v>
          </cell>
          <cell r="BO86">
            <v>10.15</v>
          </cell>
          <cell r="BP86">
            <v>10.3</v>
          </cell>
          <cell r="CS86">
            <v>40</v>
          </cell>
          <cell r="CT86">
            <v>3</v>
          </cell>
        </row>
        <row r="87">
          <cell r="B87">
            <v>18</v>
          </cell>
          <cell r="C87">
            <v>530.57000000000005</v>
          </cell>
          <cell r="D87">
            <v>577</v>
          </cell>
          <cell r="F87">
            <v>12.05</v>
          </cell>
          <cell r="G87">
            <v>11.67</v>
          </cell>
          <cell r="H87">
            <v>12.05</v>
          </cell>
          <cell r="J87">
            <v>47.883817427385893</v>
          </cell>
          <cell r="L87">
            <v>6.81</v>
          </cell>
          <cell r="M87">
            <v>126.94</v>
          </cell>
          <cell r="N87">
            <v>22</v>
          </cell>
          <cell r="Q87">
            <v>130.5</v>
          </cell>
          <cell r="S87">
            <v>215.98199999999986</v>
          </cell>
          <cell r="T87">
            <v>215.98199999999986</v>
          </cell>
          <cell r="V87">
            <v>22.167999999999999</v>
          </cell>
          <cell r="W87">
            <v>3.8419410745233966</v>
          </cell>
          <cell r="Y87">
            <v>12.28</v>
          </cell>
          <cell r="AB87">
            <v>32.639999999999986</v>
          </cell>
          <cell r="AC87">
            <v>2.15</v>
          </cell>
          <cell r="AD87">
            <v>2.17</v>
          </cell>
          <cell r="AH87">
            <v>5.4</v>
          </cell>
          <cell r="AI87">
            <v>6.68</v>
          </cell>
          <cell r="AK87">
            <v>2.23</v>
          </cell>
          <cell r="AL87">
            <v>6.6</v>
          </cell>
          <cell r="AM87">
            <v>6.07</v>
          </cell>
          <cell r="AN87">
            <v>126.94</v>
          </cell>
          <cell r="AO87">
            <v>114.65</v>
          </cell>
          <cell r="AQ87">
            <v>12.289999999999992</v>
          </cell>
          <cell r="AS87">
            <v>6.65</v>
          </cell>
          <cell r="AU87">
            <v>1.39</v>
          </cell>
          <cell r="AX87">
            <v>4.87</v>
          </cell>
          <cell r="AY87">
            <v>93.6</v>
          </cell>
          <cell r="AZ87">
            <v>0.65</v>
          </cell>
          <cell r="BA87">
            <v>0.13</v>
          </cell>
          <cell r="BB87">
            <v>0.63</v>
          </cell>
          <cell r="BC87">
            <v>1.4100000000000001</v>
          </cell>
          <cell r="BD87">
            <v>9.1300000000000008</v>
          </cell>
          <cell r="BE87">
            <v>89.35</v>
          </cell>
          <cell r="BH87">
            <v>1.1299999999999999</v>
          </cell>
          <cell r="BJ87">
            <v>9.8000000000000007</v>
          </cell>
          <cell r="CS87">
            <v>40</v>
          </cell>
          <cell r="CT87">
            <v>3</v>
          </cell>
          <cell r="CV87">
            <v>8.25</v>
          </cell>
          <cell r="CW87">
            <v>5.3</v>
          </cell>
        </row>
        <row r="88">
          <cell r="B88">
            <v>19</v>
          </cell>
          <cell r="C88">
            <v>498.63</v>
          </cell>
          <cell r="D88">
            <v>474</v>
          </cell>
          <cell r="F88">
            <v>10.19</v>
          </cell>
          <cell r="G88">
            <v>8.24</v>
          </cell>
          <cell r="H88">
            <v>10.19</v>
          </cell>
          <cell r="J88">
            <v>46.516192345436707</v>
          </cell>
          <cell r="L88">
            <v>5.83</v>
          </cell>
          <cell r="M88">
            <v>104.375</v>
          </cell>
          <cell r="N88">
            <v>22.020042194092827</v>
          </cell>
          <cell r="Q88">
            <v>146.12</v>
          </cell>
          <cell r="S88">
            <v>174.23699999999985</v>
          </cell>
          <cell r="T88">
            <v>174.23699999999985</v>
          </cell>
          <cell r="V88">
            <v>19.2</v>
          </cell>
          <cell r="W88">
            <v>4.0506329113924053</v>
          </cell>
          <cell r="AB88">
            <v>51.839999999999989</v>
          </cell>
          <cell r="AC88">
            <v>2.81</v>
          </cell>
          <cell r="AD88">
            <v>2.4</v>
          </cell>
          <cell r="AH88">
            <v>7.8</v>
          </cell>
          <cell r="AI88">
            <v>5.52</v>
          </cell>
          <cell r="AK88">
            <v>2.17</v>
          </cell>
          <cell r="AN88">
            <v>98.27</v>
          </cell>
          <cell r="AO88">
            <v>110.56</v>
          </cell>
          <cell r="AQ88">
            <v>0</v>
          </cell>
          <cell r="AS88">
            <v>7.02</v>
          </cell>
          <cell r="AU88">
            <v>3.61</v>
          </cell>
          <cell r="AX88">
            <v>5.43</v>
          </cell>
          <cell r="AY88">
            <v>94.6</v>
          </cell>
          <cell r="AZ88">
            <v>0.56000000000000005</v>
          </cell>
          <cell r="BA88">
            <v>7.0000000000000007E-2</v>
          </cell>
          <cell r="BB88">
            <v>0.46</v>
          </cell>
          <cell r="BC88">
            <v>1.0900000000000001</v>
          </cell>
          <cell r="BD88">
            <v>10.08</v>
          </cell>
          <cell r="BE88">
            <v>86.66</v>
          </cell>
          <cell r="BH88">
            <v>1.02</v>
          </cell>
          <cell r="BJ88">
            <v>10.55</v>
          </cell>
          <cell r="CS88">
            <v>40</v>
          </cell>
          <cell r="CT88">
            <v>3</v>
          </cell>
          <cell r="CV88">
            <v>9.92</v>
          </cell>
          <cell r="CW88">
            <v>6.17</v>
          </cell>
        </row>
        <row r="89">
          <cell r="B89">
            <v>20</v>
          </cell>
          <cell r="C89">
            <v>551.04999999999995</v>
          </cell>
          <cell r="D89">
            <v>564</v>
          </cell>
          <cell r="F89">
            <v>12.93</v>
          </cell>
          <cell r="G89">
            <v>8.39</v>
          </cell>
          <cell r="H89">
            <v>12.93</v>
          </cell>
          <cell r="J89">
            <v>43.619489559164734</v>
          </cell>
          <cell r="L89">
            <v>6.68</v>
          </cell>
          <cell r="M89">
            <v>124.64400000000001</v>
          </cell>
          <cell r="N89">
            <v>22.1</v>
          </cell>
          <cell r="Q89">
            <v>106.21</v>
          </cell>
          <cell r="S89">
            <v>192.67099999999988</v>
          </cell>
          <cell r="T89">
            <v>192.67099999999988</v>
          </cell>
          <cell r="V89">
            <v>24</v>
          </cell>
          <cell r="W89">
            <v>4.2553191489361701</v>
          </cell>
          <cell r="AB89">
            <v>75.839999999999989</v>
          </cell>
          <cell r="AC89">
            <v>2.52</v>
          </cell>
          <cell r="AD89">
            <v>2.5299999999999998</v>
          </cell>
          <cell r="AH89">
            <v>4.2</v>
          </cell>
          <cell r="AI89">
            <v>8.4</v>
          </cell>
          <cell r="AK89">
            <v>2.42</v>
          </cell>
          <cell r="AN89">
            <v>132.19999999999999</v>
          </cell>
          <cell r="AO89">
            <v>132.19999999999999</v>
          </cell>
          <cell r="AQ89">
            <v>0</v>
          </cell>
          <cell r="AS89">
            <v>7.58</v>
          </cell>
          <cell r="AU89">
            <v>0.72</v>
          </cell>
          <cell r="AX89">
            <v>4.32</v>
          </cell>
          <cell r="AY89">
            <v>96.4</v>
          </cell>
          <cell r="AZ89">
            <v>0.77</v>
          </cell>
          <cell r="BA89">
            <v>0.11</v>
          </cell>
          <cell r="BB89">
            <v>0.59</v>
          </cell>
          <cell r="BC89">
            <v>1.47</v>
          </cell>
          <cell r="BD89">
            <v>7.2</v>
          </cell>
          <cell r="BE89">
            <v>97.58</v>
          </cell>
          <cell r="BH89">
            <v>1.04</v>
          </cell>
          <cell r="BJ89">
            <v>11.02</v>
          </cell>
          <cell r="CS89">
            <v>40</v>
          </cell>
          <cell r="CT89">
            <v>3</v>
          </cell>
          <cell r="CV89">
            <v>5.6</v>
          </cell>
          <cell r="CW89">
            <v>7.4</v>
          </cell>
        </row>
        <row r="90">
          <cell r="B90">
            <v>21</v>
          </cell>
          <cell r="C90">
            <v>428.55</v>
          </cell>
          <cell r="D90">
            <v>313</v>
          </cell>
          <cell r="F90">
            <v>6.63</v>
          </cell>
          <cell r="G90">
            <v>5.39</v>
          </cell>
          <cell r="H90">
            <v>6.63</v>
          </cell>
          <cell r="J90">
            <v>47.209653092006036</v>
          </cell>
          <cell r="L90">
            <v>6.69</v>
          </cell>
          <cell r="M90">
            <v>71.045000000000002</v>
          </cell>
          <cell r="N90">
            <v>22.698083067092654</v>
          </cell>
          <cell r="Q90">
            <v>128.86000000000001</v>
          </cell>
          <cell r="S90">
            <v>134.85599999999988</v>
          </cell>
          <cell r="T90">
            <v>134.85599999999988</v>
          </cell>
          <cell r="V90">
            <v>12.551</v>
          </cell>
          <cell r="W90">
            <v>4.0099041533546327</v>
          </cell>
          <cell r="AB90">
            <v>88.390999999999991</v>
          </cell>
          <cell r="AC90">
            <v>2.58</v>
          </cell>
          <cell r="AD90">
            <v>2.59</v>
          </cell>
          <cell r="AH90">
            <v>5</v>
          </cell>
          <cell r="AI90">
            <v>6.07</v>
          </cell>
          <cell r="AK90">
            <v>2.56</v>
          </cell>
          <cell r="AN90">
            <v>85.6</v>
          </cell>
          <cell r="AO90">
            <v>85.6</v>
          </cell>
          <cell r="AQ90">
            <v>0</v>
          </cell>
          <cell r="AS90">
            <v>5.72</v>
          </cell>
          <cell r="AU90">
            <v>2.5499999999999998</v>
          </cell>
          <cell r="AX90">
            <v>5.95</v>
          </cell>
          <cell r="AY90">
            <v>97.4</v>
          </cell>
          <cell r="AZ90">
            <v>0.44</v>
          </cell>
          <cell r="BA90">
            <v>0.16</v>
          </cell>
          <cell r="BB90">
            <v>0.85</v>
          </cell>
          <cell r="BC90">
            <v>1.45</v>
          </cell>
          <cell r="BD90">
            <v>6.22</v>
          </cell>
          <cell r="BE90">
            <v>111.89</v>
          </cell>
          <cell r="BH90">
            <v>1.21</v>
          </cell>
          <cell r="BJ90">
            <v>11.3</v>
          </cell>
          <cell r="CS90">
            <v>40</v>
          </cell>
          <cell r="CT90">
            <v>3</v>
          </cell>
          <cell r="CV90">
            <v>7.18</v>
          </cell>
          <cell r="CW90">
            <v>7.61</v>
          </cell>
        </row>
        <row r="91">
          <cell r="B91">
            <v>22</v>
          </cell>
          <cell r="C91">
            <v>517.17999999999995</v>
          </cell>
          <cell r="D91">
            <v>711</v>
          </cell>
          <cell r="F91">
            <v>16.809999999999999</v>
          </cell>
          <cell r="G91">
            <v>15.76</v>
          </cell>
          <cell r="H91">
            <v>16.809999999999999</v>
          </cell>
          <cell r="J91">
            <v>42.296252230814993</v>
          </cell>
          <cell r="L91">
            <v>6.4</v>
          </cell>
          <cell r="M91">
            <v>159.76499999999999</v>
          </cell>
          <cell r="N91">
            <v>22.470464135021096</v>
          </cell>
          <cell r="Q91">
            <v>77.22</v>
          </cell>
          <cell r="S91">
            <v>217.40099999999987</v>
          </cell>
          <cell r="T91">
            <v>217.40099999999987</v>
          </cell>
          <cell r="V91">
            <v>29.04</v>
          </cell>
          <cell r="W91">
            <v>4.0843881856540083</v>
          </cell>
          <cell r="AB91">
            <v>117.43099999999998</v>
          </cell>
          <cell r="AC91">
            <v>2.66</v>
          </cell>
          <cell r="AD91">
            <v>2.5299999999999998</v>
          </cell>
          <cell r="AH91">
            <v>3.5</v>
          </cell>
          <cell r="AI91">
            <v>6.15</v>
          </cell>
          <cell r="AK91">
            <v>2.54</v>
          </cell>
          <cell r="AN91">
            <v>147.36000000000001</v>
          </cell>
          <cell r="AO91">
            <v>147.36000000000001</v>
          </cell>
          <cell r="AQ91">
            <v>0</v>
          </cell>
          <cell r="AS91">
            <v>6.52</v>
          </cell>
          <cell r="AU91">
            <v>2.54</v>
          </cell>
          <cell r="AX91">
            <v>4.32</v>
          </cell>
          <cell r="AY91">
            <v>96.8</v>
          </cell>
          <cell r="AZ91">
            <v>0.27</v>
          </cell>
          <cell r="BA91">
            <v>0.08</v>
          </cell>
          <cell r="BB91">
            <v>0.39</v>
          </cell>
          <cell r="BC91">
            <v>0.74</v>
          </cell>
          <cell r="BD91">
            <v>5.59</v>
          </cell>
          <cell r="BE91">
            <v>107.26</v>
          </cell>
          <cell r="BH91">
            <v>1.06</v>
          </cell>
          <cell r="BJ91">
            <v>11.15</v>
          </cell>
          <cell r="CS91">
            <v>40</v>
          </cell>
          <cell r="CT91">
            <v>3</v>
          </cell>
          <cell r="CV91">
            <v>5.7</v>
          </cell>
          <cell r="CW91">
            <v>6.86</v>
          </cell>
        </row>
        <row r="92">
          <cell r="B92">
            <v>23</v>
          </cell>
          <cell r="J92" t="e">
            <v>#DIV/0!</v>
          </cell>
          <cell r="N92" t="e">
            <v>#DIV/0!</v>
          </cell>
          <cell r="Q92">
            <v>0</v>
          </cell>
          <cell r="S92">
            <v>217.40099999999987</v>
          </cell>
          <cell r="T92">
            <v>217.40099999999987</v>
          </cell>
          <cell r="W92" t="e">
            <v>#DIV/0!</v>
          </cell>
          <cell r="AB92">
            <v>117.43099999999998</v>
          </cell>
          <cell r="AQ92">
            <v>0</v>
          </cell>
          <cell r="BC92">
            <v>0</v>
          </cell>
          <cell r="CS92">
            <v>40</v>
          </cell>
          <cell r="CT92">
            <v>3</v>
          </cell>
          <cell r="CV92">
            <v>6.1</v>
          </cell>
          <cell r="CW92">
            <v>6.09</v>
          </cell>
        </row>
        <row r="93">
          <cell r="B93">
            <v>24</v>
          </cell>
          <cell r="C93">
            <v>523.41</v>
          </cell>
          <cell r="D93">
            <v>457</v>
          </cell>
          <cell r="F93">
            <v>9</v>
          </cell>
          <cell r="G93">
            <v>5.25</v>
          </cell>
          <cell r="H93">
            <v>9.16</v>
          </cell>
          <cell r="J93">
            <v>49.890829694323145</v>
          </cell>
          <cell r="L93">
            <v>6.78</v>
          </cell>
          <cell r="M93">
            <v>103.90900000000001</v>
          </cell>
          <cell r="N93">
            <v>22.73719912472648</v>
          </cell>
          <cell r="Q93">
            <v>149.44999999999999</v>
          </cell>
          <cell r="S93">
            <v>171.8599999999999</v>
          </cell>
          <cell r="T93">
            <v>171.8599999999999</v>
          </cell>
          <cell r="V93">
            <v>18.509</v>
          </cell>
          <cell r="W93">
            <v>4.0501094091903722</v>
          </cell>
          <cell r="AB93">
            <v>135.94</v>
          </cell>
          <cell r="AC93">
            <v>2.56</v>
          </cell>
          <cell r="AD93">
            <v>2.59</v>
          </cell>
          <cell r="AH93">
            <v>6.8</v>
          </cell>
          <cell r="AI93">
            <v>5.4</v>
          </cell>
          <cell r="AK93">
            <v>2.5</v>
          </cell>
          <cell r="AN93">
            <v>112.53</v>
          </cell>
          <cell r="AO93">
            <v>112.53</v>
          </cell>
          <cell r="AQ93">
            <v>0</v>
          </cell>
          <cell r="AS93">
            <v>6.45</v>
          </cell>
          <cell r="AU93">
            <v>2.06</v>
          </cell>
          <cell r="AX93">
            <v>3.35</v>
          </cell>
          <cell r="AY93">
            <v>93.8</v>
          </cell>
          <cell r="AZ93">
            <v>0.28000000000000003</v>
          </cell>
          <cell r="BA93">
            <v>0.06</v>
          </cell>
          <cell r="BB93">
            <v>0.23</v>
          </cell>
          <cell r="BC93">
            <v>0.57000000000000006</v>
          </cell>
          <cell r="BD93">
            <v>8.89</v>
          </cell>
          <cell r="BE93">
            <v>95.87</v>
          </cell>
          <cell r="BH93">
            <v>1.1599999999999999</v>
          </cell>
          <cell r="BJ93">
            <v>8.1300000000000008</v>
          </cell>
          <cell r="CS93">
            <v>40</v>
          </cell>
          <cell r="CT93">
            <v>3</v>
          </cell>
          <cell r="CV93">
            <v>3.74</v>
          </cell>
          <cell r="CW93">
            <v>5.72</v>
          </cell>
        </row>
        <row r="94">
          <cell r="B94">
            <v>25</v>
          </cell>
          <cell r="C94">
            <v>364.6</v>
          </cell>
          <cell r="D94">
            <v>386</v>
          </cell>
          <cell r="F94">
            <v>8.91</v>
          </cell>
          <cell r="G94">
            <v>5.27</v>
          </cell>
          <cell r="H94">
            <v>8.91</v>
          </cell>
          <cell r="J94">
            <v>43.322109988776653</v>
          </cell>
          <cell r="L94">
            <v>5.26</v>
          </cell>
          <cell r="M94">
            <v>88.87</v>
          </cell>
          <cell r="N94">
            <v>23.023316062176168</v>
          </cell>
          <cell r="Q94">
            <v>97.16</v>
          </cell>
          <cell r="S94">
            <v>163.56999999999991</v>
          </cell>
          <cell r="T94">
            <v>163.56999999999991</v>
          </cell>
          <cell r="V94">
            <v>15.787000000000001</v>
          </cell>
          <cell r="W94">
            <v>4.0898963730569946</v>
          </cell>
          <cell r="AB94">
            <v>151.727</v>
          </cell>
          <cell r="AC94">
            <v>2.69</v>
          </cell>
          <cell r="AD94">
            <v>2.6</v>
          </cell>
          <cell r="AH94">
            <v>6.2</v>
          </cell>
          <cell r="AI94">
            <v>5.19</v>
          </cell>
          <cell r="AK94">
            <v>2.58</v>
          </cell>
          <cell r="AN94">
            <v>93.93</v>
          </cell>
          <cell r="AO94">
            <v>93.93</v>
          </cell>
          <cell r="AQ94">
            <v>0</v>
          </cell>
          <cell r="AS94">
            <v>6.05</v>
          </cell>
          <cell r="AU94">
            <v>0.86</v>
          </cell>
          <cell r="AX94">
            <v>4.3600000000000003</v>
          </cell>
          <cell r="AY94">
            <v>95</v>
          </cell>
          <cell r="AZ94">
            <v>0.8</v>
          </cell>
          <cell r="BA94">
            <v>0.09</v>
          </cell>
          <cell r="BB94">
            <v>0.28000000000000003</v>
          </cell>
          <cell r="BC94">
            <v>1.17</v>
          </cell>
          <cell r="BD94">
            <v>7.33</v>
          </cell>
          <cell r="BE94">
            <v>96.31</v>
          </cell>
          <cell r="BH94">
            <v>1.25</v>
          </cell>
          <cell r="BJ94">
            <v>8.26</v>
          </cell>
          <cell r="CS94">
            <v>40</v>
          </cell>
          <cell r="CT94">
            <v>3</v>
          </cell>
          <cell r="CV94">
            <v>4.8</v>
          </cell>
          <cell r="CW94">
            <v>7.78</v>
          </cell>
        </row>
        <row r="95">
          <cell r="B95">
            <v>26</v>
          </cell>
          <cell r="C95">
            <v>218.06</v>
          </cell>
          <cell r="D95">
            <v>272</v>
          </cell>
          <cell r="F95">
            <v>7.13</v>
          </cell>
          <cell r="H95">
            <v>7.13</v>
          </cell>
          <cell r="J95">
            <v>38.14866760168303</v>
          </cell>
          <cell r="L95">
            <v>7.39</v>
          </cell>
          <cell r="M95">
            <v>63.140999999999998</v>
          </cell>
          <cell r="N95">
            <v>23.213602941176468</v>
          </cell>
          <cell r="Q95">
            <v>72.459999999999994</v>
          </cell>
          <cell r="S95">
            <v>154.25099999999992</v>
          </cell>
          <cell r="T95">
            <v>154.25099999999992</v>
          </cell>
          <cell r="V95">
            <v>11.151999999999999</v>
          </cell>
          <cell r="W95">
            <v>4.0999999999999996</v>
          </cell>
          <cell r="AB95">
            <v>162.87899999999999</v>
          </cell>
          <cell r="AC95">
            <v>2.35</v>
          </cell>
          <cell r="AD95">
            <v>2.4900000000000002</v>
          </cell>
          <cell r="AH95">
            <v>8.4</v>
          </cell>
          <cell r="AI95">
            <v>7.47</v>
          </cell>
          <cell r="AK95">
            <v>2.54</v>
          </cell>
          <cell r="AN95">
            <v>61.66</v>
          </cell>
          <cell r="AO95">
            <v>61.66</v>
          </cell>
          <cell r="AQ95">
            <v>0</v>
          </cell>
          <cell r="AS95">
            <v>6.25</v>
          </cell>
          <cell r="AU95">
            <v>0.73</v>
          </cell>
          <cell r="AX95">
            <v>4.17</v>
          </cell>
          <cell r="AY95">
            <v>95.5</v>
          </cell>
          <cell r="AZ95">
            <v>0.79</v>
          </cell>
          <cell r="BA95">
            <v>0.02</v>
          </cell>
          <cell r="BB95">
            <v>0.26</v>
          </cell>
          <cell r="BC95">
            <v>1.07</v>
          </cell>
          <cell r="BD95">
            <v>10.93</v>
          </cell>
          <cell r="BE95">
            <v>94.81</v>
          </cell>
          <cell r="BH95">
            <v>1.53</v>
          </cell>
          <cell r="BJ95">
            <v>9.82</v>
          </cell>
          <cell r="CS95">
            <v>40</v>
          </cell>
          <cell r="CT95">
            <v>3</v>
          </cell>
          <cell r="CV95">
            <v>3.85</v>
          </cell>
          <cell r="CW95">
            <v>11.74</v>
          </cell>
        </row>
        <row r="96">
          <cell r="B96">
            <v>27</v>
          </cell>
          <cell r="C96">
            <v>261.64</v>
          </cell>
          <cell r="D96">
            <v>242</v>
          </cell>
          <cell r="F96">
            <v>6.1</v>
          </cell>
          <cell r="H96">
            <v>6.1</v>
          </cell>
          <cell r="J96">
            <v>39.672131147540988</v>
          </cell>
          <cell r="L96">
            <v>11.02</v>
          </cell>
          <cell r="M96">
            <v>56.41</v>
          </cell>
          <cell r="N96">
            <v>23.309917355371901</v>
          </cell>
          <cell r="Q96">
            <v>73.13</v>
          </cell>
          <cell r="S96">
            <v>137.53099999999992</v>
          </cell>
          <cell r="T96">
            <v>137.53099999999992</v>
          </cell>
          <cell r="V96">
            <v>9.8010000000000002</v>
          </cell>
          <cell r="W96">
            <v>4.05</v>
          </cell>
          <cell r="AB96">
            <v>172.67999999999998</v>
          </cell>
          <cell r="AC96">
            <v>2.1800000000000002</v>
          </cell>
          <cell r="AD96">
            <v>2.35</v>
          </cell>
          <cell r="AH96">
            <v>7.8</v>
          </cell>
          <cell r="AI96">
            <v>7.74</v>
          </cell>
          <cell r="AK96">
            <v>2.4700000000000002</v>
          </cell>
          <cell r="AN96">
            <v>50.12</v>
          </cell>
          <cell r="AO96">
            <v>50.12</v>
          </cell>
          <cell r="AQ96">
            <v>0</v>
          </cell>
          <cell r="AS96">
            <v>5.49</v>
          </cell>
          <cell r="AU96">
            <v>1.1299999999999999</v>
          </cell>
          <cell r="AX96">
            <v>5.23</v>
          </cell>
          <cell r="AY96">
            <v>94.8</v>
          </cell>
          <cell r="AZ96">
            <v>0.16</v>
          </cell>
          <cell r="BA96">
            <v>0.01</v>
          </cell>
          <cell r="BB96">
            <v>0.3</v>
          </cell>
          <cell r="BC96">
            <v>0.47</v>
          </cell>
          <cell r="BD96">
            <v>12.33</v>
          </cell>
          <cell r="BE96">
            <v>95.79</v>
          </cell>
          <cell r="BH96">
            <v>1.26</v>
          </cell>
          <cell r="BJ96">
            <v>7.59</v>
          </cell>
          <cell r="CS96">
            <v>40</v>
          </cell>
          <cell r="CT96">
            <v>3</v>
          </cell>
          <cell r="CV96">
            <v>4.24</v>
          </cell>
          <cell r="CW96">
            <v>8.4600000000000009</v>
          </cell>
        </row>
        <row r="97">
          <cell r="B97">
            <v>28</v>
          </cell>
          <cell r="C97">
            <v>271.51</v>
          </cell>
          <cell r="D97">
            <v>237</v>
          </cell>
          <cell r="F97">
            <v>6.28</v>
          </cell>
          <cell r="H97">
            <v>6.28</v>
          </cell>
          <cell r="J97">
            <v>37.738853503184714</v>
          </cell>
          <cell r="L97">
            <v>9.91</v>
          </cell>
          <cell r="M97">
            <v>55.101999999999997</v>
          </cell>
          <cell r="N97">
            <v>23.249789029535865</v>
          </cell>
          <cell r="Q97">
            <v>0</v>
          </cell>
          <cell r="S97">
            <v>192.63299999999992</v>
          </cell>
          <cell r="T97">
            <v>192.63299999999992</v>
          </cell>
          <cell r="V97">
            <v>9.6229999999999993</v>
          </cell>
          <cell r="W97">
            <v>4.0603375527426158</v>
          </cell>
          <cell r="AB97">
            <v>182.30299999999997</v>
          </cell>
          <cell r="AC97">
            <v>2.19</v>
          </cell>
          <cell r="AD97">
            <v>2.3199999999999998</v>
          </cell>
          <cell r="AH97">
            <v>4.8</v>
          </cell>
          <cell r="AI97">
            <v>8.77</v>
          </cell>
          <cell r="AN97">
            <v>53.37</v>
          </cell>
          <cell r="AO97">
            <v>53.37</v>
          </cell>
          <cell r="AQ97">
            <v>0</v>
          </cell>
          <cell r="AS97">
            <v>5.61</v>
          </cell>
          <cell r="AU97">
            <v>1.24</v>
          </cell>
          <cell r="AX97">
            <v>4.92</v>
          </cell>
          <cell r="AY97">
            <v>95.6</v>
          </cell>
          <cell r="AZ97">
            <v>0.28000000000000003</v>
          </cell>
          <cell r="BA97">
            <v>0.01</v>
          </cell>
          <cell r="BB97">
            <v>0.25</v>
          </cell>
          <cell r="BC97">
            <v>0.54</v>
          </cell>
          <cell r="BD97">
            <v>13.33</v>
          </cell>
          <cell r="BE97">
            <v>95.71</v>
          </cell>
          <cell r="BH97">
            <v>1.29</v>
          </cell>
          <cell r="BJ97">
            <v>14.55</v>
          </cell>
          <cell r="CS97">
            <v>40</v>
          </cell>
          <cell r="CT97">
            <v>3</v>
          </cell>
          <cell r="CV97">
            <v>4.71</v>
          </cell>
          <cell r="CW97">
            <v>11.31</v>
          </cell>
        </row>
        <row r="98">
          <cell r="B98">
            <v>29</v>
          </cell>
          <cell r="C98">
            <v>228.71</v>
          </cell>
          <cell r="D98">
            <v>268</v>
          </cell>
          <cell r="F98">
            <v>3.85</v>
          </cell>
          <cell r="G98">
            <v>7.08</v>
          </cell>
          <cell r="H98">
            <v>7.08</v>
          </cell>
          <cell r="J98">
            <v>37.853107344632768</v>
          </cell>
          <cell r="L98">
            <v>8.64</v>
          </cell>
          <cell r="M98">
            <v>60.026000000000003</v>
          </cell>
          <cell r="N98">
            <v>22.397761194029854</v>
          </cell>
          <cell r="Q98">
            <v>0</v>
          </cell>
          <cell r="S98">
            <v>252.65899999999993</v>
          </cell>
          <cell r="T98">
            <v>252.65899999999993</v>
          </cell>
          <cell r="V98">
            <v>10.935</v>
          </cell>
          <cell r="W98">
            <v>4.080223880597015</v>
          </cell>
          <cell r="Y98">
            <v>49.88</v>
          </cell>
          <cell r="AB98">
            <v>143.35799999999998</v>
          </cell>
          <cell r="AC98">
            <v>2.06</v>
          </cell>
          <cell r="AD98">
            <v>2.33</v>
          </cell>
          <cell r="AH98">
            <v>5</v>
          </cell>
          <cell r="AI98">
            <v>5.0999999999999996</v>
          </cell>
          <cell r="AL98">
            <v>5.83</v>
          </cell>
          <cell r="AM98">
            <v>6.88</v>
          </cell>
          <cell r="AN98">
            <v>58.83</v>
          </cell>
          <cell r="AO98">
            <v>58.83</v>
          </cell>
          <cell r="AQ98">
            <v>0</v>
          </cell>
          <cell r="AS98">
            <v>5.32</v>
          </cell>
          <cell r="AU98">
            <v>1.03</v>
          </cell>
          <cell r="AX98">
            <v>3.67</v>
          </cell>
          <cell r="AY98">
            <v>97.6</v>
          </cell>
          <cell r="AZ98">
            <v>0.92</v>
          </cell>
          <cell r="BA98">
            <v>0.21</v>
          </cell>
          <cell r="BB98">
            <v>0.53</v>
          </cell>
          <cell r="BC98">
            <v>1.6600000000000001</v>
          </cell>
          <cell r="BD98">
            <v>9.73</v>
          </cell>
          <cell r="BE98">
            <v>96.42</v>
          </cell>
          <cell r="BH98">
            <v>1.31</v>
          </cell>
          <cell r="BJ98">
            <v>7.29</v>
          </cell>
          <cell r="CS98">
            <v>40</v>
          </cell>
          <cell r="CT98">
            <v>3</v>
          </cell>
        </row>
        <row r="99">
          <cell r="B99">
            <v>30</v>
          </cell>
          <cell r="J99" t="e">
            <v>#DIV/0!</v>
          </cell>
          <cell r="N99" t="e">
            <v>#DIV/0!</v>
          </cell>
          <cell r="Q99">
            <v>0</v>
          </cell>
          <cell r="S99">
            <v>252.65899999999993</v>
          </cell>
          <cell r="T99">
            <v>252.65899999999993</v>
          </cell>
          <cell r="W99" t="e">
            <v>#DIV/0!</v>
          </cell>
          <cell r="AB99">
            <v>143.35799999999998</v>
          </cell>
          <cell r="AQ99">
            <v>0</v>
          </cell>
          <cell r="BC99">
            <v>0</v>
          </cell>
          <cell r="CS99">
            <v>40</v>
          </cell>
          <cell r="CT99">
            <v>3</v>
          </cell>
          <cell r="CV99">
            <v>5.34</v>
          </cell>
          <cell r="CW99">
            <v>13.42</v>
          </cell>
        </row>
        <row r="100">
          <cell r="B100">
            <v>31</v>
          </cell>
          <cell r="C100">
            <v>367.74</v>
          </cell>
          <cell r="D100">
            <v>379</v>
          </cell>
          <cell r="F100">
            <v>9.4</v>
          </cell>
          <cell r="G100">
            <v>4.93</v>
          </cell>
          <cell r="H100">
            <v>9.4</v>
          </cell>
          <cell r="J100">
            <v>40.319148936170208</v>
          </cell>
          <cell r="L100">
            <v>7.94</v>
          </cell>
          <cell r="M100">
            <v>86.777000000000001</v>
          </cell>
          <cell r="N100">
            <v>22.896306068601582</v>
          </cell>
          <cell r="Q100">
            <v>146.79</v>
          </cell>
          <cell r="S100">
            <v>192.64599999999993</v>
          </cell>
          <cell r="T100">
            <v>192.64599999999993</v>
          </cell>
          <cell r="V100">
            <v>15.8</v>
          </cell>
          <cell r="W100">
            <v>4.1688654353562002</v>
          </cell>
          <cell r="Y100">
            <v>45.63</v>
          </cell>
          <cell r="AB100">
            <v>113.52799999999999</v>
          </cell>
          <cell r="AC100">
            <v>2.23</v>
          </cell>
          <cell r="AD100">
            <v>2.2599999999999998</v>
          </cell>
          <cell r="AH100">
            <v>5.8</v>
          </cell>
          <cell r="AI100">
            <v>7.17</v>
          </cell>
          <cell r="AK100">
            <v>2.31</v>
          </cell>
          <cell r="AL100">
            <v>5.92</v>
          </cell>
          <cell r="AM100">
            <v>5.0999999999999996</v>
          </cell>
          <cell r="AN100">
            <v>72.959999999999994</v>
          </cell>
          <cell r="AO100">
            <v>72.959999999999994</v>
          </cell>
          <cell r="AQ100">
            <v>0</v>
          </cell>
          <cell r="AS100">
            <v>7.96</v>
          </cell>
          <cell r="AU100">
            <v>1.03</v>
          </cell>
          <cell r="AX100">
            <v>5.82</v>
          </cell>
          <cell r="AY100">
            <v>96.47</v>
          </cell>
          <cell r="AZ100">
            <v>0.41</v>
          </cell>
          <cell r="BA100">
            <v>0.21</v>
          </cell>
          <cell r="BB100">
            <v>0.35</v>
          </cell>
          <cell r="BC100">
            <v>0.97</v>
          </cell>
          <cell r="BD100">
            <v>7.64</v>
          </cell>
          <cell r="BE100">
            <v>119.67</v>
          </cell>
          <cell r="BH100">
            <v>1.23</v>
          </cell>
          <cell r="BJ100">
            <v>7</v>
          </cell>
          <cell r="CS100">
            <v>40</v>
          </cell>
          <cell r="CT100">
            <v>3</v>
          </cell>
        </row>
        <row r="101">
          <cell r="B101" t="str">
            <v>APR/1</v>
          </cell>
          <cell r="C101">
            <v>275.86</v>
          </cell>
          <cell r="D101">
            <v>267</v>
          </cell>
          <cell r="F101">
            <v>4.5599999999999996</v>
          </cell>
          <cell r="G101">
            <v>6.21</v>
          </cell>
          <cell r="H101">
            <v>6.21</v>
          </cell>
          <cell r="J101" t="e">
            <v>#DIV/0!</v>
          </cell>
          <cell r="M101">
            <v>60.075000000000003</v>
          </cell>
          <cell r="Q101">
            <v>0</v>
          </cell>
          <cell r="S101">
            <v>192.64599999999993</v>
          </cell>
          <cell r="T101">
            <v>192.64599999999993</v>
          </cell>
          <cell r="V101">
            <v>11.28</v>
          </cell>
          <cell r="Y101">
            <v>45.79</v>
          </cell>
          <cell r="AB101">
            <v>113.52799999999999</v>
          </cell>
          <cell r="AC101">
            <v>2.16</v>
          </cell>
          <cell r="AD101">
            <v>2.29</v>
          </cell>
          <cell r="AN101">
            <v>68.900000000000006</v>
          </cell>
          <cell r="AO101">
            <v>68.900000000000006</v>
          </cell>
          <cell r="AQ101">
            <v>0</v>
          </cell>
          <cell r="CS101">
            <v>40</v>
          </cell>
          <cell r="CT101">
            <v>3</v>
          </cell>
        </row>
        <row r="102">
          <cell r="B102">
            <v>2</v>
          </cell>
          <cell r="J102" t="e">
            <v>#DIV/0!</v>
          </cell>
          <cell r="Q102">
            <v>0</v>
          </cell>
          <cell r="S102">
            <v>192.64599999999993</v>
          </cell>
          <cell r="T102">
            <v>192.64599999999993</v>
          </cell>
          <cell r="AB102">
            <v>113.52799999999999</v>
          </cell>
          <cell r="AQ102">
            <v>0</v>
          </cell>
          <cell r="CS102">
            <v>40</v>
          </cell>
          <cell r="CT102">
            <v>3</v>
          </cell>
        </row>
        <row r="103">
          <cell r="B103">
            <v>3</v>
          </cell>
          <cell r="C103">
            <v>382.33</v>
          </cell>
          <cell r="D103">
            <v>301</v>
          </cell>
          <cell r="F103">
            <v>6.16</v>
          </cell>
          <cell r="G103">
            <v>5.5</v>
          </cell>
          <cell r="H103">
            <v>6.16</v>
          </cell>
          <cell r="J103" t="e">
            <v>#DIV/0!</v>
          </cell>
          <cell r="M103">
            <v>66.22</v>
          </cell>
          <cell r="Q103">
            <v>0</v>
          </cell>
          <cell r="S103">
            <v>192.64599999999993</v>
          </cell>
          <cell r="T103">
            <v>192.64599999999993</v>
          </cell>
          <cell r="V103">
            <v>12.384</v>
          </cell>
          <cell r="AB103">
            <v>113.52799999999999</v>
          </cell>
          <cell r="AC103">
            <v>2.31</v>
          </cell>
          <cell r="AD103">
            <v>2.2599999999999998</v>
          </cell>
          <cell r="AN103">
            <v>68.739999999999995</v>
          </cell>
          <cell r="AO103">
            <v>68.739999999999995</v>
          </cell>
          <cell r="AQ103">
            <v>0</v>
          </cell>
          <cell r="CS103">
            <v>40</v>
          </cell>
          <cell r="CT103">
            <v>3</v>
          </cell>
        </row>
        <row r="104">
          <cell r="B104">
            <v>4</v>
          </cell>
          <cell r="C104">
            <v>393.82</v>
          </cell>
          <cell r="D104">
            <v>386</v>
          </cell>
          <cell r="F104">
            <v>8.48</v>
          </cell>
          <cell r="G104">
            <v>6.49</v>
          </cell>
          <cell r="H104">
            <v>8.48</v>
          </cell>
          <cell r="J104" t="e">
            <v>#DIV/0!</v>
          </cell>
          <cell r="M104">
            <v>86.85</v>
          </cell>
          <cell r="Q104">
            <v>0</v>
          </cell>
          <cell r="S104">
            <v>192.64599999999993</v>
          </cell>
          <cell r="T104">
            <v>192.64599999999993</v>
          </cell>
          <cell r="V104">
            <v>15.6</v>
          </cell>
          <cell r="AB104">
            <v>113.52799999999999</v>
          </cell>
          <cell r="AC104">
            <v>2.15</v>
          </cell>
          <cell r="AD104">
            <v>2.16</v>
          </cell>
          <cell r="AN104">
            <v>85.08</v>
          </cell>
          <cell r="AO104">
            <v>85.08</v>
          </cell>
          <cell r="AQ104">
            <v>0</v>
          </cell>
          <cell r="CS104">
            <v>40</v>
          </cell>
          <cell r="CT104">
            <v>3</v>
          </cell>
        </row>
        <row r="105">
          <cell r="B105">
            <v>5</v>
          </cell>
          <cell r="C105">
            <v>323.60000000000002</v>
          </cell>
          <cell r="D105">
            <v>432</v>
          </cell>
          <cell r="F105">
            <v>9.89</v>
          </cell>
          <cell r="G105">
            <v>5.28</v>
          </cell>
          <cell r="H105">
            <v>9.89</v>
          </cell>
          <cell r="J105" t="e">
            <v>#DIV/0!</v>
          </cell>
          <cell r="M105">
            <v>99.436000000000007</v>
          </cell>
          <cell r="Q105">
            <v>0</v>
          </cell>
          <cell r="S105">
            <v>192.64599999999993</v>
          </cell>
          <cell r="T105">
            <v>192.64599999999993</v>
          </cell>
          <cell r="V105">
            <v>17.5</v>
          </cell>
          <cell r="AB105">
            <v>113.52799999999999</v>
          </cell>
          <cell r="AC105">
            <v>2.0699999999999998</v>
          </cell>
          <cell r="AD105">
            <v>2.1</v>
          </cell>
          <cell r="AN105">
            <v>94.91</v>
          </cell>
          <cell r="AO105">
            <v>94.91</v>
          </cell>
          <cell r="AQ105">
            <v>0</v>
          </cell>
          <cell r="CS105">
            <v>40</v>
          </cell>
          <cell r="CT105">
            <v>3</v>
          </cell>
        </row>
        <row r="106">
          <cell r="B106">
            <v>6</v>
          </cell>
          <cell r="J106" t="e">
            <v>#DIV/0!</v>
          </cell>
          <cell r="Q106">
            <v>0</v>
          </cell>
          <cell r="S106">
            <v>192.64599999999993</v>
          </cell>
          <cell r="T106">
            <v>192.64599999999993</v>
          </cell>
          <cell r="AB106">
            <v>113.52799999999999</v>
          </cell>
          <cell r="AQ106">
            <v>0</v>
          </cell>
          <cell r="CS106">
            <v>40</v>
          </cell>
          <cell r="CT106">
            <v>3</v>
          </cell>
        </row>
        <row r="107">
          <cell r="B107">
            <v>7</v>
          </cell>
          <cell r="C107">
            <v>550.25</v>
          </cell>
          <cell r="D107">
            <v>389</v>
          </cell>
          <cell r="F107">
            <v>8.6999999999999993</v>
          </cell>
          <cell r="G107">
            <v>7.96</v>
          </cell>
          <cell r="H107">
            <v>8.6999999999999993</v>
          </cell>
          <cell r="J107" t="e">
            <v>#DIV/0!</v>
          </cell>
          <cell r="M107">
            <v>90.637</v>
          </cell>
          <cell r="Q107">
            <v>0</v>
          </cell>
          <cell r="S107">
            <v>192.64599999999993</v>
          </cell>
          <cell r="T107">
            <v>192.64599999999993</v>
          </cell>
          <cell r="V107">
            <v>15.84</v>
          </cell>
          <cell r="Y107">
            <v>40.93</v>
          </cell>
          <cell r="AB107">
            <v>113.52799999999999</v>
          </cell>
          <cell r="AC107">
            <v>2.33</v>
          </cell>
          <cell r="AD107">
            <v>2.29</v>
          </cell>
          <cell r="AN107">
            <v>98.66</v>
          </cell>
          <cell r="AO107">
            <v>98.66</v>
          </cell>
          <cell r="AQ107">
            <v>0</v>
          </cell>
          <cell r="CS107">
            <v>40</v>
          </cell>
          <cell r="CT107">
            <v>3</v>
          </cell>
        </row>
        <row r="108">
          <cell r="B108">
            <v>8</v>
          </cell>
          <cell r="C108">
            <v>604.04999999999995</v>
          </cell>
          <cell r="D108">
            <v>620</v>
          </cell>
          <cell r="F108">
            <v>13.56</v>
          </cell>
          <cell r="G108">
            <v>13.34</v>
          </cell>
          <cell r="H108">
            <v>13.56</v>
          </cell>
          <cell r="J108" t="e">
            <v>#DIV/0!</v>
          </cell>
          <cell r="M108">
            <v>143.53</v>
          </cell>
          <cell r="Q108">
            <v>0</v>
          </cell>
          <cell r="S108">
            <v>192.64599999999993</v>
          </cell>
          <cell r="T108">
            <v>192.64599999999993</v>
          </cell>
          <cell r="V108">
            <v>24.96</v>
          </cell>
          <cell r="Y108">
            <v>46.23</v>
          </cell>
          <cell r="AB108">
            <v>113.52799999999999</v>
          </cell>
          <cell r="AC108">
            <v>2.15</v>
          </cell>
          <cell r="AD108">
            <v>2.25</v>
          </cell>
          <cell r="AN108">
            <v>127.1</v>
          </cell>
          <cell r="AO108">
            <v>127.1</v>
          </cell>
          <cell r="AQ108">
            <v>0</v>
          </cell>
          <cell r="CS108">
            <v>40</v>
          </cell>
          <cell r="CT108">
            <v>3</v>
          </cell>
        </row>
        <row r="109">
          <cell r="B109">
            <v>9</v>
          </cell>
          <cell r="C109">
            <v>522.80999999999995</v>
          </cell>
          <cell r="D109">
            <v>467</v>
          </cell>
          <cell r="F109">
            <v>8.19</v>
          </cell>
          <cell r="G109">
            <v>8.31</v>
          </cell>
          <cell r="H109">
            <v>11.75</v>
          </cell>
          <cell r="J109" t="e">
            <v>#DIV/0!</v>
          </cell>
          <cell r="M109">
            <v>109.791</v>
          </cell>
          <cell r="Q109">
            <v>0</v>
          </cell>
          <cell r="S109">
            <v>192.64599999999993</v>
          </cell>
          <cell r="T109">
            <v>192.64599999999993</v>
          </cell>
          <cell r="V109">
            <v>17.745999999999999</v>
          </cell>
          <cell r="Y109">
            <v>32.79</v>
          </cell>
          <cell r="AB109">
            <v>113.52799999999999</v>
          </cell>
          <cell r="AC109">
            <v>2.15</v>
          </cell>
          <cell r="AD109">
            <v>2.14</v>
          </cell>
          <cell r="AN109">
            <v>112.37</v>
          </cell>
          <cell r="AO109">
            <v>112.37</v>
          </cell>
          <cell r="AQ109">
            <v>0</v>
          </cell>
          <cell r="CS109">
            <v>40</v>
          </cell>
          <cell r="CT109">
            <v>3</v>
          </cell>
        </row>
        <row r="110">
          <cell r="B110">
            <v>10</v>
          </cell>
          <cell r="C110">
            <v>442</v>
          </cell>
          <cell r="D110">
            <v>595</v>
          </cell>
          <cell r="F110">
            <v>12.55</v>
          </cell>
          <cell r="G110">
            <v>11.11</v>
          </cell>
          <cell r="H110">
            <v>12.55</v>
          </cell>
          <cell r="J110" t="e">
            <v>#DIV/0!</v>
          </cell>
          <cell r="M110">
            <v>137.44499999999999</v>
          </cell>
          <cell r="Q110">
            <v>0</v>
          </cell>
          <cell r="S110">
            <v>192.64599999999993</v>
          </cell>
          <cell r="T110">
            <v>192.64599999999993</v>
          </cell>
          <cell r="V110">
            <v>20.943999999999999</v>
          </cell>
          <cell r="Y110">
            <v>39.58</v>
          </cell>
          <cell r="AB110">
            <v>113.52799999999999</v>
          </cell>
          <cell r="AC110">
            <v>2.2599999999999998</v>
          </cell>
          <cell r="AD110">
            <v>2.2200000000000002</v>
          </cell>
          <cell r="AN110">
            <v>118.14</v>
          </cell>
          <cell r="AO110">
            <v>118.14</v>
          </cell>
          <cell r="AQ110">
            <v>0</v>
          </cell>
          <cell r="CS110">
            <v>40</v>
          </cell>
          <cell r="CT110">
            <v>3</v>
          </cell>
        </row>
        <row r="111">
          <cell r="B111">
            <v>11</v>
          </cell>
          <cell r="C111">
            <v>338.38</v>
          </cell>
          <cell r="D111">
            <v>237</v>
          </cell>
          <cell r="F111">
            <v>5.71</v>
          </cell>
          <cell r="G111">
            <v>4.8600000000000003</v>
          </cell>
          <cell r="H111">
            <v>5.71</v>
          </cell>
          <cell r="J111" t="e">
            <v>#DIV/0!</v>
          </cell>
          <cell r="M111">
            <v>55.268000000000001</v>
          </cell>
          <cell r="Q111">
            <v>0</v>
          </cell>
          <cell r="S111">
            <v>192.64599999999993</v>
          </cell>
          <cell r="T111">
            <v>192.64599999999993</v>
          </cell>
          <cell r="V111">
            <v>8.3249999999999993</v>
          </cell>
          <cell r="Y111">
            <v>25.11</v>
          </cell>
          <cell r="AB111">
            <v>113.52799999999999</v>
          </cell>
          <cell r="AC111">
            <v>2.4500000000000002</v>
          </cell>
          <cell r="AD111">
            <v>2.2799999999999998</v>
          </cell>
          <cell r="AN111">
            <v>61.58</v>
          </cell>
          <cell r="AO111">
            <v>61.58</v>
          </cell>
          <cell r="AQ111">
            <v>0</v>
          </cell>
          <cell r="CS111">
            <v>40</v>
          </cell>
          <cell r="CT111">
            <v>3</v>
          </cell>
        </row>
        <row r="112">
          <cell r="B112">
            <v>12</v>
          </cell>
          <cell r="C112">
            <v>450.2</v>
          </cell>
          <cell r="D112">
            <v>567</v>
          </cell>
          <cell r="F112">
            <v>13.21</v>
          </cell>
          <cell r="G112">
            <v>9.09</v>
          </cell>
          <cell r="H112">
            <v>13.21</v>
          </cell>
          <cell r="J112" t="e">
            <v>#DIV/0!</v>
          </cell>
          <cell r="M112">
            <v>131.6</v>
          </cell>
          <cell r="Q112">
            <v>0</v>
          </cell>
          <cell r="S112">
            <v>192.64599999999993</v>
          </cell>
          <cell r="T112">
            <v>192.64599999999993</v>
          </cell>
          <cell r="V112">
            <v>19.844999999999999</v>
          </cell>
          <cell r="Y112">
            <v>25.96</v>
          </cell>
          <cell r="AB112">
            <v>113.52799999999999</v>
          </cell>
          <cell r="AC112">
            <v>2.39</v>
          </cell>
          <cell r="AD112">
            <v>2.36</v>
          </cell>
          <cell r="AN112">
            <v>113.4</v>
          </cell>
          <cell r="AO112">
            <v>104.38</v>
          </cell>
          <cell r="AQ112">
            <v>0</v>
          </cell>
          <cell r="CS112">
            <v>40</v>
          </cell>
          <cell r="CT112">
            <v>3</v>
          </cell>
        </row>
        <row r="113">
          <cell r="B113">
            <v>13</v>
          </cell>
          <cell r="J113" t="e">
            <v>#DIV/0!</v>
          </cell>
          <cell r="Q113">
            <v>0</v>
          </cell>
          <cell r="S113">
            <v>192.64599999999993</v>
          </cell>
          <cell r="T113">
            <v>192.64599999999993</v>
          </cell>
          <cell r="AB113">
            <v>113.52799999999999</v>
          </cell>
          <cell r="AQ113">
            <v>0</v>
          </cell>
          <cell r="CS113">
            <v>40</v>
          </cell>
          <cell r="CT113">
            <v>3</v>
          </cell>
        </row>
        <row r="114">
          <cell r="B114">
            <v>14</v>
          </cell>
          <cell r="C114">
            <v>520.48</v>
          </cell>
          <cell r="D114">
            <v>390</v>
          </cell>
          <cell r="F114">
            <v>8.8699999999999992</v>
          </cell>
          <cell r="G114">
            <v>9.0399999999999991</v>
          </cell>
          <cell r="H114">
            <v>9.0399999999999991</v>
          </cell>
          <cell r="J114" t="e">
            <v>#DIV/0!</v>
          </cell>
          <cell r="M114">
            <v>91.65</v>
          </cell>
          <cell r="Q114">
            <v>0</v>
          </cell>
          <cell r="S114">
            <v>192.64599999999993</v>
          </cell>
          <cell r="T114">
            <v>192.64599999999993</v>
          </cell>
          <cell r="V114">
            <v>13.88</v>
          </cell>
          <cell r="Y114">
            <v>12.98</v>
          </cell>
          <cell r="AB114">
            <v>113.52799999999999</v>
          </cell>
          <cell r="AC114">
            <v>2.4700000000000002</v>
          </cell>
          <cell r="AD114">
            <v>2.4</v>
          </cell>
          <cell r="AN114">
            <v>91.99</v>
          </cell>
          <cell r="AO114">
            <v>101.01</v>
          </cell>
          <cell r="AQ114">
            <v>0</v>
          </cell>
          <cell r="CS114">
            <v>40</v>
          </cell>
          <cell r="CT114">
            <v>3</v>
          </cell>
        </row>
        <row r="115">
          <cell r="B115">
            <v>15</v>
          </cell>
          <cell r="C115">
            <v>310.94</v>
          </cell>
          <cell r="D115">
            <v>442</v>
          </cell>
          <cell r="F115">
            <v>7.75</v>
          </cell>
          <cell r="G115">
            <v>12.47</v>
          </cell>
          <cell r="H115">
            <v>12.47</v>
          </cell>
          <cell r="J115" t="e">
            <v>#DIV/0!</v>
          </cell>
          <cell r="M115">
            <v>105.417</v>
          </cell>
          <cell r="Q115">
            <v>0</v>
          </cell>
          <cell r="S115">
            <v>192.64599999999993</v>
          </cell>
          <cell r="T115">
            <v>192.64599999999993</v>
          </cell>
          <cell r="V115">
            <v>15.504</v>
          </cell>
          <cell r="AB115">
            <v>113.52799999999999</v>
          </cell>
          <cell r="AC115">
            <v>2.36</v>
          </cell>
          <cell r="AD115">
            <v>2.33</v>
          </cell>
          <cell r="AN115">
            <v>88.25</v>
          </cell>
          <cell r="AO115">
            <v>88.25</v>
          </cell>
          <cell r="AQ115">
            <v>0</v>
          </cell>
          <cell r="CS115">
            <v>40</v>
          </cell>
          <cell r="CT115">
            <v>3</v>
          </cell>
        </row>
        <row r="116">
          <cell r="B116">
            <v>16</v>
          </cell>
          <cell r="C116">
            <v>460.01</v>
          </cell>
          <cell r="D116">
            <v>420</v>
          </cell>
          <cell r="F116">
            <v>6.92</v>
          </cell>
          <cell r="G116">
            <v>9.85</v>
          </cell>
          <cell r="H116">
            <v>9.85</v>
          </cell>
          <cell r="J116" t="e">
            <v>#DIV/0!</v>
          </cell>
          <cell r="M116">
            <v>98.49</v>
          </cell>
          <cell r="Q116">
            <v>0</v>
          </cell>
          <cell r="S116">
            <v>192.64599999999993</v>
          </cell>
          <cell r="T116">
            <v>192.64599999999993</v>
          </cell>
          <cell r="V116">
            <v>16.13</v>
          </cell>
          <cell r="Y116">
            <v>31.86</v>
          </cell>
          <cell r="AB116">
            <v>113.52799999999999</v>
          </cell>
          <cell r="AC116">
            <v>2.2599999999999998</v>
          </cell>
          <cell r="AD116">
            <v>2.31</v>
          </cell>
          <cell r="AN116">
            <v>94.25</v>
          </cell>
          <cell r="AO116">
            <v>94.25</v>
          </cell>
          <cell r="AQ116">
            <v>0</v>
          </cell>
          <cell r="CS116">
            <v>40</v>
          </cell>
          <cell r="CT116">
            <v>3</v>
          </cell>
        </row>
        <row r="117">
          <cell r="B117">
            <v>17</v>
          </cell>
          <cell r="C117">
            <v>560.87</v>
          </cell>
          <cell r="D117">
            <v>613</v>
          </cell>
          <cell r="F117">
            <v>11.21</v>
          </cell>
          <cell r="G117">
            <v>14.55</v>
          </cell>
          <cell r="H117">
            <v>14.55</v>
          </cell>
          <cell r="J117" t="e">
            <v>#DIV/0!</v>
          </cell>
          <cell r="M117">
            <v>141.10900000000001</v>
          </cell>
          <cell r="Q117">
            <v>0</v>
          </cell>
          <cell r="S117">
            <v>192.64599999999993</v>
          </cell>
          <cell r="T117">
            <v>192.64599999999993</v>
          </cell>
          <cell r="V117">
            <v>22.898</v>
          </cell>
          <cell r="Y117">
            <v>5.87</v>
          </cell>
          <cell r="AB117">
            <v>113.52799999999999</v>
          </cell>
          <cell r="AC117">
            <v>2.15</v>
          </cell>
          <cell r="AD117">
            <v>2.29</v>
          </cell>
          <cell r="AN117">
            <v>120.16</v>
          </cell>
          <cell r="AO117">
            <v>120.16</v>
          </cell>
          <cell r="AQ117">
            <v>0</v>
          </cell>
          <cell r="CS117">
            <v>40</v>
          </cell>
          <cell r="CT117">
            <v>3</v>
          </cell>
        </row>
        <row r="118">
          <cell r="B118">
            <v>18</v>
          </cell>
          <cell r="J118" t="e">
            <v>#DIV/0!</v>
          </cell>
          <cell r="Q118">
            <v>0</v>
          </cell>
          <cell r="S118">
            <v>192.64599999999993</v>
          </cell>
          <cell r="T118">
            <v>192.64599999999993</v>
          </cell>
          <cell r="AB118">
            <v>113.52799999999999</v>
          </cell>
          <cell r="AQ118">
            <v>0</v>
          </cell>
          <cell r="CS118">
            <v>40</v>
          </cell>
          <cell r="CT118">
            <v>3</v>
          </cell>
        </row>
        <row r="119">
          <cell r="B119">
            <v>19</v>
          </cell>
          <cell r="C119">
            <v>717.38</v>
          </cell>
          <cell r="D119">
            <v>736</v>
          </cell>
          <cell r="F119">
            <v>13.27</v>
          </cell>
          <cell r="G119">
            <v>17.239999999999998</v>
          </cell>
          <cell r="H119">
            <v>17.239999999999998</v>
          </cell>
          <cell r="J119" t="e">
            <v>#DIV/0!</v>
          </cell>
          <cell r="M119">
            <v>169.32300000000001</v>
          </cell>
          <cell r="Q119">
            <v>0</v>
          </cell>
          <cell r="S119">
            <v>192.64599999999993</v>
          </cell>
          <cell r="T119">
            <v>192.64599999999993</v>
          </cell>
          <cell r="V119">
            <v>27.998000000000001</v>
          </cell>
          <cell r="Y119">
            <v>37.909999999999997</v>
          </cell>
          <cell r="AB119">
            <v>113.52799999999999</v>
          </cell>
          <cell r="AC119">
            <v>2.13</v>
          </cell>
          <cell r="AD119">
            <v>2.2000000000000002</v>
          </cell>
          <cell r="AN119">
            <v>144.6</v>
          </cell>
          <cell r="AO119">
            <v>144.6</v>
          </cell>
          <cell r="AQ119">
            <v>0</v>
          </cell>
          <cell r="CS119">
            <v>40</v>
          </cell>
          <cell r="CT119">
            <v>3</v>
          </cell>
        </row>
        <row r="120">
          <cell r="B120">
            <v>20</v>
          </cell>
          <cell r="J120" t="e">
            <v>#DIV/0!</v>
          </cell>
          <cell r="Q120">
            <v>0</v>
          </cell>
          <cell r="S120">
            <v>192.64599999999993</v>
          </cell>
          <cell r="T120">
            <v>192.64599999999993</v>
          </cell>
          <cell r="AB120">
            <v>113.52799999999999</v>
          </cell>
          <cell r="AQ120">
            <v>0</v>
          </cell>
          <cell r="CS120">
            <v>40</v>
          </cell>
          <cell r="CT120">
            <v>3</v>
          </cell>
        </row>
        <row r="121">
          <cell r="B121">
            <v>21</v>
          </cell>
          <cell r="C121">
            <v>740.02</v>
          </cell>
          <cell r="D121">
            <v>622</v>
          </cell>
          <cell r="F121">
            <v>12.2</v>
          </cell>
          <cell r="G121">
            <v>13.35</v>
          </cell>
          <cell r="H121">
            <v>13.35</v>
          </cell>
          <cell r="J121" t="e">
            <v>#DIV/0!</v>
          </cell>
          <cell r="M121">
            <v>143.184</v>
          </cell>
          <cell r="Q121">
            <v>0</v>
          </cell>
          <cell r="S121">
            <v>192.64599999999993</v>
          </cell>
          <cell r="T121">
            <v>192.64599999999993</v>
          </cell>
          <cell r="V121">
            <v>23.763999999999999</v>
          </cell>
          <cell r="Y121">
            <v>31.2</v>
          </cell>
          <cell r="AB121">
            <v>113.52799999999999</v>
          </cell>
          <cell r="AC121">
            <v>2.08</v>
          </cell>
          <cell r="AD121">
            <v>2.1800000000000002</v>
          </cell>
          <cell r="AN121">
            <v>150.74</v>
          </cell>
          <cell r="AO121">
            <v>150.74</v>
          </cell>
          <cell r="AQ121">
            <v>0</v>
          </cell>
          <cell r="CS121">
            <v>40</v>
          </cell>
          <cell r="CT121">
            <v>3</v>
          </cell>
        </row>
        <row r="122">
          <cell r="B122">
            <v>22</v>
          </cell>
          <cell r="C122">
            <v>557.38</v>
          </cell>
          <cell r="D122">
            <v>516</v>
          </cell>
          <cell r="F122">
            <v>8.77</v>
          </cell>
          <cell r="G122">
            <v>12.88</v>
          </cell>
          <cell r="H122">
            <v>12.88</v>
          </cell>
          <cell r="J122" t="e">
            <v>#DIV/0!</v>
          </cell>
          <cell r="M122">
            <v>119.29900000000001</v>
          </cell>
          <cell r="Q122">
            <v>0</v>
          </cell>
          <cell r="S122">
            <v>192.64599999999993</v>
          </cell>
          <cell r="T122">
            <v>192.64599999999993</v>
          </cell>
          <cell r="V122">
            <v>20.173999999999999</v>
          </cell>
          <cell r="Y122">
            <v>38.53</v>
          </cell>
          <cell r="AB122">
            <v>113.52799999999999</v>
          </cell>
          <cell r="AC122">
            <v>2.15</v>
          </cell>
          <cell r="AD122">
            <v>2.17</v>
          </cell>
          <cell r="AN122">
            <v>108.43</v>
          </cell>
          <cell r="AO122">
            <v>108.43</v>
          </cell>
          <cell r="AQ122">
            <v>0</v>
          </cell>
          <cell r="CS122">
            <v>40</v>
          </cell>
          <cell r="CT122">
            <v>3</v>
          </cell>
        </row>
        <row r="123">
          <cell r="B123">
            <v>23</v>
          </cell>
          <cell r="C123">
            <v>382.23</v>
          </cell>
          <cell r="D123">
            <v>435</v>
          </cell>
          <cell r="F123">
            <v>9.36</v>
          </cell>
          <cell r="G123">
            <v>10.26</v>
          </cell>
          <cell r="H123">
            <v>10.26</v>
          </cell>
          <cell r="J123" t="e">
            <v>#DIV/0!</v>
          </cell>
          <cell r="M123">
            <v>100.09</v>
          </cell>
          <cell r="Q123">
            <v>0</v>
          </cell>
          <cell r="S123">
            <v>192.64599999999993</v>
          </cell>
          <cell r="T123">
            <v>192.64599999999993</v>
          </cell>
          <cell r="V123">
            <v>17.183</v>
          </cell>
          <cell r="Y123">
            <v>12.34</v>
          </cell>
          <cell r="AB123">
            <v>113.52799999999999</v>
          </cell>
          <cell r="AC123">
            <v>2.1800000000000002</v>
          </cell>
          <cell r="AD123">
            <v>2.14</v>
          </cell>
          <cell r="AN123">
            <v>105.76</v>
          </cell>
          <cell r="AO123">
            <v>105.76</v>
          </cell>
          <cell r="AQ123">
            <v>0</v>
          </cell>
          <cell r="CS123">
            <v>40</v>
          </cell>
          <cell r="CT123">
            <v>3</v>
          </cell>
        </row>
        <row r="124">
          <cell r="B124">
            <v>24</v>
          </cell>
          <cell r="C124">
            <v>381.83</v>
          </cell>
          <cell r="D124">
            <v>449</v>
          </cell>
          <cell r="F124">
            <v>10.119999999999999</v>
          </cell>
          <cell r="G124">
            <v>11.48</v>
          </cell>
          <cell r="H124">
            <v>11.48</v>
          </cell>
          <cell r="J124" t="e">
            <v>#DIV/0!</v>
          </cell>
          <cell r="M124">
            <v>104.164</v>
          </cell>
          <cell r="Q124">
            <v>0</v>
          </cell>
          <cell r="S124">
            <v>192.64599999999993</v>
          </cell>
          <cell r="T124">
            <v>192.64599999999993</v>
          </cell>
          <cell r="V124">
            <v>18.004999999999999</v>
          </cell>
          <cell r="Y124">
            <v>20.010000000000002</v>
          </cell>
          <cell r="AB124">
            <v>113.52799999999999</v>
          </cell>
          <cell r="AC124">
            <v>2.19</v>
          </cell>
          <cell r="AD124">
            <v>2.2200000000000002</v>
          </cell>
          <cell r="AN124">
            <v>88.73</v>
          </cell>
          <cell r="AO124">
            <v>88.73</v>
          </cell>
          <cell r="AQ124">
            <v>0</v>
          </cell>
          <cell r="CS124">
            <v>40</v>
          </cell>
          <cell r="CT124">
            <v>3</v>
          </cell>
        </row>
        <row r="125">
          <cell r="B125">
            <v>25</v>
          </cell>
          <cell r="C125">
            <v>184.78</v>
          </cell>
          <cell r="D125">
            <v>148</v>
          </cell>
          <cell r="G125">
            <v>4.1500000000000004</v>
          </cell>
          <cell r="H125">
            <v>4.1500000000000004</v>
          </cell>
          <cell r="J125" t="e">
            <v>#DIV/0!</v>
          </cell>
          <cell r="M125">
            <v>34.054000000000002</v>
          </cell>
          <cell r="Q125">
            <v>0</v>
          </cell>
          <cell r="S125">
            <v>192.64599999999993</v>
          </cell>
          <cell r="T125">
            <v>192.64599999999993</v>
          </cell>
          <cell r="V125">
            <v>5.9349999999999996</v>
          </cell>
          <cell r="Y125">
            <v>11.11</v>
          </cell>
          <cell r="AB125">
            <v>113.52799999999999</v>
          </cell>
          <cell r="AC125">
            <v>2.16</v>
          </cell>
          <cell r="AD125">
            <v>2.11</v>
          </cell>
          <cell r="AN125">
            <v>32.21</v>
          </cell>
          <cell r="AO125">
            <v>32.21</v>
          </cell>
          <cell r="AQ125">
            <v>0</v>
          </cell>
          <cell r="CS125">
            <v>40</v>
          </cell>
          <cell r="CT125">
            <v>3</v>
          </cell>
        </row>
        <row r="126">
          <cell r="B126">
            <v>26</v>
          </cell>
          <cell r="C126">
            <v>195.82</v>
          </cell>
          <cell r="D126">
            <v>259</v>
          </cell>
          <cell r="G126">
            <v>7.95</v>
          </cell>
          <cell r="H126">
            <v>7.95</v>
          </cell>
          <cell r="J126" t="e">
            <v>#DIV/0!</v>
          </cell>
          <cell r="M126">
            <v>59.648000000000003</v>
          </cell>
          <cell r="Q126">
            <v>0</v>
          </cell>
          <cell r="S126">
            <v>192.64599999999993</v>
          </cell>
          <cell r="T126">
            <v>192.64599999999993</v>
          </cell>
          <cell r="V126">
            <v>10.385</v>
          </cell>
          <cell r="AB126">
            <v>113.52799999999999</v>
          </cell>
          <cell r="AC126">
            <v>2.2999999999999998</v>
          </cell>
          <cell r="AD126">
            <v>2.29</v>
          </cell>
          <cell r="AN126">
            <v>56.56</v>
          </cell>
          <cell r="AO126">
            <v>56.56</v>
          </cell>
          <cell r="AQ126">
            <v>0</v>
          </cell>
          <cell r="CS126">
            <v>40</v>
          </cell>
          <cell r="CT126">
            <v>3</v>
          </cell>
        </row>
        <row r="127">
          <cell r="B127">
            <v>27</v>
          </cell>
          <cell r="J127" t="e">
            <v>#DIV/0!</v>
          </cell>
          <cell r="Q127">
            <v>0</v>
          </cell>
          <cell r="S127">
            <v>192.64599999999993</v>
          </cell>
          <cell r="T127">
            <v>192.64599999999993</v>
          </cell>
          <cell r="AB127">
            <v>113.52799999999999</v>
          </cell>
          <cell r="AQ127">
            <v>0</v>
          </cell>
          <cell r="CS127">
            <v>40</v>
          </cell>
          <cell r="CT127">
            <v>3</v>
          </cell>
        </row>
        <row r="128">
          <cell r="B128">
            <v>28</v>
          </cell>
          <cell r="C128">
            <v>414.07</v>
          </cell>
          <cell r="D128">
            <v>394</v>
          </cell>
          <cell r="F128">
            <v>7.73</v>
          </cell>
          <cell r="G128">
            <v>10.08</v>
          </cell>
          <cell r="H128">
            <v>10.08</v>
          </cell>
          <cell r="J128" t="e">
            <v>#DIV/0!</v>
          </cell>
          <cell r="M128">
            <v>91.408000000000001</v>
          </cell>
          <cell r="Q128">
            <v>0</v>
          </cell>
          <cell r="S128">
            <v>192.64599999999993</v>
          </cell>
          <cell r="T128">
            <v>192.64599999999993</v>
          </cell>
          <cell r="V128">
            <v>16.154</v>
          </cell>
          <cell r="Y128">
            <v>13.98</v>
          </cell>
          <cell r="AB128">
            <v>113.52799999999999</v>
          </cell>
          <cell r="AC128">
            <v>2.27</v>
          </cell>
          <cell r="AD128">
            <v>2.29</v>
          </cell>
          <cell r="AN128">
            <v>67.180000000000007</v>
          </cell>
          <cell r="AO128">
            <v>67.180000000000007</v>
          </cell>
          <cell r="AQ128">
            <v>0</v>
          </cell>
          <cell r="CS128">
            <v>40</v>
          </cell>
          <cell r="CT128">
            <v>3</v>
          </cell>
        </row>
        <row r="129">
          <cell r="B129">
            <v>29</v>
          </cell>
          <cell r="C129">
            <v>297.75</v>
          </cell>
          <cell r="D129">
            <v>215</v>
          </cell>
          <cell r="G129">
            <v>7.65</v>
          </cell>
          <cell r="H129">
            <v>7.65</v>
          </cell>
          <cell r="J129" t="e">
            <v>#DIV/0!</v>
          </cell>
          <cell r="M129">
            <v>50.155999999999999</v>
          </cell>
          <cell r="Q129">
            <v>0</v>
          </cell>
          <cell r="S129">
            <v>192.64599999999993</v>
          </cell>
          <cell r="T129">
            <v>192.64599999999993</v>
          </cell>
          <cell r="V129">
            <v>8.7260000000000009</v>
          </cell>
          <cell r="Y129">
            <v>13.66</v>
          </cell>
          <cell r="AB129">
            <v>113.52799999999999</v>
          </cell>
          <cell r="AC129">
            <v>2.13</v>
          </cell>
          <cell r="AD129">
            <v>2.16</v>
          </cell>
          <cell r="AN129">
            <v>64.81</v>
          </cell>
          <cell r="AO129">
            <v>64.81</v>
          </cell>
          <cell r="AQ129">
            <v>0</v>
          </cell>
          <cell r="CS129">
            <v>40</v>
          </cell>
          <cell r="CT129">
            <v>3</v>
          </cell>
        </row>
        <row r="130">
          <cell r="B130">
            <v>30</v>
          </cell>
          <cell r="C130">
            <v>190.83</v>
          </cell>
          <cell r="D130">
            <v>296</v>
          </cell>
          <cell r="G130">
            <v>8.9600000000000009</v>
          </cell>
          <cell r="H130">
            <v>8.9600000000000009</v>
          </cell>
          <cell r="J130" t="e">
            <v>#DIV/0!</v>
          </cell>
          <cell r="M130">
            <v>69.290999999999997</v>
          </cell>
          <cell r="Q130">
            <v>0</v>
          </cell>
          <cell r="S130">
            <v>192.64599999999993</v>
          </cell>
          <cell r="T130">
            <v>192.64599999999993</v>
          </cell>
          <cell r="V130">
            <v>11.96</v>
          </cell>
          <cell r="Y130">
            <v>6.84</v>
          </cell>
          <cell r="AB130">
            <v>113.52799999999999</v>
          </cell>
          <cell r="AC130">
            <v>2.1</v>
          </cell>
          <cell r="AD130">
            <v>2.09</v>
          </cell>
          <cell r="AN130">
            <v>61</v>
          </cell>
          <cell r="AO130">
            <v>61</v>
          </cell>
          <cell r="AQ130">
            <v>0</v>
          </cell>
          <cell r="CS130">
            <v>40</v>
          </cell>
          <cell r="CT130">
            <v>3</v>
          </cell>
        </row>
        <row r="131">
          <cell r="B131">
            <v>31</v>
          </cell>
          <cell r="J131" t="e">
            <v>#DIV/0!</v>
          </cell>
          <cell r="Q131">
            <v>0</v>
          </cell>
          <cell r="S131">
            <v>192.64599999999993</v>
          </cell>
          <cell r="T131">
            <v>192.64599999999993</v>
          </cell>
          <cell r="AB131">
            <v>113.52799999999999</v>
          </cell>
          <cell r="AQ131">
            <v>0</v>
          </cell>
          <cell r="CS131">
            <v>40</v>
          </cell>
          <cell r="CT131">
            <v>3</v>
          </cell>
        </row>
        <row r="132">
          <cell r="B132" t="str">
            <v>MEI/1</v>
          </cell>
          <cell r="D132">
            <v>202</v>
          </cell>
          <cell r="G132">
            <v>7.11</v>
          </cell>
          <cell r="H132">
            <v>7.11</v>
          </cell>
          <cell r="J132">
            <v>28.410689170182838</v>
          </cell>
          <cell r="M132">
            <v>47.292000000000002</v>
          </cell>
          <cell r="Q132">
            <v>51.41</v>
          </cell>
          <cell r="S132">
            <v>137.84299999999985</v>
          </cell>
          <cell r="T132">
            <v>137.84299999999985</v>
          </cell>
          <cell r="V132">
            <v>8.1389999999999993</v>
          </cell>
          <cell r="Y132">
            <v>14.1</v>
          </cell>
          <cell r="AB132">
            <v>8.006999999999989</v>
          </cell>
          <cell r="AN132">
            <v>44.79</v>
          </cell>
          <cell r="AO132">
            <v>44.79</v>
          </cell>
          <cell r="AQ132">
            <v>0</v>
          </cell>
          <cell r="CS132">
            <v>40</v>
          </cell>
          <cell r="CT132">
            <v>3</v>
          </cell>
        </row>
        <row r="133">
          <cell r="B133">
            <v>2</v>
          </cell>
          <cell r="D133">
            <v>203</v>
          </cell>
          <cell r="G133">
            <v>7.77</v>
          </cell>
          <cell r="H133">
            <v>7.77</v>
          </cell>
          <cell r="J133">
            <v>26.126126126126128</v>
          </cell>
          <cell r="M133">
            <v>47.052</v>
          </cell>
          <cell r="Q133">
            <v>74.92</v>
          </cell>
          <cell r="S133">
            <v>109.97499999999984</v>
          </cell>
          <cell r="T133">
            <v>109.97499999999984</v>
          </cell>
          <cell r="V133">
            <v>8.1630000000000003</v>
          </cell>
          <cell r="Y133">
            <v>6.52</v>
          </cell>
          <cell r="AB133">
            <v>9.6499999999999879</v>
          </cell>
          <cell r="AN133">
            <v>39.54</v>
          </cell>
          <cell r="AO133">
            <v>39.54</v>
          </cell>
          <cell r="AQ133">
            <v>0</v>
          </cell>
          <cell r="CS133">
            <v>40</v>
          </cell>
          <cell r="CT133">
            <v>3</v>
          </cell>
        </row>
        <row r="134">
          <cell r="B134">
            <v>3</v>
          </cell>
          <cell r="D134">
            <v>352</v>
          </cell>
          <cell r="G134">
            <v>12.62</v>
          </cell>
          <cell r="H134">
            <v>12.62</v>
          </cell>
          <cell r="J134">
            <v>27.892234548335978</v>
          </cell>
          <cell r="M134">
            <v>82.075000000000003</v>
          </cell>
          <cell r="Q134">
            <v>51.69</v>
          </cell>
          <cell r="S134">
            <v>140.35999999999984</v>
          </cell>
          <cell r="T134">
            <v>140.35999999999984</v>
          </cell>
          <cell r="V134">
            <v>14.2</v>
          </cell>
          <cell r="AB134">
            <v>23.849999999999987</v>
          </cell>
          <cell r="AN134">
            <v>78.760000000000005</v>
          </cell>
          <cell r="AO134">
            <v>78.760000000000005</v>
          </cell>
          <cell r="AQ134">
            <v>0</v>
          </cell>
          <cell r="CS134">
            <v>40</v>
          </cell>
          <cell r="CT134">
            <v>3</v>
          </cell>
        </row>
        <row r="135">
          <cell r="B135">
            <v>4</v>
          </cell>
          <cell r="Q135">
            <v>0</v>
          </cell>
          <cell r="S135">
            <v>140.35999999999984</v>
          </cell>
          <cell r="T135">
            <v>140.35999999999984</v>
          </cell>
          <cell r="AB135">
            <v>23.849999999999987</v>
          </cell>
          <cell r="AQ135">
            <v>0</v>
          </cell>
          <cell r="CS135">
            <v>40</v>
          </cell>
          <cell r="CT135">
            <v>3</v>
          </cell>
        </row>
        <row r="136">
          <cell r="B136">
            <v>5</v>
          </cell>
          <cell r="D136">
            <v>297</v>
          </cell>
          <cell r="G136">
            <v>10.17</v>
          </cell>
          <cell r="H136">
            <v>10.17</v>
          </cell>
          <cell r="J136">
            <v>29.20353982300885</v>
          </cell>
          <cell r="M136">
            <v>68.635999999999996</v>
          </cell>
          <cell r="Q136">
            <v>78.44</v>
          </cell>
          <cell r="S136">
            <v>130.55599999999984</v>
          </cell>
          <cell r="T136">
            <v>130.55599999999984</v>
          </cell>
          <cell r="V136">
            <v>11.9</v>
          </cell>
          <cell r="AB136">
            <v>35.749999999999986</v>
          </cell>
          <cell r="AN136">
            <v>60.94</v>
          </cell>
          <cell r="AO136">
            <v>60.94</v>
          </cell>
          <cell r="AQ136">
            <v>0</v>
          </cell>
          <cell r="CS136">
            <v>40</v>
          </cell>
          <cell r="CT136">
            <v>3</v>
          </cell>
        </row>
        <row r="137">
          <cell r="B137">
            <v>6</v>
          </cell>
          <cell r="D137">
            <v>416</v>
          </cell>
          <cell r="G137">
            <v>11.96</v>
          </cell>
          <cell r="H137">
            <v>11.96</v>
          </cell>
          <cell r="J137">
            <v>34.782608695652172</v>
          </cell>
          <cell r="M137">
            <v>95.888000000000005</v>
          </cell>
          <cell r="Q137">
            <v>0</v>
          </cell>
          <cell r="S137">
            <v>226.44399999999985</v>
          </cell>
          <cell r="T137">
            <v>226.44399999999985</v>
          </cell>
          <cell r="V137">
            <v>15.43</v>
          </cell>
          <cell r="Y137">
            <v>32.93</v>
          </cell>
          <cell r="AB137">
            <v>18.249999999999986</v>
          </cell>
          <cell r="AN137">
            <v>85.49</v>
          </cell>
          <cell r="AO137">
            <v>85.49</v>
          </cell>
          <cell r="AQ137">
            <v>0</v>
          </cell>
          <cell r="CS137">
            <v>40</v>
          </cell>
          <cell r="CT137">
            <v>3</v>
          </cell>
        </row>
        <row r="138">
          <cell r="B138">
            <v>7</v>
          </cell>
          <cell r="D138">
            <v>374</v>
          </cell>
          <cell r="G138">
            <v>12.04</v>
          </cell>
          <cell r="H138">
            <v>12.04</v>
          </cell>
          <cell r="J138">
            <v>31.063122923588043</v>
          </cell>
          <cell r="M138">
            <v>86.468999999999994</v>
          </cell>
          <cell r="Q138">
            <v>112.05</v>
          </cell>
          <cell r="S138">
            <v>200.86299999999983</v>
          </cell>
          <cell r="T138">
            <v>200.86299999999983</v>
          </cell>
          <cell r="V138">
            <v>15.372</v>
          </cell>
          <cell r="Y138">
            <v>33.01</v>
          </cell>
          <cell r="AB138">
            <v>0.61199999999998766</v>
          </cell>
          <cell r="AN138">
            <v>81.75</v>
          </cell>
          <cell r="AO138">
            <v>81.75</v>
          </cell>
          <cell r="AQ138">
            <v>0</v>
          </cell>
          <cell r="CS138">
            <v>40</v>
          </cell>
          <cell r="CT138">
            <v>3</v>
          </cell>
        </row>
        <row r="139">
          <cell r="B139">
            <v>8</v>
          </cell>
          <cell r="D139">
            <v>446</v>
          </cell>
          <cell r="G139">
            <v>13.23</v>
          </cell>
          <cell r="H139">
            <v>13.23</v>
          </cell>
          <cell r="J139">
            <v>33.711262282690853</v>
          </cell>
          <cell r="M139">
            <v>102.624</v>
          </cell>
          <cell r="Q139">
            <v>126.29</v>
          </cell>
          <cell r="S139">
            <v>177.19699999999983</v>
          </cell>
          <cell r="T139">
            <v>177.19699999999983</v>
          </cell>
          <cell r="V139">
            <v>17.928999999999998</v>
          </cell>
          <cell r="Y139">
            <v>6.31</v>
          </cell>
          <cell r="AB139">
            <v>12.230999999999987</v>
          </cell>
          <cell r="AN139">
            <v>91.73</v>
          </cell>
          <cell r="AO139">
            <v>91.73</v>
          </cell>
          <cell r="AQ139">
            <v>0</v>
          </cell>
          <cell r="CS139">
            <v>40</v>
          </cell>
          <cell r="CT139">
            <v>3</v>
          </cell>
        </row>
        <row r="140">
          <cell r="B140">
            <v>9</v>
          </cell>
          <cell r="D140">
            <v>232</v>
          </cell>
          <cell r="F140">
            <v>2</v>
          </cell>
          <cell r="G140">
            <v>6.5</v>
          </cell>
          <cell r="H140">
            <v>8.5</v>
          </cell>
          <cell r="J140">
            <v>27.294117647058822</v>
          </cell>
          <cell r="M140">
            <v>53.36</v>
          </cell>
          <cell r="Q140">
            <v>121.79</v>
          </cell>
          <cell r="S140">
            <v>108.76699999999984</v>
          </cell>
          <cell r="T140">
            <v>108.76699999999984</v>
          </cell>
          <cell r="V140">
            <v>9.3490000000000002</v>
          </cell>
          <cell r="Y140">
            <v>18.88</v>
          </cell>
          <cell r="AB140">
            <v>2.6999999999999886</v>
          </cell>
          <cell r="AN140">
            <v>51.66</v>
          </cell>
          <cell r="AO140">
            <v>51.66</v>
          </cell>
          <cell r="AQ140">
            <v>0</v>
          </cell>
          <cell r="CS140">
            <v>40</v>
          </cell>
          <cell r="CT140">
            <v>3</v>
          </cell>
        </row>
        <row r="141">
          <cell r="B141">
            <v>10</v>
          </cell>
          <cell r="D141">
            <v>525</v>
          </cell>
          <cell r="G141">
            <v>18.62</v>
          </cell>
          <cell r="H141">
            <v>18.62</v>
          </cell>
          <cell r="J141">
            <v>28.195488721804509</v>
          </cell>
          <cell r="M141">
            <v>118.884</v>
          </cell>
          <cell r="Q141">
            <v>109.88</v>
          </cell>
          <cell r="S141">
            <v>117.77099999999984</v>
          </cell>
          <cell r="T141">
            <v>117.77099999999984</v>
          </cell>
          <cell r="V141">
            <v>19.309999999999999</v>
          </cell>
          <cell r="Y141">
            <v>13.37</v>
          </cell>
          <cell r="AB141">
            <v>8.6399999999999881</v>
          </cell>
          <cell r="AN141">
            <v>106.08</v>
          </cell>
          <cell r="AO141">
            <v>86.08</v>
          </cell>
          <cell r="AQ141">
            <v>20</v>
          </cell>
          <cell r="CS141">
            <v>40</v>
          </cell>
          <cell r="CT141">
            <v>3</v>
          </cell>
        </row>
        <row r="142">
          <cell r="B142">
            <v>11</v>
          </cell>
          <cell r="Q142">
            <v>0</v>
          </cell>
          <cell r="S142">
            <v>117.77099999999984</v>
          </cell>
          <cell r="T142">
            <v>117.77099999999984</v>
          </cell>
          <cell r="AB142">
            <v>8.6399999999999881</v>
          </cell>
          <cell r="AQ142">
            <v>20</v>
          </cell>
          <cell r="CS142">
            <v>40</v>
          </cell>
          <cell r="CT142">
            <v>3</v>
          </cell>
        </row>
        <row r="143">
          <cell r="B143">
            <v>12</v>
          </cell>
          <cell r="D143">
            <v>327</v>
          </cell>
          <cell r="G143">
            <v>11.46</v>
          </cell>
          <cell r="H143">
            <v>11.46</v>
          </cell>
          <cell r="J143">
            <v>28.534031413612563</v>
          </cell>
          <cell r="M143">
            <v>72.593999999999994</v>
          </cell>
          <cell r="Q143">
            <v>65.489999999999995</v>
          </cell>
          <cell r="S143">
            <v>124.87499999999984</v>
          </cell>
          <cell r="T143">
            <v>124.87499999999984</v>
          </cell>
          <cell r="V143">
            <v>12.585000000000001</v>
          </cell>
          <cell r="Y143">
            <v>19.63</v>
          </cell>
          <cell r="AB143">
            <v>1.5949999999999882</v>
          </cell>
          <cell r="AN143">
            <v>60.29</v>
          </cell>
          <cell r="AO143">
            <v>80.290000000000006</v>
          </cell>
          <cell r="AQ143">
            <v>0</v>
          </cell>
          <cell r="CS143">
            <v>40</v>
          </cell>
          <cell r="CT143">
            <v>3</v>
          </cell>
        </row>
        <row r="144">
          <cell r="B144">
            <v>13</v>
          </cell>
          <cell r="D144">
            <v>514</v>
          </cell>
          <cell r="G144">
            <v>17.899999999999999</v>
          </cell>
          <cell r="H144">
            <v>17.899999999999999</v>
          </cell>
          <cell r="J144">
            <v>28.715083798882684</v>
          </cell>
          <cell r="M144">
            <v>113.33</v>
          </cell>
          <cell r="Q144">
            <v>96.4</v>
          </cell>
          <cell r="S144">
            <v>141.80499999999984</v>
          </cell>
          <cell r="T144">
            <v>141.80499999999984</v>
          </cell>
          <cell r="V144">
            <v>19.058</v>
          </cell>
          <cell r="Y144">
            <v>6.68</v>
          </cell>
          <cell r="AB144">
            <v>13.972999999999988</v>
          </cell>
          <cell r="AN144">
            <v>114.88</v>
          </cell>
          <cell r="AO144">
            <v>114.88</v>
          </cell>
          <cell r="AQ144">
            <v>0</v>
          </cell>
          <cell r="CS144">
            <v>40</v>
          </cell>
          <cell r="CT144">
            <v>3</v>
          </cell>
        </row>
        <row r="145">
          <cell r="B145">
            <v>14</v>
          </cell>
          <cell r="Q145">
            <v>0</v>
          </cell>
          <cell r="S145">
            <v>141.80499999999984</v>
          </cell>
          <cell r="T145">
            <v>141.80499999999984</v>
          </cell>
          <cell r="AB145">
            <v>13.972999999999988</v>
          </cell>
          <cell r="AQ145">
            <v>0</v>
          </cell>
          <cell r="CS145">
            <v>40</v>
          </cell>
          <cell r="CT145">
            <v>3</v>
          </cell>
        </row>
        <row r="146">
          <cell r="B146">
            <v>15</v>
          </cell>
          <cell r="Q146">
            <v>0</v>
          </cell>
          <cell r="S146">
            <v>141.80499999999984</v>
          </cell>
          <cell r="T146">
            <v>141.80499999999984</v>
          </cell>
          <cell r="AB146">
            <v>13.972999999999988</v>
          </cell>
          <cell r="AQ146">
            <v>0</v>
          </cell>
          <cell r="CS146">
            <v>40</v>
          </cell>
          <cell r="CT146">
            <v>3</v>
          </cell>
        </row>
        <row r="147">
          <cell r="B147">
            <v>16</v>
          </cell>
          <cell r="D147">
            <v>302</v>
          </cell>
          <cell r="G147">
            <v>10.47</v>
          </cell>
          <cell r="H147">
            <v>10.47</v>
          </cell>
          <cell r="J147">
            <v>28.844317096466092</v>
          </cell>
          <cell r="M147">
            <v>66.91</v>
          </cell>
          <cell r="Q147">
            <v>0</v>
          </cell>
          <cell r="S147">
            <v>208.71499999999983</v>
          </cell>
          <cell r="T147">
            <v>208.71499999999983</v>
          </cell>
          <cell r="V147">
            <v>11.61</v>
          </cell>
          <cell r="Y147">
            <v>6.96</v>
          </cell>
          <cell r="AB147">
            <v>18.622999999999987</v>
          </cell>
          <cell r="AN147">
            <v>50.78</v>
          </cell>
          <cell r="AO147">
            <v>50.78</v>
          </cell>
          <cell r="AQ147">
            <v>0</v>
          </cell>
          <cell r="CS147">
            <v>40</v>
          </cell>
          <cell r="CT147">
            <v>3</v>
          </cell>
        </row>
        <row r="148">
          <cell r="B148">
            <v>17</v>
          </cell>
          <cell r="D148">
            <v>594</v>
          </cell>
          <cell r="G148">
            <v>21.22</v>
          </cell>
          <cell r="H148">
            <v>21.22</v>
          </cell>
          <cell r="J148">
            <v>27.992459943449578</v>
          </cell>
          <cell r="M148">
            <v>131.673</v>
          </cell>
          <cell r="Q148">
            <v>0</v>
          </cell>
          <cell r="S148">
            <v>340.38799999999981</v>
          </cell>
          <cell r="T148">
            <v>340.38799999999981</v>
          </cell>
          <cell r="V148">
            <v>23.004999999999999</v>
          </cell>
          <cell r="Y148">
            <v>13.44</v>
          </cell>
          <cell r="AB148">
            <v>28.187999999999988</v>
          </cell>
          <cell r="AN148">
            <v>136.38</v>
          </cell>
          <cell r="AO148">
            <v>136.38</v>
          </cell>
          <cell r="AQ148">
            <v>0</v>
          </cell>
          <cell r="CS148">
            <v>40</v>
          </cell>
          <cell r="CT148">
            <v>3</v>
          </cell>
        </row>
        <row r="149">
          <cell r="B149">
            <v>18</v>
          </cell>
          <cell r="Q149">
            <v>0</v>
          </cell>
          <cell r="S149">
            <v>340.38799999999981</v>
          </cell>
          <cell r="T149">
            <v>340.38799999999981</v>
          </cell>
          <cell r="AB149">
            <v>28.187999999999988</v>
          </cell>
          <cell r="AQ149">
            <v>0</v>
          </cell>
          <cell r="CS149">
            <v>40</v>
          </cell>
          <cell r="CT149">
            <v>3</v>
          </cell>
        </row>
        <row r="150">
          <cell r="B150">
            <v>19</v>
          </cell>
          <cell r="D150">
            <v>713</v>
          </cell>
          <cell r="G150">
            <v>21.42</v>
          </cell>
          <cell r="H150">
            <v>21.42</v>
          </cell>
          <cell r="J150">
            <v>33.286647992530341</v>
          </cell>
          <cell r="M150">
            <v>158.286</v>
          </cell>
          <cell r="Q150">
            <v>0</v>
          </cell>
          <cell r="S150">
            <v>498.67399999999981</v>
          </cell>
          <cell r="T150">
            <v>498.67399999999981</v>
          </cell>
          <cell r="V150">
            <v>28.805</v>
          </cell>
          <cell r="Y150">
            <v>25.87</v>
          </cell>
          <cell r="AB150">
            <v>31.122999999999987</v>
          </cell>
          <cell r="AN150">
            <v>139.47999999999999</v>
          </cell>
          <cell r="AO150">
            <v>139.47999999999999</v>
          </cell>
          <cell r="AQ150">
            <v>0</v>
          </cell>
          <cell r="CS150">
            <v>40</v>
          </cell>
          <cell r="CT150">
            <v>3</v>
          </cell>
        </row>
        <row r="151">
          <cell r="B151">
            <v>20</v>
          </cell>
          <cell r="D151">
            <v>800</v>
          </cell>
          <cell r="G151">
            <v>22.78</v>
          </cell>
          <cell r="H151">
            <v>22.78</v>
          </cell>
          <cell r="J151">
            <v>35.118525021949075</v>
          </cell>
          <cell r="M151">
            <v>184.8</v>
          </cell>
          <cell r="Q151">
            <v>229</v>
          </cell>
          <cell r="S151">
            <v>454.47399999999982</v>
          </cell>
          <cell r="T151">
            <v>454.47399999999982</v>
          </cell>
          <cell r="V151">
            <v>32.4</v>
          </cell>
          <cell r="Y151">
            <v>38.4</v>
          </cell>
          <cell r="AB151">
            <v>25.122999999999983</v>
          </cell>
          <cell r="AN151">
            <v>168</v>
          </cell>
          <cell r="AO151">
            <v>130.9</v>
          </cell>
          <cell r="AQ151">
            <v>37.099999999999994</v>
          </cell>
          <cell r="CS151">
            <v>40</v>
          </cell>
          <cell r="CT151">
            <v>3</v>
          </cell>
        </row>
        <row r="152">
          <cell r="B152">
            <v>21</v>
          </cell>
          <cell r="D152">
            <v>426</v>
          </cell>
          <cell r="F152">
            <v>8.83</v>
          </cell>
          <cell r="G152">
            <v>12.8</v>
          </cell>
          <cell r="H152">
            <v>12.8</v>
          </cell>
          <cell r="J152">
            <v>33.28125</v>
          </cell>
          <cell r="M152">
            <v>100.11</v>
          </cell>
          <cell r="Q152">
            <v>115.12</v>
          </cell>
          <cell r="S152">
            <v>439.46399999999983</v>
          </cell>
          <cell r="T152">
            <v>439.46399999999983</v>
          </cell>
          <cell r="V152">
            <v>17.113</v>
          </cell>
          <cell r="Y152">
            <v>32.72</v>
          </cell>
          <cell r="AB152">
            <v>9.515999999999984</v>
          </cell>
          <cell r="AN152">
            <v>89.46</v>
          </cell>
          <cell r="AO152">
            <v>113.7</v>
          </cell>
          <cell r="AQ152">
            <v>12.859999999999985</v>
          </cell>
          <cell r="CS152">
            <v>40</v>
          </cell>
          <cell r="CT152">
            <v>3</v>
          </cell>
        </row>
        <row r="153">
          <cell r="B153">
            <v>22</v>
          </cell>
          <cell r="D153">
            <v>676</v>
          </cell>
          <cell r="F153">
            <v>2.61</v>
          </cell>
          <cell r="G153">
            <v>18.100000000000001</v>
          </cell>
          <cell r="H153">
            <v>20.71</v>
          </cell>
          <cell r="I153">
            <v>1.43</v>
          </cell>
          <cell r="J153">
            <v>32.641236117817478</v>
          </cell>
          <cell r="M153">
            <v>160.21199999999999</v>
          </cell>
          <cell r="Q153">
            <v>172.91</v>
          </cell>
          <cell r="S153">
            <v>426.76599999999985</v>
          </cell>
          <cell r="T153">
            <v>426.76599999999985</v>
          </cell>
          <cell r="V153">
            <v>26.364000000000001</v>
          </cell>
          <cell r="AB153">
            <v>35.879999999999981</v>
          </cell>
          <cell r="AN153">
            <v>157.93</v>
          </cell>
          <cell r="AO153">
            <v>170.79</v>
          </cell>
          <cell r="AQ153">
            <v>0</v>
          </cell>
          <cell r="CS153">
            <v>40</v>
          </cell>
          <cell r="CT153">
            <v>3</v>
          </cell>
        </row>
        <row r="154">
          <cell r="B154">
            <v>23</v>
          </cell>
          <cell r="D154">
            <v>232</v>
          </cell>
          <cell r="G154">
            <v>7.09</v>
          </cell>
          <cell r="H154">
            <v>7.09</v>
          </cell>
          <cell r="J154">
            <v>32.722143864598024</v>
          </cell>
          <cell r="M154">
            <v>56.03</v>
          </cell>
          <cell r="Q154">
            <v>208.22</v>
          </cell>
          <cell r="S154">
            <v>274.57599999999979</v>
          </cell>
          <cell r="T154">
            <v>274.57599999999979</v>
          </cell>
          <cell r="V154">
            <v>9.5120000000000005</v>
          </cell>
          <cell r="AB154">
            <v>45.391999999999982</v>
          </cell>
          <cell r="AN154">
            <v>60.15</v>
          </cell>
          <cell r="AO154">
            <v>60.15</v>
          </cell>
          <cell r="AQ154">
            <v>0</v>
          </cell>
          <cell r="CS154">
            <v>40</v>
          </cell>
          <cell r="CT154">
            <v>3</v>
          </cell>
        </row>
        <row r="155">
          <cell r="B155">
            <v>24</v>
          </cell>
          <cell r="D155">
            <v>533</v>
          </cell>
          <cell r="G155">
            <v>16.16</v>
          </cell>
          <cell r="H155">
            <v>16.16</v>
          </cell>
          <cell r="J155">
            <v>32.982673267326732</v>
          </cell>
          <cell r="M155">
            <v>128.56</v>
          </cell>
          <cell r="Q155">
            <v>120.01</v>
          </cell>
          <cell r="S155">
            <v>283.12599999999981</v>
          </cell>
          <cell r="T155">
            <v>283.12599999999981</v>
          </cell>
          <cell r="V155">
            <v>22.1</v>
          </cell>
          <cell r="Y155">
            <v>12.98</v>
          </cell>
          <cell r="AB155">
            <v>54.511999999999986</v>
          </cell>
          <cell r="AN155">
            <v>125.74</v>
          </cell>
          <cell r="AO155">
            <v>125.74</v>
          </cell>
          <cell r="AQ155">
            <v>0</v>
          </cell>
          <cell r="CS155">
            <v>40</v>
          </cell>
          <cell r="CT155">
            <v>3</v>
          </cell>
        </row>
        <row r="156">
          <cell r="B156">
            <v>25</v>
          </cell>
          <cell r="Q156">
            <v>0</v>
          </cell>
          <cell r="S156">
            <v>283.12599999999981</v>
          </cell>
          <cell r="T156">
            <v>283.12599999999981</v>
          </cell>
          <cell r="AB156">
            <v>54.511999999999986</v>
          </cell>
          <cell r="AQ156">
            <v>0</v>
          </cell>
          <cell r="CS156">
            <v>40</v>
          </cell>
          <cell r="CT156">
            <v>3</v>
          </cell>
        </row>
        <row r="157">
          <cell r="B157">
            <v>26</v>
          </cell>
          <cell r="D157">
            <v>258</v>
          </cell>
          <cell r="G157">
            <v>8.66</v>
          </cell>
          <cell r="H157">
            <v>8.66</v>
          </cell>
          <cell r="J157">
            <v>29.792147806004618</v>
          </cell>
          <cell r="M157">
            <v>62.195</v>
          </cell>
          <cell r="Q157">
            <v>126.19</v>
          </cell>
          <cell r="S157">
            <v>219.1309999999998</v>
          </cell>
          <cell r="T157">
            <v>219.1309999999998</v>
          </cell>
          <cell r="V157">
            <v>10.759</v>
          </cell>
          <cell r="Y157">
            <v>44.71</v>
          </cell>
          <cell r="AB157">
            <v>20.560999999999986</v>
          </cell>
          <cell r="AN157">
            <v>54.35</v>
          </cell>
          <cell r="AO157">
            <v>54.35</v>
          </cell>
          <cell r="AQ157">
            <v>0</v>
          </cell>
          <cell r="CS157">
            <v>40</v>
          </cell>
          <cell r="CT157">
            <v>3</v>
          </cell>
        </row>
        <row r="158">
          <cell r="B158">
            <v>27</v>
          </cell>
          <cell r="D158">
            <v>168</v>
          </cell>
          <cell r="G158">
            <v>6.09</v>
          </cell>
          <cell r="H158">
            <v>6.09</v>
          </cell>
          <cell r="J158">
            <v>27.586206896551726</v>
          </cell>
          <cell r="M158">
            <v>40.438000000000002</v>
          </cell>
          <cell r="Q158">
            <v>125.5</v>
          </cell>
          <cell r="S158">
            <v>134.06899999999979</v>
          </cell>
          <cell r="T158">
            <v>134.06899999999979</v>
          </cell>
          <cell r="V158">
            <v>6.835</v>
          </cell>
          <cell r="Y158">
            <v>19.7</v>
          </cell>
          <cell r="AB158">
            <v>7.6959999999999873</v>
          </cell>
          <cell r="AN158">
            <v>35.28</v>
          </cell>
          <cell r="AO158">
            <v>28.35</v>
          </cell>
          <cell r="AQ158">
            <v>6.93</v>
          </cell>
          <cell r="CS158">
            <v>40</v>
          </cell>
          <cell r="CT158">
            <v>3</v>
          </cell>
        </row>
        <row r="159">
          <cell r="B159">
            <v>28</v>
          </cell>
          <cell r="D159">
            <v>247</v>
          </cell>
          <cell r="F159">
            <v>4.47</v>
          </cell>
          <cell r="G159">
            <v>7.85</v>
          </cell>
          <cell r="H159">
            <v>7.85</v>
          </cell>
          <cell r="J159">
            <v>31.464968152866245</v>
          </cell>
          <cell r="M159">
            <v>59.28</v>
          </cell>
          <cell r="Q159">
            <v>0</v>
          </cell>
          <cell r="S159">
            <v>193.34899999999979</v>
          </cell>
          <cell r="T159">
            <v>193.34899999999979</v>
          </cell>
          <cell r="V159">
            <v>10.156000000000001</v>
          </cell>
          <cell r="Y159">
            <v>6.62</v>
          </cell>
          <cell r="AB159">
            <v>11.231999999999989</v>
          </cell>
          <cell r="AN159">
            <v>51.87</v>
          </cell>
          <cell r="AO159">
            <v>49.28</v>
          </cell>
          <cell r="AQ159">
            <v>9.519999999999996</v>
          </cell>
          <cell r="CS159">
            <v>40</v>
          </cell>
          <cell r="CT159">
            <v>3</v>
          </cell>
        </row>
        <row r="160">
          <cell r="B160">
            <v>29</v>
          </cell>
          <cell r="Q160">
            <v>0</v>
          </cell>
          <cell r="S160">
            <v>193.34899999999979</v>
          </cell>
          <cell r="T160">
            <v>193.34899999999979</v>
          </cell>
          <cell r="AB160">
            <v>11.231999999999989</v>
          </cell>
          <cell r="AQ160">
            <v>9.519999999999996</v>
          </cell>
          <cell r="CS160">
            <v>40</v>
          </cell>
          <cell r="CT160">
            <v>3</v>
          </cell>
        </row>
        <row r="161">
          <cell r="B161">
            <v>30</v>
          </cell>
          <cell r="D161">
            <v>197</v>
          </cell>
          <cell r="F161">
            <v>3.24</v>
          </cell>
          <cell r="G161">
            <v>5.98</v>
          </cell>
          <cell r="H161">
            <v>5.98</v>
          </cell>
          <cell r="J161">
            <v>32.943143812709025</v>
          </cell>
          <cell r="M161">
            <v>47.3</v>
          </cell>
          <cell r="Q161">
            <v>104.44</v>
          </cell>
          <cell r="S161">
            <v>136.20899999999978</v>
          </cell>
          <cell r="T161">
            <v>136.20899999999978</v>
          </cell>
          <cell r="V161">
            <v>8.1750000000000007</v>
          </cell>
          <cell r="Y161">
            <v>18.95</v>
          </cell>
          <cell r="AB161">
            <v>0.45699999999999008</v>
          </cell>
          <cell r="AN161">
            <v>40.729999999999997</v>
          </cell>
          <cell r="AO161">
            <v>50.25</v>
          </cell>
          <cell r="AQ161">
            <v>0</v>
          </cell>
          <cell r="CS161">
            <v>40</v>
          </cell>
          <cell r="CT161">
            <v>3</v>
          </cell>
        </row>
        <row r="162">
          <cell r="B162">
            <v>31</v>
          </cell>
          <cell r="D162">
            <v>365</v>
          </cell>
          <cell r="F162">
            <v>5.56</v>
          </cell>
          <cell r="G162">
            <v>10.46</v>
          </cell>
          <cell r="H162">
            <v>10.46</v>
          </cell>
          <cell r="J162">
            <v>34.894837476099426</v>
          </cell>
          <cell r="M162">
            <v>87.71</v>
          </cell>
          <cell r="Q162">
            <v>64.53</v>
          </cell>
          <cell r="S162">
            <v>159.38899999999975</v>
          </cell>
          <cell r="T162">
            <v>159.38899999999975</v>
          </cell>
          <cell r="V162">
            <v>15.33</v>
          </cell>
          <cell r="Y162">
            <v>6.36</v>
          </cell>
          <cell r="AB162">
            <v>9.4269999999999889</v>
          </cell>
          <cell r="AN162">
            <v>72.150000000000006</v>
          </cell>
          <cell r="AO162">
            <v>72.150000000000006</v>
          </cell>
          <cell r="AQ162">
            <v>0</v>
          </cell>
          <cell r="CS162">
            <v>40</v>
          </cell>
          <cell r="CT162">
            <v>3</v>
          </cell>
        </row>
        <row r="163">
          <cell r="B163" t="str">
            <v>JUN/1</v>
          </cell>
          <cell r="Q163">
            <v>0</v>
          </cell>
          <cell r="S163">
            <v>159.38899999999975</v>
          </cell>
          <cell r="T163">
            <v>159.38899999999975</v>
          </cell>
          <cell r="AB163">
            <v>9.4269999999999889</v>
          </cell>
          <cell r="AQ163">
            <v>0</v>
          </cell>
          <cell r="CS163">
            <v>40</v>
          </cell>
          <cell r="CT163">
            <v>3</v>
          </cell>
        </row>
        <row r="164">
          <cell r="B164">
            <v>2</v>
          </cell>
          <cell r="D164">
            <v>283</v>
          </cell>
          <cell r="F164">
            <v>2.72</v>
          </cell>
          <cell r="G164">
            <v>6.89</v>
          </cell>
          <cell r="H164">
            <v>9.61</v>
          </cell>
          <cell r="J164">
            <v>29.448491155046828</v>
          </cell>
          <cell r="M164">
            <v>66.504999999999995</v>
          </cell>
          <cell r="Q164">
            <v>67</v>
          </cell>
          <cell r="S164">
            <v>158.89399999999975</v>
          </cell>
          <cell r="T164">
            <v>158.89399999999975</v>
          </cell>
          <cell r="V164">
            <v>11.83</v>
          </cell>
          <cell r="Y164">
            <v>13.55</v>
          </cell>
          <cell r="AB164">
            <v>7.7069999999999901</v>
          </cell>
          <cell r="AN164">
            <v>63.44</v>
          </cell>
          <cell r="AO164">
            <v>63.44</v>
          </cell>
          <cell r="AQ164">
            <v>0</v>
          </cell>
          <cell r="CS164">
            <v>40</v>
          </cell>
          <cell r="CT164">
            <v>3</v>
          </cell>
        </row>
        <row r="165">
          <cell r="B165">
            <v>3</v>
          </cell>
          <cell r="D165">
            <v>305</v>
          </cell>
          <cell r="F165">
            <v>3.33</v>
          </cell>
          <cell r="G165">
            <v>9.51</v>
          </cell>
          <cell r="H165">
            <v>9.51</v>
          </cell>
          <cell r="J165">
            <v>32.071503680336491</v>
          </cell>
          <cell r="M165">
            <v>70.203000000000003</v>
          </cell>
          <cell r="Q165">
            <v>53.02</v>
          </cell>
          <cell r="S165">
            <v>176.07699999999974</v>
          </cell>
          <cell r="T165">
            <v>176.07699999999974</v>
          </cell>
          <cell r="V165">
            <v>12.9</v>
          </cell>
          <cell r="Y165">
            <v>19.52</v>
          </cell>
          <cell r="AB165">
            <v>1.0869999999999926</v>
          </cell>
          <cell r="AN165">
            <v>57.75</v>
          </cell>
          <cell r="AO165">
            <v>57.75</v>
          </cell>
          <cell r="AQ165">
            <v>0</v>
          </cell>
          <cell r="CS165">
            <v>40</v>
          </cell>
          <cell r="CT165">
            <v>3</v>
          </cell>
        </row>
        <row r="166">
          <cell r="B166">
            <v>4</v>
          </cell>
          <cell r="D166">
            <v>195</v>
          </cell>
          <cell r="F166">
            <v>5.46</v>
          </cell>
          <cell r="G166">
            <v>4.72</v>
          </cell>
          <cell r="H166">
            <v>5.46</v>
          </cell>
          <cell r="J166">
            <v>35.714285714285715</v>
          </cell>
          <cell r="M166">
            <v>45.045000000000002</v>
          </cell>
          <cell r="Q166">
            <v>77.540000000000006</v>
          </cell>
          <cell r="S166">
            <v>143.58199999999971</v>
          </cell>
          <cell r="T166">
            <v>143.58199999999971</v>
          </cell>
          <cell r="V166">
            <v>8.35</v>
          </cell>
          <cell r="Y166">
            <v>6.75</v>
          </cell>
          <cell r="AB166">
            <v>2.6869999999999923</v>
          </cell>
          <cell r="AN166">
            <v>44.63</v>
          </cell>
          <cell r="AO166">
            <v>44.63</v>
          </cell>
          <cell r="AQ166">
            <v>0</v>
          </cell>
          <cell r="CS166">
            <v>40</v>
          </cell>
          <cell r="CT166">
            <v>3</v>
          </cell>
        </row>
        <row r="167">
          <cell r="B167">
            <v>5</v>
          </cell>
          <cell r="D167">
            <v>196</v>
          </cell>
          <cell r="F167">
            <v>2.67</v>
          </cell>
          <cell r="G167">
            <v>5.93</v>
          </cell>
          <cell r="H167">
            <v>5.93</v>
          </cell>
          <cell r="J167">
            <v>33.052276559865092</v>
          </cell>
          <cell r="M167">
            <v>45.381</v>
          </cell>
          <cell r="Q167">
            <v>53.9</v>
          </cell>
          <cell r="S167">
            <v>135.0629999999997</v>
          </cell>
          <cell r="T167">
            <v>135.0629999999997</v>
          </cell>
          <cell r="V167">
            <v>8.3000000000000007</v>
          </cell>
          <cell r="Y167">
            <v>7.54</v>
          </cell>
          <cell r="AB167">
            <v>3.446999999999993</v>
          </cell>
          <cell r="AN167">
            <v>51.51</v>
          </cell>
          <cell r="AO167">
            <v>51.51</v>
          </cell>
          <cell r="AQ167">
            <v>0</v>
          </cell>
          <cell r="CS167">
            <v>40</v>
          </cell>
          <cell r="CT167">
            <v>3</v>
          </cell>
        </row>
        <row r="168">
          <cell r="B168">
            <v>6</v>
          </cell>
          <cell r="D168">
            <v>250</v>
          </cell>
          <cell r="F168">
            <v>5.32</v>
          </cell>
          <cell r="G168">
            <v>6.8</v>
          </cell>
          <cell r="H168">
            <v>6.8</v>
          </cell>
          <cell r="J168">
            <v>36.764705882352942</v>
          </cell>
          <cell r="M168">
            <v>58</v>
          </cell>
          <cell r="Q168">
            <v>65.739999999999995</v>
          </cell>
          <cell r="S168">
            <v>127.32299999999971</v>
          </cell>
          <cell r="T168">
            <v>127.32299999999971</v>
          </cell>
          <cell r="V168">
            <v>10.75</v>
          </cell>
          <cell r="Y168">
            <v>5.97</v>
          </cell>
          <cell r="AB168">
            <v>8.2269999999999932</v>
          </cell>
          <cell r="AN168">
            <v>49.76</v>
          </cell>
          <cell r="AO168">
            <v>49.76</v>
          </cell>
          <cell r="AQ168">
            <v>0</v>
          </cell>
          <cell r="CS168">
            <v>40</v>
          </cell>
          <cell r="CT168">
            <v>3</v>
          </cell>
        </row>
        <row r="169">
          <cell r="B169">
            <v>7</v>
          </cell>
          <cell r="D169">
            <v>483</v>
          </cell>
          <cell r="F169">
            <v>9.14</v>
          </cell>
          <cell r="G169">
            <v>12.16</v>
          </cell>
          <cell r="H169">
            <v>12.16</v>
          </cell>
          <cell r="J169">
            <v>39.720394736842103</v>
          </cell>
          <cell r="M169">
            <v>111.09</v>
          </cell>
          <cell r="Q169">
            <v>0</v>
          </cell>
          <cell r="S169">
            <v>238.41299999999973</v>
          </cell>
          <cell r="T169">
            <v>238.41299999999973</v>
          </cell>
          <cell r="V169">
            <v>19.733000000000001</v>
          </cell>
          <cell r="Y169">
            <v>6.41</v>
          </cell>
          <cell r="AB169">
            <v>21.549999999999994</v>
          </cell>
          <cell r="AN169">
            <v>111.74</v>
          </cell>
          <cell r="AO169">
            <v>111.74</v>
          </cell>
          <cell r="AQ169">
            <v>0</v>
          </cell>
          <cell r="CS169">
            <v>40</v>
          </cell>
          <cell r="CT169">
            <v>3</v>
          </cell>
        </row>
        <row r="170">
          <cell r="B170">
            <v>8</v>
          </cell>
          <cell r="Q170">
            <v>0</v>
          </cell>
          <cell r="S170">
            <v>238.41299999999973</v>
          </cell>
          <cell r="T170">
            <v>238.41299999999973</v>
          </cell>
          <cell r="AB170">
            <v>21.549999999999994</v>
          </cell>
          <cell r="AQ170">
            <v>0</v>
          </cell>
          <cell r="CS170">
            <v>40</v>
          </cell>
          <cell r="CT170">
            <v>3</v>
          </cell>
        </row>
        <row r="171">
          <cell r="B171">
            <v>9</v>
          </cell>
          <cell r="D171">
            <v>456</v>
          </cell>
          <cell r="F171">
            <v>9.91</v>
          </cell>
          <cell r="G171">
            <v>12.26</v>
          </cell>
          <cell r="H171">
            <v>12.26</v>
          </cell>
          <cell r="J171">
            <v>37.194127243066887</v>
          </cell>
          <cell r="M171">
            <v>105.455</v>
          </cell>
          <cell r="Q171">
            <v>98.88</v>
          </cell>
          <cell r="S171">
            <v>244.98799999999972</v>
          </cell>
          <cell r="T171">
            <v>244.98799999999972</v>
          </cell>
          <cell r="V171">
            <v>18.47</v>
          </cell>
          <cell r="Y171">
            <v>19.72</v>
          </cell>
          <cell r="AB171">
            <v>20.299999999999997</v>
          </cell>
          <cell r="AN171">
            <v>90.81</v>
          </cell>
          <cell r="AO171">
            <v>90.81</v>
          </cell>
          <cell r="AQ171">
            <v>0</v>
          </cell>
          <cell r="CS171">
            <v>40</v>
          </cell>
          <cell r="CT171">
            <v>3</v>
          </cell>
        </row>
        <row r="172">
          <cell r="B172">
            <v>10</v>
          </cell>
          <cell r="D172">
            <v>507</v>
          </cell>
          <cell r="F172">
            <v>9.59</v>
          </cell>
          <cell r="G172">
            <v>13.46</v>
          </cell>
          <cell r="H172">
            <v>13.46</v>
          </cell>
          <cell r="J172">
            <v>37.667161961367007</v>
          </cell>
          <cell r="M172">
            <v>119.375</v>
          </cell>
          <cell r="Q172">
            <v>108.43</v>
          </cell>
          <cell r="S172">
            <v>255.93299999999971</v>
          </cell>
          <cell r="T172">
            <v>255.93299999999971</v>
          </cell>
          <cell r="V172">
            <v>21.24</v>
          </cell>
          <cell r="Y172">
            <v>26.44</v>
          </cell>
          <cell r="AB172">
            <v>15.099999999999991</v>
          </cell>
          <cell r="AN172">
            <v>121.65</v>
          </cell>
          <cell r="AO172">
            <v>121.65</v>
          </cell>
          <cell r="AQ172">
            <v>0</v>
          </cell>
          <cell r="CS172">
            <v>40</v>
          </cell>
          <cell r="CT172">
            <v>3</v>
          </cell>
        </row>
        <row r="173">
          <cell r="B173">
            <v>11</v>
          </cell>
          <cell r="D173">
            <v>311</v>
          </cell>
          <cell r="F173">
            <v>5.2</v>
          </cell>
          <cell r="G173">
            <v>10.06</v>
          </cell>
          <cell r="H173">
            <v>10.06</v>
          </cell>
          <cell r="J173">
            <v>30.914512922465207</v>
          </cell>
          <cell r="M173">
            <v>74.7</v>
          </cell>
          <cell r="Q173">
            <v>114.01</v>
          </cell>
          <cell r="S173">
            <v>216.62299999999971</v>
          </cell>
          <cell r="T173">
            <v>216.62299999999971</v>
          </cell>
          <cell r="V173">
            <v>11.82</v>
          </cell>
          <cell r="Y173">
            <v>6.9</v>
          </cell>
          <cell r="AB173">
            <v>20.019999999999989</v>
          </cell>
          <cell r="AN173">
            <v>58.57</v>
          </cell>
          <cell r="AO173">
            <v>58.57</v>
          </cell>
          <cell r="AQ173">
            <v>0</v>
          </cell>
          <cell r="CS173">
            <v>40</v>
          </cell>
          <cell r="CT173">
            <v>3</v>
          </cell>
        </row>
        <row r="174">
          <cell r="B174">
            <v>12</v>
          </cell>
          <cell r="D174">
            <v>592</v>
          </cell>
          <cell r="F174">
            <v>12.98</v>
          </cell>
          <cell r="G174">
            <v>11.19</v>
          </cell>
          <cell r="H174">
            <v>12.98</v>
          </cell>
          <cell r="J174">
            <v>45.608628659476118</v>
          </cell>
          <cell r="M174">
            <v>142.376</v>
          </cell>
          <cell r="Q174">
            <v>97.22</v>
          </cell>
          <cell r="S174">
            <v>261.77899999999966</v>
          </cell>
          <cell r="T174">
            <v>261.77899999999966</v>
          </cell>
          <cell r="V174">
            <v>23.09</v>
          </cell>
          <cell r="Y174">
            <v>26.4</v>
          </cell>
          <cell r="AB174">
            <v>16.709999999999987</v>
          </cell>
          <cell r="AN174">
            <v>130.97999999999999</v>
          </cell>
          <cell r="AO174">
            <v>130.97999999999999</v>
          </cell>
          <cell r="AQ174">
            <v>0</v>
          </cell>
          <cell r="CS174">
            <v>40</v>
          </cell>
          <cell r="CT174">
            <v>3</v>
          </cell>
        </row>
        <row r="175">
          <cell r="B175">
            <v>13</v>
          </cell>
          <cell r="D175">
            <v>223</v>
          </cell>
          <cell r="F175">
            <v>5.77</v>
          </cell>
          <cell r="G175">
            <v>3.35</v>
          </cell>
          <cell r="H175">
            <v>5.77</v>
          </cell>
          <cell r="J175">
            <v>38.648180242634318</v>
          </cell>
          <cell r="M175">
            <v>53.722999999999999</v>
          </cell>
          <cell r="Q175">
            <v>108.97</v>
          </cell>
          <cell r="S175">
            <v>206.53199999999967</v>
          </cell>
          <cell r="T175">
            <v>206.53199999999967</v>
          </cell>
          <cell r="V175">
            <v>8.7899999999999991</v>
          </cell>
          <cell r="Y175">
            <v>13.45</v>
          </cell>
          <cell r="AB175">
            <v>12.049999999999986</v>
          </cell>
          <cell r="AN175">
            <v>54.94</v>
          </cell>
          <cell r="AO175">
            <v>54.94</v>
          </cell>
          <cell r="AQ175">
            <v>0</v>
          </cell>
          <cell r="CS175">
            <v>40</v>
          </cell>
          <cell r="CT175">
            <v>3</v>
          </cell>
        </row>
        <row r="176">
          <cell r="B176">
            <v>14</v>
          </cell>
          <cell r="D176">
            <v>309</v>
          </cell>
          <cell r="F176">
            <v>7</v>
          </cell>
          <cell r="G176">
            <v>5.75</v>
          </cell>
          <cell r="H176">
            <v>7</v>
          </cell>
          <cell r="J176">
            <v>44.142857142857146</v>
          </cell>
          <cell r="M176">
            <v>74.468999999999994</v>
          </cell>
          <cell r="Q176">
            <v>84.53</v>
          </cell>
          <cell r="S176">
            <v>196.47099999999963</v>
          </cell>
          <cell r="T176">
            <v>196.47099999999963</v>
          </cell>
          <cell r="V176">
            <v>12.669</v>
          </cell>
          <cell r="Y176">
            <v>17.89</v>
          </cell>
          <cell r="AB176">
            <v>6.8289999999999864</v>
          </cell>
          <cell r="AN176">
            <v>61.8</v>
          </cell>
          <cell r="AO176">
            <v>47.96</v>
          </cell>
          <cell r="AQ176">
            <v>13.839999999999996</v>
          </cell>
          <cell r="CS176">
            <v>40</v>
          </cell>
          <cell r="CT176">
            <v>3</v>
          </cell>
        </row>
        <row r="177">
          <cell r="B177">
            <v>15</v>
          </cell>
          <cell r="Q177">
            <v>0</v>
          </cell>
          <cell r="S177">
            <v>196.47099999999963</v>
          </cell>
          <cell r="T177">
            <v>196.47099999999963</v>
          </cell>
          <cell r="AB177">
            <v>6.8289999999999864</v>
          </cell>
          <cell r="AQ177">
            <v>13.839999999999996</v>
          </cell>
          <cell r="CS177">
            <v>40</v>
          </cell>
          <cell r="CT177">
            <v>3</v>
          </cell>
        </row>
        <row r="178">
          <cell r="B178">
            <v>16</v>
          </cell>
          <cell r="D178">
            <v>359</v>
          </cell>
          <cell r="F178">
            <v>6.5</v>
          </cell>
          <cell r="G178">
            <v>9.65</v>
          </cell>
          <cell r="H178">
            <v>9.65</v>
          </cell>
          <cell r="J178">
            <v>37.202072538860101</v>
          </cell>
          <cell r="M178">
            <v>86.16</v>
          </cell>
          <cell r="Q178">
            <v>74.739999999999995</v>
          </cell>
          <cell r="S178">
            <v>207.89099999999962</v>
          </cell>
          <cell r="T178">
            <v>207.89099999999962</v>
          </cell>
          <cell r="V178">
            <v>14.718999999999999</v>
          </cell>
          <cell r="Y178">
            <v>13.42</v>
          </cell>
          <cell r="AB178">
            <v>8.1279999999999877</v>
          </cell>
          <cell r="AN178">
            <v>86.68</v>
          </cell>
          <cell r="AO178">
            <v>100.52</v>
          </cell>
          <cell r="AQ178">
            <v>0</v>
          </cell>
          <cell r="CS178">
            <v>40</v>
          </cell>
          <cell r="CT178">
            <v>3</v>
          </cell>
        </row>
        <row r="179">
          <cell r="B179">
            <v>17</v>
          </cell>
          <cell r="D179">
            <v>438</v>
          </cell>
          <cell r="F179">
            <v>7.83</v>
          </cell>
          <cell r="G179">
            <v>11.8</v>
          </cell>
          <cell r="H179">
            <v>11.8</v>
          </cell>
          <cell r="J179">
            <v>37.118644067796609</v>
          </cell>
          <cell r="M179">
            <v>105.123</v>
          </cell>
          <cell r="Q179">
            <v>130.94999999999999</v>
          </cell>
          <cell r="S179">
            <v>182.06399999999962</v>
          </cell>
          <cell r="T179">
            <v>182.06399999999962</v>
          </cell>
          <cell r="V179">
            <v>17.957999999999998</v>
          </cell>
          <cell r="Y179">
            <v>13.35</v>
          </cell>
          <cell r="AB179">
            <v>12.735999999999985</v>
          </cell>
          <cell r="AN179">
            <v>96.01</v>
          </cell>
          <cell r="AO179">
            <v>96.01</v>
          </cell>
          <cell r="AQ179">
            <v>0</v>
          </cell>
          <cell r="CS179">
            <v>40</v>
          </cell>
          <cell r="CT179">
            <v>3</v>
          </cell>
        </row>
        <row r="180">
          <cell r="B180">
            <v>18</v>
          </cell>
          <cell r="D180">
            <v>368</v>
          </cell>
          <cell r="F180">
            <v>10.210000000000001</v>
          </cell>
          <cell r="G180">
            <v>5.34</v>
          </cell>
          <cell r="H180">
            <v>10.210000000000001</v>
          </cell>
          <cell r="J180">
            <v>36.043095004897154</v>
          </cell>
          <cell r="M180">
            <v>88.32</v>
          </cell>
          <cell r="Q180">
            <v>97.66</v>
          </cell>
          <cell r="S180">
            <v>172.72399999999962</v>
          </cell>
          <cell r="T180">
            <v>172.72399999999962</v>
          </cell>
          <cell r="V180">
            <v>15.16</v>
          </cell>
          <cell r="Y180">
            <v>20.5</v>
          </cell>
          <cell r="AB180">
            <v>7.3959999999999866</v>
          </cell>
          <cell r="AN180">
            <v>78.37</v>
          </cell>
          <cell r="AO180">
            <v>78.37</v>
          </cell>
          <cell r="AQ180">
            <v>0</v>
          </cell>
          <cell r="CS180">
            <v>40</v>
          </cell>
          <cell r="CT180">
            <v>3</v>
          </cell>
        </row>
        <row r="181">
          <cell r="B181">
            <v>19</v>
          </cell>
          <cell r="D181">
            <v>544</v>
          </cell>
          <cell r="F181">
            <v>8.36</v>
          </cell>
          <cell r="G181">
            <v>12.33</v>
          </cell>
          <cell r="H181">
            <v>12.33</v>
          </cell>
          <cell r="J181">
            <v>44.120032441200323</v>
          </cell>
          <cell r="M181">
            <v>127.29600000000001</v>
          </cell>
          <cell r="Q181">
            <v>48.75</v>
          </cell>
          <cell r="S181">
            <v>251.26999999999964</v>
          </cell>
          <cell r="T181">
            <v>251.26999999999964</v>
          </cell>
          <cell r="V181">
            <v>21.815000000000001</v>
          </cell>
          <cell r="Y181">
            <v>7.17</v>
          </cell>
          <cell r="AB181">
            <v>22.04099999999999</v>
          </cell>
          <cell r="AN181">
            <v>105.84</v>
          </cell>
          <cell r="AO181">
            <v>105.84</v>
          </cell>
          <cell r="AQ181">
            <v>0</v>
          </cell>
          <cell r="CS181">
            <v>40</v>
          </cell>
          <cell r="CT181">
            <v>3</v>
          </cell>
        </row>
        <row r="182">
          <cell r="B182">
            <v>20</v>
          </cell>
          <cell r="D182">
            <v>282</v>
          </cell>
          <cell r="F182">
            <v>5.92</v>
          </cell>
          <cell r="G182">
            <v>6.77</v>
          </cell>
          <cell r="H182">
            <v>6.85</v>
          </cell>
          <cell r="J182">
            <v>41.167883211678834</v>
          </cell>
          <cell r="M182">
            <v>66.27</v>
          </cell>
          <cell r="Q182">
            <v>114.77</v>
          </cell>
          <cell r="S182">
            <v>202.76999999999964</v>
          </cell>
          <cell r="T182">
            <v>202.76999999999964</v>
          </cell>
          <cell r="V182">
            <v>10.959</v>
          </cell>
          <cell r="Y182">
            <v>18.75</v>
          </cell>
          <cell r="AB182">
            <v>14.249999999999986</v>
          </cell>
          <cell r="AN182">
            <v>77.97</v>
          </cell>
          <cell r="AO182">
            <v>77.97</v>
          </cell>
          <cell r="AQ182">
            <v>0</v>
          </cell>
          <cell r="CS182">
            <v>40</v>
          </cell>
          <cell r="CT182">
            <v>3</v>
          </cell>
        </row>
        <row r="183">
          <cell r="B183">
            <v>21</v>
          </cell>
          <cell r="D183">
            <v>655</v>
          </cell>
          <cell r="F183">
            <v>13.97</v>
          </cell>
          <cell r="G183">
            <v>12.23</v>
          </cell>
          <cell r="H183">
            <v>13.97</v>
          </cell>
          <cell r="J183">
            <v>46.886184681460271</v>
          </cell>
          <cell r="M183">
            <v>152.99299999999999</v>
          </cell>
          <cell r="Q183">
            <v>0</v>
          </cell>
          <cell r="S183">
            <v>355.76299999999964</v>
          </cell>
          <cell r="T183">
            <v>355.76299999999964</v>
          </cell>
          <cell r="V183">
            <v>25.78</v>
          </cell>
          <cell r="Y183">
            <v>19.28</v>
          </cell>
          <cell r="AB183">
            <v>20.749999999999986</v>
          </cell>
          <cell r="AN183">
            <v>144</v>
          </cell>
          <cell r="AO183">
            <v>117.37</v>
          </cell>
          <cell r="AQ183">
            <v>26.629999999999995</v>
          </cell>
          <cell r="CS183">
            <v>40</v>
          </cell>
          <cell r="CT183">
            <v>3</v>
          </cell>
        </row>
        <row r="184">
          <cell r="B184">
            <v>22</v>
          </cell>
          <cell r="Q184">
            <v>0</v>
          </cell>
          <cell r="S184">
            <v>355.76299999999964</v>
          </cell>
          <cell r="T184">
            <v>355.76299999999964</v>
          </cell>
          <cell r="AB184">
            <v>20.749999999999986</v>
          </cell>
          <cell r="AQ184">
            <v>26.629999999999995</v>
          </cell>
          <cell r="CS184">
            <v>40</v>
          </cell>
          <cell r="CT184">
            <v>3</v>
          </cell>
        </row>
        <row r="185">
          <cell r="B185">
            <v>23</v>
          </cell>
          <cell r="D185">
            <v>616</v>
          </cell>
          <cell r="F185">
            <v>13.67</v>
          </cell>
          <cell r="G185">
            <v>10.86</v>
          </cell>
          <cell r="H185">
            <v>13.67</v>
          </cell>
          <cell r="J185">
            <v>45.062179956108267</v>
          </cell>
          <cell r="M185">
            <v>138.81200000000001</v>
          </cell>
          <cell r="Q185">
            <v>0</v>
          </cell>
          <cell r="S185">
            <v>494.57499999999965</v>
          </cell>
          <cell r="T185">
            <v>494.57499999999965</v>
          </cell>
          <cell r="V185">
            <v>22.97</v>
          </cell>
          <cell r="Y185">
            <v>12.82</v>
          </cell>
          <cell r="AB185">
            <v>30.899999999999984</v>
          </cell>
          <cell r="AN185">
            <v>117.94</v>
          </cell>
          <cell r="AO185">
            <v>144.57</v>
          </cell>
          <cell r="AQ185">
            <v>0</v>
          </cell>
          <cell r="CS185">
            <v>40</v>
          </cell>
          <cell r="CT185">
            <v>3</v>
          </cell>
        </row>
        <row r="186">
          <cell r="B186">
            <v>24</v>
          </cell>
          <cell r="D186">
            <v>500</v>
          </cell>
          <cell r="F186">
            <v>11.7</v>
          </cell>
          <cell r="G186">
            <v>8.14</v>
          </cell>
          <cell r="H186">
            <v>11.7</v>
          </cell>
          <cell r="J186">
            <v>42.73504273504274</v>
          </cell>
          <cell r="M186">
            <v>110.182</v>
          </cell>
          <cell r="Q186">
            <v>136.57</v>
          </cell>
          <cell r="S186">
            <v>468.18699999999961</v>
          </cell>
          <cell r="T186">
            <v>468.18699999999961</v>
          </cell>
          <cell r="V186">
            <v>18.940000000000001</v>
          </cell>
          <cell r="Y186">
            <v>33.590000000000003</v>
          </cell>
          <cell r="AB186">
            <v>16.249999999999986</v>
          </cell>
          <cell r="AN186">
            <v>116.88</v>
          </cell>
          <cell r="AO186">
            <v>116.88</v>
          </cell>
          <cell r="AQ186">
            <v>0</v>
          </cell>
          <cell r="CS186">
            <v>40</v>
          </cell>
          <cell r="CT186">
            <v>3</v>
          </cell>
        </row>
        <row r="187">
          <cell r="B187">
            <v>25</v>
          </cell>
          <cell r="D187">
            <v>365</v>
          </cell>
          <cell r="F187">
            <v>10.039999999999999</v>
          </cell>
          <cell r="G187">
            <v>3.77</v>
          </cell>
          <cell r="H187">
            <v>10.039999999999999</v>
          </cell>
          <cell r="J187">
            <v>36.354581673306775</v>
          </cell>
          <cell r="M187">
            <v>78.494</v>
          </cell>
          <cell r="Q187">
            <v>131.65</v>
          </cell>
          <cell r="S187">
            <v>415.03099999999961</v>
          </cell>
          <cell r="T187">
            <v>415.03099999999961</v>
          </cell>
          <cell r="V187">
            <v>13.72</v>
          </cell>
          <cell r="AB187">
            <v>29.969999999999985</v>
          </cell>
          <cell r="AN187">
            <v>89.19</v>
          </cell>
          <cell r="AO187">
            <v>89.19</v>
          </cell>
          <cell r="AQ187">
            <v>0</v>
          </cell>
          <cell r="CS187">
            <v>40</v>
          </cell>
          <cell r="CT187">
            <v>3</v>
          </cell>
        </row>
        <row r="188">
          <cell r="B188">
            <v>26</v>
          </cell>
          <cell r="D188">
            <v>204</v>
          </cell>
          <cell r="F188">
            <v>2.54</v>
          </cell>
          <cell r="G188">
            <v>5.72</v>
          </cell>
          <cell r="H188">
            <v>8.26</v>
          </cell>
          <cell r="J188">
            <v>24.697336561743342</v>
          </cell>
          <cell r="M188">
            <v>43.679000000000002</v>
          </cell>
          <cell r="Q188">
            <v>109.26</v>
          </cell>
          <cell r="S188">
            <v>349.44999999999959</v>
          </cell>
          <cell r="T188">
            <v>349.44999999999959</v>
          </cell>
          <cell r="V188">
            <v>7.79</v>
          </cell>
          <cell r="AB188">
            <v>37.759999999999984</v>
          </cell>
          <cell r="AN188">
            <v>44.8</v>
          </cell>
          <cell r="AO188">
            <v>36.21</v>
          </cell>
          <cell r="AQ188">
            <v>8.5899999999999963</v>
          </cell>
          <cell r="CS188">
            <v>40</v>
          </cell>
          <cell r="CT188">
            <v>3</v>
          </cell>
        </row>
        <row r="189">
          <cell r="B189">
            <v>27</v>
          </cell>
          <cell r="D189">
            <v>206</v>
          </cell>
          <cell r="F189">
            <v>6.67</v>
          </cell>
          <cell r="H189">
            <v>6.67</v>
          </cell>
          <cell r="J189">
            <v>30.88455772113943</v>
          </cell>
          <cell r="M189">
            <v>44.186999999999998</v>
          </cell>
          <cell r="Q189">
            <v>125.65</v>
          </cell>
          <cell r="S189">
            <v>267.98699999999963</v>
          </cell>
          <cell r="T189">
            <v>223.79999999999961</v>
          </cell>
          <cell r="U189">
            <v>44.186999999999998</v>
          </cell>
          <cell r="V189">
            <v>7.83</v>
          </cell>
          <cell r="Y189">
            <v>18.75</v>
          </cell>
          <cell r="AB189">
            <v>26.839999999999982</v>
          </cell>
          <cell r="AN189">
            <v>45.32</v>
          </cell>
          <cell r="AO189">
            <v>46.64</v>
          </cell>
          <cell r="AQ189">
            <v>7.269999999999996</v>
          </cell>
          <cell r="CS189">
            <v>40</v>
          </cell>
          <cell r="CT189">
            <v>3</v>
          </cell>
        </row>
        <row r="190">
          <cell r="B190">
            <v>28</v>
          </cell>
          <cell r="D190">
            <v>400</v>
          </cell>
          <cell r="F190">
            <v>12.02</v>
          </cell>
          <cell r="H190">
            <v>12.02</v>
          </cell>
          <cell r="J190">
            <v>33.277870216306155</v>
          </cell>
          <cell r="M190">
            <v>84.866</v>
          </cell>
          <cell r="Q190">
            <v>109.39</v>
          </cell>
          <cell r="S190">
            <v>243.46299999999962</v>
          </cell>
          <cell r="T190">
            <v>114.40999999999963</v>
          </cell>
          <cell r="U190">
            <v>129.053</v>
          </cell>
          <cell r="V190">
            <v>15.6</v>
          </cell>
          <cell r="Y190">
            <v>18.98</v>
          </cell>
          <cell r="AB190">
            <v>23.459999999999983</v>
          </cell>
          <cell r="AN190">
            <v>84</v>
          </cell>
          <cell r="AO190">
            <v>58.33</v>
          </cell>
          <cell r="AQ190">
            <v>32.94</v>
          </cell>
          <cell r="CS190">
            <v>40</v>
          </cell>
          <cell r="CT190">
            <v>3</v>
          </cell>
        </row>
        <row r="191">
          <cell r="B191">
            <v>29</v>
          </cell>
          <cell r="Q191">
            <v>0</v>
          </cell>
          <cell r="S191">
            <v>243.46299999999962</v>
          </cell>
          <cell r="T191">
            <v>114.40999999999963</v>
          </cell>
          <cell r="U191">
            <v>129.053</v>
          </cell>
          <cell r="AB191">
            <v>23.459999999999983</v>
          </cell>
          <cell r="AQ191">
            <v>32.94</v>
          </cell>
          <cell r="CS191">
            <v>40</v>
          </cell>
          <cell r="CT191">
            <v>3</v>
          </cell>
        </row>
        <row r="192">
          <cell r="B192">
            <v>30</v>
          </cell>
          <cell r="D192">
            <v>355</v>
          </cell>
          <cell r="F192">
            <v>11.31</v>
          </cell>
          <cell r="H192">
            <v>11.31</v>
          </cell>
          <cell r="J192">
            <v>31.388152077807248</v>
          </cell>
          <cell r="M192">
            <v>75.545000000000002</v>
          </cell>
          <cell r="Q192">
            <v>74.64</v>
          </cell>
          <cell r="S192">
            <v>244.36799999999965</v>
          </cell>
          <cell r="T192">
            <v>78.319999999999652</v>
          </cell>
          <cell r="U192">
            <v>166.048</v>
          </cell>
          <cell r="V192">
            <v>14.52</v>
          </cell>
          <cell r="Y192">
            <v>26.22</v>
          </cell>
          <cell r="AB192">
            <v>11.759999999999984</v>
          </cell>
          <cell r="AN192">
            <v>71.16</v>
          </cell>
          <cell r="AO192">
            <v>104.1</v>
          </cell>
          <cell r="AQ192">
            <v>0</v>
          </cell>
          <cell r="CS192">
            <v>40</v>
          </cell>
          <cell r="CT192">
            <v>3</v>
          </cell>
        </row>
        <row r="193">
          <cell r="B193">
            <v>31</v>
          </cell>
          <cell r="Q193">
            <v>0</v>
          </cell>
          <cell r="S193">
            <v>244.36799999999965</v>
          </cell>
          <cell r="T193">
            <v>78.319999999999652</v>
          </cell>
          <cell r="U193">
            <v>166.048</v>
          </cell>
          <cell r="AB193">
            <v>11.759999999999984</v>
          </cell>
          <cell r="AQ193">
            <v>0</v>
          </cell>
          <cell r="CS193">
            <v>40</v>
          </cell>
          <cell r="CT193">
            <v>3</v>
          </cell>
        </row>
        <row r="194">
          <cell r="B194" t="str">
            <v>JUL/1</v>
          </cell>
          <cell r="D194">
            <v>401</v>
          </cell>
          <cell r="F194">
            <v>11.6</v>
          </cell>
          <cell r="H194">
            <v>11.6</v>
          </cell>
          <cell r="J194">
            <v>34.568965517241381</v>
          </cell>
          <cell r="M194">
            <v>85.036000000000001</v>
          </cell>
          <cell r="Q194">
            <v>86.3</v>
          </cell>
          <cell r="S194">
            <v>243.10399999999964</v>
          </cell>
          <cell r="T194">
            <v>78.319999999999652</v>
          </cell>
          <cell r="U194">
            <v>164.78399999999999</v>
          </cell>
          <cell r="V194">
            <v>16.04</v>
          </cell>
          <cell r="Y194">
            <v>6.6</v>
          </cell>
          <cell r="AB194">
            <v>21.199999999999982</v>
          </cell>
          <cell r="CS194">
            <v>40</v>
          </cell>
          <cell r="CT194">
            <v>3</v>
          </cell>
        </row>
        <row r="195">
          <cell r="B195">
            <v>2</v>
          </cell>
          <cell r="D195">
            <v>320</v>
          </cell>
          <cell r="F195">
            <v>9.1</v>
          </cell>
          <cell r="H195">
            <v>9.1</v>
          </cell>
          <cell r="J195">
            <v>35.164835164835168</v>
          </cell>
          <cell r="M195">
            <v>65.664000000000001</v>
          </cell>
          <cell r="Q195">
            <v>77.040000000000006</v>
          </cell>
          <cell r="S195">
            <v>231.72799999999961</v>
          </cell>
          <cell r="T195">
            <v>78.319999999999624</v>
          </cell>
          <cell r="U195">
            <v>153.40799999999999</v>
          </cell>
          <cell r="V195">
            <v>12.89</v>
          </cell>
          <cell r="Y195">
            <v>19.48</v>
          </cell>
          <cell r="AB195">
            <v>14.609999999999982</v>
          </cell>
          <cell r="CS195">
            <v>40</v>
          </cell>
          <cell r="CT195">
            <v>3</v>
          </cell>
        </row>
        <row r="196">
          <cell r="B196">
            <v>3</v>
          </cell>
          <cell r="D196">
            <v>287</v>
          </cell>
          <cell r="F196">
            <v>8.2200000000000006</v>
          </cell>
          <cell r="H196">
            <v>8.2200000000000006</v>
          </cell>
          <cell r="J196">
            <v>34.914841849148416</v>
          </cell>
          <cell r="M196">
            <v>58.222999999999999</v>
          </cell>
          <cell r="Q196">
            <v>67.489999999999995</v>
          </cell>
          <cell r="S196">
            <v>222.46099999999961</v>
          </cell>
          <cell r="T196">
            <v>78.319999999999624</v>
          </cell>
          <cell r="U196">
            <v>144.14099999999999</v>
          </cell>
          <cell r="V196">
            <v>11.59</v>
          </cell>
          <cell r="Y196">
            <v>18.54</v>
          </cell>
          <cell r="AB196">
            <v>7.6599999999999824</v>
          </cell>
          <cell r="CS196">
            <v>40</v>
          </cell>
          <cell r="CT196">
            <v>3</v>
          </cell>
        </row>
        <row r="197">
          <cell r="B197">
            <v>4</v>
          </cell>
          <cell r="D197">
            <v>221</v>
          </cell>
          <cell r="F197">
            <v>6.72</v>
          </cell>
          <cell r="H197">
            <v>6.72</v>
          </cell>
          <cell r="J197">
            <v>32.886904761904766</v>
          </cell>
          <cell r="M197">
            <v>44.908999999999999</v>
          </cell>
          <cell r="Q197">
            <v>67.03</v>
          </cell>
          <cell r="S197">
            <v>200.33999999999961</v>
          </cell>
          <cell r="T197">
            <v>78.319999999999609</v>
          </cell>
          <cell r="U197">
            <v>122.02</v>
          </cell>
          <cell r="V197">
            <v>8.7899999999999991</v>
          </cell>
          <cell r="Y197">
            <v>11.74</v>
          </cell>
          <cell r="AB197">
            <v>4.7099999999999813</v>
          </cell>
          <cell r="CS197">
            <v>40</v>
          </cell>
          <cell r="CT197">
            <v>3</v>
          </cell>
        </row>
        <row r="198">
          <cell r="B198">
            <v>5</v>
          </cell>
          <cell r="D198">
            <v>326</v>
          </cell>
          <cell r="F198">
            <v>9.73</v>
          </cell>
          <cell r="H198">
            <v>9.73</v>
          </cell>
          <cell r="J198">
            <v>33.504624871531348</v>
          </cell>
          <cell r="M198">
            <v>65.715000000000003</v>
          </cell>
          <cell r="Q198">
            <v>54.34</v>
          </cell>
          <cell r="S198">
            <v>211.71499999999961</v>
          </cell>
          <cell r="T198">
            <v>78.319999999999595</v>
          </cell>
          <cell r="U198">
            <v>133.39500000000001</v>
          </cell>
          <cell r="V198">
            <v>12.68</v>
          </cell>
          <cell r="Y198">
            <v>6.68</v>
          </cell>
          <cell r="AB198">
            <v>10.70999999999998</v>
          </cell>
          <cell r="CS198">
            <v>40</v>
          </cell>
          <cell r="CT198">
            <v>3</v>
          </cell>
        </row>
        <row r="199">
          <cell r="B199">
            <v>6</v>
          </cell>
          <cell r="Q199">
            <v>0</v>
          </cell>
          <cell r="S199">
            <v>211.71499999999961</v>
          </cell>
          <cell r="T199">
            <v>45.666999999999604</v>
          </cell>
          <cell r="U199">
            <v>166.048</v>
          </cell>
          <cell r="AB199">
            <v>10.70999999999998</v>
          </cell>
          <cell r="CS199">
            <v>40</v>
          </cell>
          <cell r="CT199">
            <v>3</v>
          </cell>
        </row>
        <row r="200">
          <cell r="B200">
            <v>7</v>
          </cell>
          <cell r="Q200">
            <v>0</v>
          </cell>
          <cell r="S200">
            <v>211.71499999999961</v>
          </cell>
          <cell r="T200">
            <v>45.666999999999604</v>
          </cell>
          <cell r="U200">
            <v>166.048</v>
          </cell>
          <cell r="AB200">
            <v>10.70999999999998</v>
          </cell>
          <cell r="CS200">
            <v>40</v>
          </cell>
          <cell r="CT200">
            <v>3</v>
          </cell>
        </row>
        <row r="201">
          <cell r="B201">
            <v>8</v>
          </cell>
          <cell r="Q201">
            <v>0</v>
          </cell>
          <cell r="S201">
            <v>211.71499999999961</v>
          </cell>
          <cell r="T201">
            <v>45.666999999999604</v>
          </cell>
          <cell r="U201">
            <v>166.048</v>
          </cell>
          <cell r="AB201">
            <v>10.70999999999998</v>
          </cell>
          <cell r="CS201">
            <v>40</v>
          </cell>
          <cell r="CT201">
            <v>3</v>
          </cell>
        </row>
        <row r="202">
          <cell r="B202">
            <v>9</v>
          </cell>
          <cell r="Q202">
            <v>0</v>
          </cell>
          <cell r="S202">
            <v>211.71499999999961</v>
          </cell>
          <cell r="T202">
            <v>45.666999999999604</v>
          </cell>
          <cell r="U202">
            <v>166.048</v>
          </cell>
          <cell r="AB202">
            <v>10.70999999999998</v>
          </cell>
          <cell r="CS202">
            <v>40</v>
          </cell>
          <cell r="CT202">
            <v>3</v>
          </cell>
        </row>
        <row r="203">
          <cell r="B203">
            <v>10</v>
          </cell>
          <cell r="Q203">
            <v>0</v>
          </cell>
          <cell r="S203">
            <v>211.71499999999961</v>
          </cell>
          <cell r="T203">
            <v>45.666999999999604</v>
          </cell>
          <cell r="U203">
            <v>166.048</v>
          </cell>
          <cell r="AB203">
            <v>10.70999999999998</v>
          </cell>
          <cell r="CS203">
            <v>40</v>
          </cell>
          <cell r="CT203">
            <v>3</v>
          </cell>
        </row>
        <row r="204">
          <cell r="B204">
            <v>11</v>
          </cell>
          <cell r="Q204">
            <v>0</v>
          </cell>
          <cell r="S204">
            <v>211.71499999999961</v>
          </cell>
          <cell r="T204">
            <v>45.666999999999604</v>
          </cell>
          <cell r="U204">
            <v>166.048</v>
          </cell>
          <cell r="AB204">
            <v>10.70999999999998</v>
          </cell>
          <cell r="CS204">
            <v>40</v>
          </cell>
          <cell r="CT204">
            <v>3</v>
          </cell>
        </row>
        <row r="205">
          <cell r="B205">
            <v>12</v>
          </cell>
          <cell r="Q205">
            <v>0</v>
          </cell>
          <cell r="S205">
            <v>211.71499999999961</v>
          </cell>
          <cell r="T205">
            <v>45.666999999999604</v>
          </cell>
          <cell r="U205">
            <v>166.048</v>
          </cell>
          <cell r="AB205">
            <v>10.70999999999998</v>
          </cell>
          <cell r="CS205">
            <v>40</v>
          </cell>
          <cell r="CT205">
            <v>3</v>
          </cell>
        </row>
        <row r="206">
          <cell r="B206">
            <v>13</v>
          </cell>
          <cell r="Q206">
            <v>0</v>
          </cell>
          <cell r="S206">
            <v>211.71499999999961</v>
          </cell>
          <cell r="T206">
            <v>45.666999999999604</v>
          </cell>
          <cell r="U206">
            <v>166.048</v>
          </cell>
          <cell r="AB206">
            <v>10.70999999999998</v>
          </cell>
          <cell r="CS206">
            <v>40</v>
          </cell>
          <cell r="CT206">
            <v>3</v>
          </cell>
        </row>
        <row r="207">
          <cell r="B207">
            <v>14</v>
          </cell>
          <cell r="Q207">
            <v>0</v>
          </cell>
          <cell r="S207">
            <v>211.71499999999961</v>
          </cell>
          <cell r="T207">
            <v>45.666999999999604</v>
          </cell>
          <cell r="U207">
            <v>166.048</v>
          </cell>
          <cell r="AB207">
            <v>10.70999999999998</v>
          </cell>
          <cell r="CS207">
            <v>40</v>
          </cell>
          <cell r="CT207">
            <v>3</v>
          </cell>
        </row>
        <row r="208">
          <cell r="B208">
            <v>15</v>
          </cell>
          <cell r="Q208">
            <v>0</v>
          </cell>
          <cell r="S208">
            <v>211.71499999999961</v>
          </cell>
          <cell r="T208">
            <v>45.666999999999604</v>
          </cell>
          <cell r="U208">
            <v>166.048</v>
          </cell>
          <cell r="AB208">
            <v>10.70999999999998</v>
          </cell>
          <cell r="CS208">
            <v>40</v>
          </cell>
          <cell r="CT208">
            <v>3</v>
          </cell>
        </row>
        <row r="209">
          <cell r="B209">
            <v>16</v>
          </cell>
          <cell r="Q209">
            <v>0</v>
          </cell>
          <cell r="S209">
            <v>211.71499999999961</v>
          </cell>
          <cell r="T209">
            <v>45.666999999999604</v>
          </cell>
          <cell r="U209">
            <v>166.048</v>
          </cell>
          <cell r="AB209">
            <v>10.70999999999998</v>
          </cell>
          <cell r="CS209">
            <v>40</v>
          </cell>
          <cell r="CT209">
            <v>3</v>
          </cell>
        </row>
        <row r="210">
          <cell r="B210">
            <v>17</v>
          </cell>
          <cell r="Q210">
            <v>0</v>
          </cell>
          <cell r="S210">
            <v>211.71499999999961</v>
          </cell>
          <cell r="T210">
            <v>45.666999999999604</v>
          </cell>
          <cell r="U210">
            <v>166.048</v>
          </cell>
          <cell r="AB210">
            <v>10.70999999999998</v>
          </cell>
          <cell r="CS210">
            <v>40</v>
          </cell>
          <cell r="CT210">
            <v>3</v>
          </cell>
        </row>
        <row r="211">
          <cell r="B211">
            <v>18</v>
          </cell>
          <cell r="Q211">
            <v>0</v>
          </cell>
          <cell r="S211">
            <v>211.71499999999961</v>
          </cell>
          <cell r="T211">
            <v>45.666999999999604</v>
          </cell>
          <cell r="U211">
            <v>166.048</v>
          </cell>
          <cell r="AB211">
            <v>10.70999999999998</v>
          </cell>
          <cell r="CS211">
            <v>40</v>
          </cell>
          <cell r="CT211">
            <v>3</v>
          </cell>
        </row>
        <row r="212">
          <cell r="B212">
            <v>19</v>
          </cell>
          <cell r="Q212">
            <v>0</v>
          </cell>
          <cell r="S212">
            <v>211.71499999999961</v>
          </cell>
          <cell r="T212">
            <v>45.666999999999604</v>
          </cell>
          <cell r="U212">
            <v>166.048</v>
          </cell>
          <cell r="AB212">
            <v>10.70999999999998</v>
          </cell>
          <cell r="CS212">
            <v>40</v>
          </cell>
          <cell r="CT212">
            <v>3</v>
          </cell>
        </row>
        <row r="213">
          <cell r="B213">
            <v>20</v>
          </cell>
          <cell r="Q213">
            <v>0</v>
          </cell>
          <cell r="S213">
            <v>211.71499999999961</v>
          </cell>
          <cell r="T213">
            <v>45.666999999999604</v>
          </cell>
          <cell r="U213">
            <v>166.048</v>
          </cell>
          <cell r="AB213">
            <v>10.70999999999998</v>
          </cell>
          <cell r="CS213">
            <v>40</v>
          </cell>
          <cell r="CT213">
            <v>3</v>
          </cell>
        </row>
        <row r="214">
          <cell r="B214">
            <v>21</v>
          </cell>
          <cell r="Q214">
            <v>0</v>
          </cell>
          <cell r="S214">
            <v>211.71499999999961</v>
          </cell>
          <cell r="T214">
            <v>45.666999999999604</v>
          </cell>
          <cell r="U214">
            <v>166.048</v>
          </cell>
          <cell r="AB214">
            <v>10.70999999999998</v>
          </cell>
          <cell r="CS214">
            <v>40</v>
          </cell>
          <cell r="CT214">
            <v>3</v>
          </cell>
        </row>
        <row r="215">
          <cell r="B215">
            <v>22</v>
          </cell>
          <cell r="Q215">
            <v>0</v>
          </cell>
          <cell r="S215">
            <v>211.71499999999961</v>
          </cell>
          <cell r="T215">
            <v>45.666999999999604</v>
          </cell>
          <cell r="U215">
            <v>166.048</v>
          </cell>
          <cell r="AB215">
            <v>10.70999999999998</v>
          </cell>
          <cell r="CS215">
            <v>40</v>
          </cell>
          <cell r="CT215">
            <v>3</v>
          </cell>
        </row>
        <row r="216">
          <cell r="B216">
            <v>23</v>
          </cell>
          <cell r="Q216">
            <v>0</v>
          </cell>
          <cell r="S216">
            <v>211.71499999999961</v>
          </cell>
          <cell r="T216">
            <v>45.666999999999604</v>
          </cell>
          <cell r="U216">
            <v>166.048</v>
          </cell>
          <cell r="AB216">
            <v>10.70999999999998</v>
          </cell>
          <cell r="CS216">
            <v>40</v>
          </cell>
          <cell r="CT216">
            <v>3</v>
          </cell>
        </row>
        <row r="217">
          <cell r="B217">
            <v>24</v>
          </cell>
          <cell r="Q217">
            <v>0</v>
          </cell>
          <cell r="S217">
            <v>211.71499999999961</v>
          </cell>
          <cell r="T217">
            <v>45.666999999999604</v>
          </cell>
          <cell r="U217">
            <v>166.048</v>
          </cell>
          <cell r="AB217">
            <v>10.70999999999998</v>
          </cell>
          <cell r="CS217">
            <v>40</v>
          </cell>
          <cell r="CT217">
            <v>3</v>
          </cell>
        </row>
        <row r="218">
          <cell r="B218">
            <v>25</v>
          </cell>
          <cell r="Q218">
            <v>0</v>
          </cell>
          <cell r="S218">
            <v>211.71499999999961</v>
          </cell>
          <cell r="T218">
            <v>45.666999999999604</v>
          </cell>
          <cell r="U218">
            <v>166.048</v>
          </cell>
          <cell r="AB218">
            <v>10.70999999999998</v>
          </cell>
          <cell r="CS218">
            <v>40</v>
          </cell>
          <cell r="CT218">
            <v>3</v>
          </cell>
        </row>
        <row r="219">
          <cell r="B219">
            <v>26</v>
          </cell>
          <cell r="Q219">
            <v>0</v>
          </cell>
          <cell r="S219">
            <v>211.71499999999961</v>
          </cell>
          <cell r="T219">
            <v>45.666999999999604</v>
          </cell>
          <cell r="U219">
            <v>166.048</v>
          </cell>
          <cell r="AB219">
            <v>10.70999999999998</v>
          </cell>
          <cell r="CS219">
            <v>40</v>
          </cell>
          <cell r="CT219">
            <v>3</v>
          </cell>
        </row>
        <row r="220">
          <cell r="B220">
            <v>27</v>
          </cell>
          <cell r="Q220">
            <v>0</v>
          </cell>
          <cell r="S220">
            <v>211.71499999999961</v>
          </cell>
          <cell r="T220">
            <v>45.666999999999604</v>
          </cell>
          <cell r="U220">
            <v>166.048</v>
          </cell>
          <cell r="AB220">
            <v>10.70999999999998</v>
          </cell>
          <cell r="CS220">
            <v>40</v>
          </cell>
          <cell r="CT220">
            <v>3</v>
          </cell>
        </row>
        <row r="221">
          <cell r="B221">
            <v>28</v>
          </cell>
          <cell r="Q221">
            <v>0</v>
          </cell>
          <cell r="S221">
            <v>211.71499999999961</v>
          </cell>
          <cell r="T221">
            <v>45.666999999999604</v>
          </cell>
          <cell r="U221">
            <v>166.048</v>
          </cell>
          <cell r="AB221">
            <v>10.70999999999998</v>
          </cell>
          <cell r="CS221">
            <v>40</v>
          </cell>
          <cell r="CT221">
            <v>3</v>
          </cell>
        </row>
        <row r="222">
          <cell r="B222">
            <v>29</v>
          </cell>
          <cell r="Q222">
            <v>0</v>
          </cell>
          <cell r="S222">
            <v>211.71499999999961</v>
          </cell>
          <cell r="T222">
            <v>45.666999999999604</v>
          </cell>
          <cell r="U222">
            <v>166.048</v>
          </cell>
          <cell r="AB222">
            <v>10.70999999999998</v>
          </cell>
          <cell r="CS222">
            <v>40</v>
          </cell>
          <cell r="CT222">
            <v>3</v>
          </cell>
        </row>
        <row r="223">
          <cell r="B223">
            <v>30</v>
          </cell>
          <cell r="Q223">
            <v>0</v>
          </cell>
          <cell r="S223">
            <v>211.71499999999961</v>
          </cell>
          <cell r="T223">
            <v>45.666999999999604</v>
          </cell>
          <cell r="U223">
            <v>166.048</v>
          </cell>
          <cell r="AB223">
            <v>10.70999999999998</v>
          </cell>
          <cell r="CS223">
            <v>40</v>
          </cell>
          <cell r="CT223">
            <v>3</v>
          </cell>
        </row>
        <row r="224">
          <cell r="B224">
            <v>31</v>
          </cell>
          <cell r="CS224">
            <v>40</v>
          </cell>
          <cell r="CT224">
            <v>3</v>
          </cell>
        </row>
        <row r="225">
          <cell r="B225" t="str">
            <v>AGST/1</v>
          </cell>
          <cell r="CS225">
            <v>40</v>
          </cell>
          <cell r="CT225">
            <v>3</v>
          </cell>
        </row>
        <row r="226">
          <cell r="B226">
            <v>2</v>
          </cell>
          <cell r="CS226">
            <v>40</v>
          </cell>
          <cell r="CT226">
            <v>3</v>
          </cell>
        </row>
        <row r="227">
          <cell r="B227">
            <v>3</v>
          </cell>
          <cell r="CS227">
            <v>40</v>
          </cell>
          <cell r="CT227">
            <v>3</v>
          </cell>
        </row>
        <row r="228">
          <cell r="B228">
            <v>4</v>
          </cell>
          <cell r="CS228">
            <v>40</v>
          </cell>
          <cell r="CT228">
            <v>3</v>
          </cell>
        </row>
        <row r="229">
          <cell r="B229">
            <v>5</v>
          </cell>
          <cell r="CS229">
            <v>40</v>
          </cell>
          <cell r="CT229">
            <v>3</v>
          </cell>
        </row>
        <row r="230">
          <cell r="B230">
            <v>6</v>
          </cell>
          <cell r="CS230">
            <v>40</v>
          </cell>
          <cell r="CT230">
            <v>3</v>
          </cell>
        </row>
        <row r="231">
          <cell r="B231">
            <v>7</v>
          </cell>
          <cell r="CS231">
            <v>40</v>
          </cell>
          <cell r="CT231">
            <v>3</v>
          </cell>
        </row>
        <row r="232">
          <cell r="B232">
            <v>8</v>
          </cell>
          <cell r="CS232">
            <v>40</v>
          </cell>
          <cell r="CT232">
            <v>3</v>
          </cell>
        </row>
        <row r="233">
          <cell r="B233">
            <v>9</v>
          </cell>
          <cell r="CS233">
            <v>40</v>
          </cell>
          <cell r="CT233">
            <v>3</v>
          </cell>
        </row>
        <row r="234">
          <cell r="B234">
            <v>10</v>
          </cell>
          <cell r="CS234">
            <v>40</v>
          </cell>
          <cell r="CT234">
            <v>3</v>
          </cell>
        </row>
        <row r="235">
          <cell r="B235">
            <v>11</v>
          </cell>
          <cell r="CS235">
            <v>40</v>
          </cell>
          <cell r="CT235">
            <v>3</v>
          </cell>
        </row>
        <row r="236">
          <cell r="B236">
            <v>12</v>
          </cell>
          <cell r="CS236">
            <v>40</v>
          </cell>
          <cell r="CT236">
            <v>3</v>
          </cell>
        </row>
        <row r="237">
          <cell r="B237">
            <v>13</v>
          </cell>
          <cell r="CS237">
            <v>40</v>
          </cell>
          <cell r="CT237">
            <v>3</v>
          </cell>
        </row>
        <row r="238">
          <cell r="B238">
            <v>14</v>
          </cell>
          <cell r="CS238">
            <v>40</v>
          </cell>
          <cell r="CT238">
            <v>3</v>
          </cell>
        </row>
        <row r="239">
          <cell r="B239">
            <v>15</v>
          </cell>
          <cell r="CS239">
            <v>40</v>
          </cell>
          <cell r="CT239">
            <v>3</v>
          </cell>
        </row>
        <row r="240">
          <cell r="B240">
            <v>16</v>
          </cell>
          <cell r="CS240">
            <v>40</v>
          </cell>
          <cell r="CT240">
            <v>3</v>
          </cell>
        </row>
        <row r="241">
          <cell r="B241">
            <v>17</v>
          </cell>
          <cell r="CS241">
            <v>40</v>
          </cell>
          <cell r="CT241">
            <v>3</v>
          </cell>
        </row>
        <row r="242">
          <cell r="B242">
            <v>18</v>
          </cell>
          <cell r="CS242">
            <v>40</v>
          </cell>
          <cell r="CT242">
            <v>3</v>
          </cell>
        </row>
        <row r="243">
          <cell r="B243">
            <v>19</v>
          </cell>
          <cell r="CS243">
            <v>40</v>
          </cell>
          <cell r="CT243">
            <v>3</v>
          </cell>
        </row>
        <row r="244">
          <cell r="B244">
            <v>20</v>
          </cell>
          <cell r="CS244">
            <v>40</v>
          </cell>
          <cell r="CT244">
            <v>3</v>
          </cell>
        </row>
        <row r="245">
          <cell r="B245">
            <v>21</v>
          </cell>
          <cell r="CS245">
            <v>40</v>
          </cell>
          <cell r="CT245">
            <v>3</v>
          </cell>
        </row>
        <row r="246">
          <cell r="B246">
            <v>22</v>
          </cell>
          <cell r="CS246">
            <v>40</v>
          </cell>
          <cell r="CT246">
            <v>3</v>
          </cell>
        </row>
        <row r="247">
          <cell r="B247">
            <v>23</v>
          </cell>
          <cell r="CS247">
            <v>40</v>
          </cell>
          <cell r="CT247">
            <v>3</v>
          </cell>
        </row>
        <row r="248">
          <cell r="B248">
            <v>24</v>
          </cell>
          <cell r="CS248">
            <v>40</v>
          </cell>
          <cell r="CT248">
            <v>3</v>
          </cell>
        </row>
        <row r="249">
          <cell r="B249">
            <v>25</v>
          </cell>
          <cell r="CS249">
            <v>40</v>
          </cell>
          <cell r="CT249">
            <v>3</v>
          </cell>
        </row>
        <row r="250">
          <cell r="B250">
            <v>26</v>
          </cell>
          <cell r="CS250">
            <v>40</v>
          </cell>
          <cell r="CT250">
            <v>3</v>
          </cell>
        </row>
        <row r="251">
          <cell r="B251">
            <v>27</v>
          </cell>
          <cell r="CS251">
            <v>40</v>
          </cell>
          <cell r="CT251">
            <v>3</v>
          </cell>
        </row>
        <row r="252">
          <cell r="B252">
            <v>28</v>
          </cell>
          <cell r="CS252">
            <v>40</v>
          </cell>
          <cell r="CT252">
            <v>3</v>
          </cell>
        </row>
        <row r="253">
          <cell r="B253">
            <v>29</v>
          </cell>
          <cell r="CS253">
            <v>40</v>
          </cell>
          <cell r="CT253">
            <v>3</v>
          </cell>
        </row>
        <row r="254">
          <cell r="B254">
            <v>30</v>
          </cell>
          <cell r="CS254">
            <v>40</v>
          </cell>
          <cell r="CT254">
            <v>3</v>
          </cell>
        </row>
        <row r="255">
          <cell r="B255">
            <v>31</v>
          </cell>
          <cell r="CS255">
            <v>40</v>
          </cell>
          <cell r="CT255">
            <v>3</v>
          </cell>
        </row>
        <row r="256">
          <cell r="B256" t="str">
            <v>SEPT/1</v>
          </cell>
          <cell r="CS256">
            <v>40</v>
          </cell>
          <cell r="CT256">
            <v>3</v>
          </cell>
        </row>
        <row r="257">
          <cell r="B257">
            <v>2</v>
          </cell>
          <cell r="CS257">
            <v>40</v>
          </cell>
          <cell r="CT257">
            <v>3</v>
          </cell>
        </row>
        <row r="258">
          <cell r="B258">
            <v>3</v>
          </cell>
          <cell r="CS258">
            <v>40</v>
          </cell>
          <cell r="CT258">
            <v>3</v>
          </cell>
        </row>
        <row r="259">
          <cell r="B259">
            <v>4</v>
          </cell>
          <cell r="CS259">
            <v>40</v>
          </cell>
          <cell r="CT259">
            <v>3</v>
          </cell>
        </row>
        <row r="260">
          <cell r="B260">
            <v>5</v>
          </cell>
          <cell r="CS260">
            <v>40</v>
          </cell>
          <cell r="CT260">
            <v>3</v>
          </cell>
        </row>
        <row r="261">
          <cell r="B261">
            <v>6</v>
          </cell>
          <cell r="CS261">
            <v>40</v>
          </cell>
          <cell r="CT261">
            <v>3</v>
          </cell>
        </row>
        <row r="262">
          <cell r="B262">
            <v>7</v>
          </cell>
          <cell r="CS262">
            <v>40</v>
          </cell>
          <cell r="CT262">
            <v>3</v>
          </cell>
        </row>
        <row r="263">
          <cell r="B263">
            <v>8</v>
          </cell>
          <cell r="CS263">
            <v>40</v>
          </cell>
          <cell r="CT263">
            <v>3</v>
          </cell>
        </row>
        <row r="264">
          <cell r="B264">
            <v>9</v>
          </cell>
          <cell r="CS264">
            <v>40</v>
          </cell>
          <cell r="CT264">
            <v>3</v>
          </cell>
        </row>
        <row r="265">
          <cell r="B265">
            <v>10</v>
          </cell>
          <cell r="CS265">
            <v>40</v>
          </cell>
          <cell r="CT265">
            <v>3</v>
          </cell>
        </row>
        <row r="266">
          <cell r="B266">
            <v>11</v>
          </cell>
          <cell r="CS266">
            <v>40</v>
          </cell>
          <cell r="CT266">
            <v>3</v>
          </cell>
        </row>
        <row r="267">
          <cell r="B267">
            <v>12</v>
          </cell>
          <cell r="CS267">
            <v>40</v>
          </cell>
          <cell r="CT267">
            <v>3</v>
          </cell>
        </row>
        <row r="268">
          <cell r="B268">
            <v>13</v>
          </cell>
          <cell r="CS268">
            <v>40</v>
          </cell>
          <cell r="CT268">
            <v>3</v>
          </cell>
        </row>
        <row r="269">
          <cell r="B269">
            <v>14</v>
          </cell>
          <cell r="CS269">
            <v>40</v>
          </cell>
          <cell r="CT269">
            <v>3</v>
          </cell>
        </row>
        <row r="270">
          <cell r="B270">
            <v>15</v>
          </cell>
          <cell r="CS270">
            <v>40</v>
          </cell>
          <cell r="CT270">
            <v>3</v>
          </cell>
        </row>
        <row r="271">
          <cell r="B271">
            <v>16</v>
          </cell>
          <cell r="CS271">
            <v>40</v>
          </cell>
          <cell r="CT271">
            <v>3</v>
          </cell>
        </row>
        <row r="272">
          <cell r="B272">
            <v>17</v>
          </cell>
          <cell r="CS272">
            <v>40</v>
          </cell>
          <cell r="CT272">
            <v>3</v>
          </cell>
        </row>
        <row r="273">
          <cell r="B273">
            <v>18</v>
          </cell>
          <cell r="CS273">
            <v>40</v>
          </cell>
          <cell r="CT273">
            <v>3</v>
          </cell>
        </row>
        <row r="274">
          <cell r="B274">
            <v>19</v>
          </cell>
          <cell r="CS274">
            <v>40</v>
          </cell>
          <cell r="CT274">
            <v>3</v>
          </cell>
        </row>
        <row r="275">
          <cell r="B275">
            <v>20</v>
          </cell>
          <cell r="CS275">
            <v>40</v>
          </cell>
          <cell r="CT275">
            <v>3</v>
          </cell>
        </row>
        <row r="276">
          <cell r="B276">
            <v>21</v>
          </cell>
          <cell r="CS276">
            <v>40</v>
          </cell>
          <cell r="CT276">
            <v>3</v>
          </cell>
        </row>
        <row r="277">
          <cell r="B277">
            <v>22</v>
          </cell>
          <cell r="CS277">
            <v>40</v>
          </cell>
          <cell r="CT277">
            <v>3</v>
          </cell>
        </row>
        <row r="278">
          <cell r="B278">
            <v>23</v>
          </cell>
          <cell r="CS278">
            <v>40</v>
          </cell>
          <cell r="CT278">
            <v>3</v>
          </cell>
        </row>
        <row r="279">
          <cell r="B279">
            <v>24</v>
          </cell>
          <cell r="CS279">
            <v>40</v>
          </cell>
          <cell r="CT279">
            <v>3</v>
          </cell>
        </row>
        <row r="280">
          <cell r="B280">
            <v>25</v>
          </cell>
          <cell r="CS280">
            <v>40</v>
          </cell>
          <cell r="CT280">
            <v>3</v>
          </cell>
        </row>
        <row r="281">
          <cell r="B281">
            <v>26</v>
          </cell>
          <cell r="CS281">
            <v>40</v>
          </cell>
          <cell r="CT281">
            <v>3</v>
          </cell>
        </row>
        <row r="282">
          <cell r="B282">
            <v>27</v>
          </cell>
          <cell r="CS282">
            <v>40</v>
          </cell>
          <cell r="CT282">
            <v>3</v>
          </cell>
        </row>
        <row r="283">
          <cell r="B283">
            <v>28</v>
          </cell>
          <cell r="CS283">
            <v>40</v>
          </cell>
          <cell r="CT283">
            <v>3</v>
          </cell>
        </row>
        <row r="284">
          <cell r="B284">
            <v>29</v>
          </cell>
          <cell r="CS284">
            <v>40</v>
          </cell>
          <cell r="CT284">
            <v>3</v>
          </cell>
        </row>
        <row r="285">
          <cell r="B285">
            <v>30</v>
          </cell>
          <cell r="CS285">
            <v>40</v>
          </cell>
          <cell r="CT285">
            <v>3</v>
          </cell>
        </row>
        <row r="286">
          <cell r="B286">
            <v>31</v>
          </cell>
          <cell r="CS286">
            <v>40</v>
          </cell>
          <cell r="CT286">
            <v>3</v>
          </cell>
        </row>
        <row r="287">
          <cell r="B287" t="str">
            <v>OKT/1</v>
          </cell>
          <cell r="CS287">
            <v>40</v>
          </cell>
          <cell r="CT287">
            <v>3</v>
          </cell>
        </row>
        <row r="288">
          <cell r="B288">
            <v>2</v>
          </cell>
          <cell r="CS288">
            <v>40</v>
          </cell>
          <cell r="CT288">
            <v>3</v>
          </cell>
        </row>
        <row r="289">
          <cell r="B289">
            <v>3</v>
          </cell>
          <cell r="CS289">
            <v>40</v>
          </cell>
          <cell r="CT289">
            <v>3</v>
          </cell>
        </row>
        <row r="290">
          <cell r="B290">
            <v>4</v>
          </cell>
          <cell r="CS290">
            <v>40</v>
          </cell>
          <cell r="CT290">
            <v>3</v>
          </cell>
        </row>
        <row r="291">
          <cell r="B291">
            <v>5</v>
          </cell>
          <cell r="CS291">
            <v>40</v>
          </cell>
          <cell r="CT291">
            <v>3</v>
          </cell>
        </row>
        <row r="292">
          <cell r="B292">
            <v>6</v>
          </cell>
          <cell r="CS292">
            <v>40</v>
          </cell>
          <cell r="CT292">
            <v>3</v>
          </cell>
        </row>
        <row r="293">
          <cell r="B293">
            <v>7</v>
          </cell>
          <cell r="CS293">
            <v>40</v>
          </cell>
          <cell r="CT293">
            <v>3</v>
          </cell>
        </row>
        <row r="294">
          <cell r="B294">
            <v>8</v>
          </cell>
          <cell r="CS294">
            <v>40</v>
          </cell>
          <cell r="CT294">
            <v>3</v>
          </cell>
        </row>
        <row r="295">
          <cell r="B295">
            <v>9</v>
          </cell>
          <cell r="CS295">
            <v>40</v>
          </cell>
          <cell r="CT295">
            <v>3</v>
          </cell>
        </row>
        <row r="296">
          <cell r="B296">
            <v>10</v>
          </cell>
          <cell r="CS296">
            <v>40</v>
          </cell>
          <cell r="CT296">
            <v>3</v>
          </cell>
        </row>
        <row r="297">
          <cell r="B297">
            <v>11</v>
          </cell>
          <cell r="CS297">
            <v>40</v>
          </cell>
          <cell r="CT297">
            <v>3</v>
          </cell>
        </row>
        <row r="298">
          <cell r="B298">
            <v>12</v>
          </cell>
          <cell r="CS298">
            <v>40</v>
          </cell>
          <cell r="CT298">
            <v>3</v>
          </cell>
        </row>
        <row r="299">
          <cell r="B299">
            <v>13</v>
          </cell>
          <cell r="CS299">
            <v>40</v>
          </cell>
          <cell r="CT299">
            <v>3</v>
          </cell>
        </row>
        <row r="300">
          <cell r="B300">
            <v>14</v>
          </cell>
          <cell r="CS300">
            <v>40</v>
          </cell>
          <cell r="CT300">
            <v>3</v>
          </cell>
        </row>
        <row r="301">
          <cell r="B301">
            <v>15</v>
          </cell>
          <cell r="CS301">
            <v>40</v>
          </cell>
          <cell r="CT301">
            <v>3</v>
          </cell>
        </row>
        <row r="302">
          <cell r="B302">
            <v>16</v>
          </cell>
          <cell r="CS302">
            <v>40</v>
          </cell>
          <cell r="CT302">
            <v>3</v>
          </cell>
        </row>
        <row r="303">
          <cell r="B303">
            <v>17</v>
          </cell>
          <cell r="CS303">
            <v>40</v>
          </cell>
          <cell r="CT303">
            <v>3</v>
          </cell>
        </row>
        <row r="304">
          <cell r="B304">
            <v>18</v>
          </cell>
          <cell r="CS304">
            <v>40</v>
          </cell>
          <cell r="CT304">
            <v>3</v>
          </cell>
        </row>
        <row r="305">
          <cell r="B305">
            <v>19</v>
          </cell>
          <cell r="CS305">
            <v>40</v>
          </cell>
          <cell r="CT305">
            <v>3</v>
          </cell>
        </row>
        <row r="306">
          <cell r="B306">
            <v>20</v>
          </cell>
          <cell r="CS306">
            <v>40</v>
          </cell>
          <cell r="CT306">
            <v>3</v>
          </cell>
        </row>
        <row r="307">
          <cell r="B307">
            <v>21</v>
          </cell>
          <cell r="CS307">
            <v>40</v>
          </cell>
          <cell r="CT307">
            <v>3</v>
          </cell>
        </row>
        <row r="308">
          <cell r="B308">
            <v>22</v>
          </cell>
          <cell r="CS308">
            <v>40</v>
          </cell>
          <cell r="CT308">
            <v>3</v>
          </cell>
        </row>
        <row r="309">
          <cell r="B309">
            <v>23</v>
          </cell>
          <cell r="CS309">
            <v>40</v>
          </cell>
          <cell r="CT309">
            <v>3</v>
          </cell>
        </row>
        <row r="310">
          <cell r="B310">
            <v>24</v>
          </cell>
          <cell r="CS310">
            <v>40</v>
          </cell>
          <cell r="CT310">
            <v>3</v>
          </cell>
        </row>
        <row r="311">
          <cell r="B311">
            <v>25</v>
          </cell>
          <cell r="CS311">
            <v>40</v>
          </cell>
          <cell r="CT311">
            <v>3</v>
          </cell>
        </row>
        <row r="312">
          <cell r="B312">
            <v>26</v>
          </cell>
          <cell r="CS312">
            <v>40</v>
          </cell>
          <cell r="CT312">
            <v>3</v>
          </cell>
        </row>
        <row r="313">
          <cell r="B313">
            <v>27</v>
          </cell>
          <cell r="CS313">
            <v>40</v>
          </cell>
          <cell r="CT313">
            <v>3</v>
          </cell>
        </row>
        <row r="314">
          <cell r="B314">
            <v>28</v>
          </cell>
          <cell r="CS314">
            <v>40</v>
          </cell>
          <cell r="CT314">
            <v>3</v>
          </cell>
        </row>
        <row r="315">
          <cell r="B315">
            <v>29</v>
          </cell>
          <cell r="CS315">
            <v>40</v>
          </cell>
          <cell r="CT315">
            <v>3</v>
          </cell>
        </row>
        <row r="316">
          <cell r="B316">
            <v>30</v>
          </cell>
          <cell r="CS316">
            <v>40</v>
          </cell>
          <cell r="CT316">
            <v>3</v>
          </cell>
        </row>
        <row r="317">
          <cell r="B317">
            <v>31</v>
          </cell>
          <cell r="CS317">
            <v>40</v>
          </cell>
          <cell r="CT317">
            <v>3</v>
          </cell>
        </row>
        <row r="318">
          <cell r="B318" t="str">
            <v>NOP/1</v>
          </cell>
          <cell r="CS318">
            <v>40</v>
          </cell>
          <cell r="CT318">
            <v>3</v>
          </cell>
        </row>
        <row r="319">
          <cell r="B319">
            <v>2</v>
          </cell>
          <cell r="CS319">
            <v>40</v>
          </cell>
          <cell r="CT319">
            <v>3</v>
          </cell>
        </row>
        <row r="320">
          <cell r="B320">
            <v>3</v>
          </cell>
          <cell r="CS320">
            <v>40</v>
          </cell>
          <cell r="CT320">
            <v>3</v>
          </cell>
        </row>
        <row r="321">
          <cell r="B321">
            <v>4</v>
          </cell>
          <cell r="CS321">
            <v>40</v>
          </cell>
          <cell r="CT321">
            <v>3</v>
          </cell>
        </row>
        <row r="322">
          <cell r="B322">
            <v>5</v>
          </cell>
          <cell r="CS322">
            <v>40</v>
          </cell>
          <cell r="CT322">
            <v>3</v>
          </cell>
        </row>
        <row r="323">
          <cell r="B323">
            <v>6</v>
          </cell>
          <cell r="CS323">
            <v>40</v>
          </cell>
          <cell r="CT323">
            <v>3</v>
          </cell>
        </row>
        <row r="324">
          <cell r="B324">
            <v>7</v>
          </cell>
          <cell r="CS324">
            <v>40</v>
          </cell>
          <cell r="CT324">
            <v>3</v>
          </cell>
        </row>
        <row r="325">
          <cell r="B325">
            <v>8</v>
          </cell>
          <cell r="CS325">
            <v>40</v>
          </cell>
          <cell r="CT325">
            <v>3</v>
          </cell>
        </row>
        <row r="326">
          <cell r="B326">
            <v>9</v>
          </cell>
          <cell r="CS326">
            <v>40</v>
          </cell>
          <cell r="CT326">
            <v>3</v>
          </cell>
        </row>
        <row r="327">
          <cell r="B327">
            <v>10</v>
          </cell>
          <cell r="CS327">
            <v>40</v>
          </cell>
          <cell r="CT327">
            <v>3</v>
          </cell>
        </row>
        <row r="328">
          <cell r="B328">
            <v>11</v>
          </cell>
          <cell r="CS328">
            <v>40</v>
          </cell>
          <cell r="CT328">
            <v>3</v>
          </cell>
        </row>
        <row r="329">
          <cell r="B329">
            <v>12</v>
          </cell>
          <cell r="CS329">
            <v>40</v>
          </cell>
          <cell r="CT329">
            <v>3</v>
          </cell>
        </row>
        <row r="330">
          <cell r="B330">
            <v>13</v>
          </cell>
          <cell r="CS330">
            <v>40</v>
          </cell>
          <cell r="CT330">
            <v>3</v>
          </cell>
        </row>
        <row r="331">
          <cell r="B331">
            <v>14</v>
          </cell>
          <cell r="CS331">
            <v>40</v>
          </cell>
          <cell r="CT331">
            <v>3</v>
          </cell>
        </row>
        <row r="332">
          <cell r="B332">
            <v>15</v>
          </cell>
          <cell r="CS332">
            <v>40</v>
          </cell>
          <cell r="CT332">
            <v>3</v>
          </cell>
        </row>
        <row r="333">
          <cell r="B333">
            <v>16</v>
          </cell>
          <cell r="CS333">
            <v>40</v>
          </cell>
          <cell r="CT333">
            <v>3</v>
          </cell>
        </row>
        <row r="334">
          <cell r="B334">
            <v>17</v>
          </cell>
          <cell r="CS334">
            <v>40</v>
          </cell>
          <cell r="CT334">
            <v>3</v>
          </cell>
        </row>
        <row r="335">
          <cell r="B335">
            <v>18</v>
          </cell>
          <cell r="CS335">
            <v>40</v>
          </cell>
          <cell r="CT335">
            <v>3</v>
          </cell>
        </row>
        <row r="336">
          <cell r="B336">
            <v>19</v>
          </cell>
          <cell r="CS336">
            <v>40</v>
          </cell>
          <cell r="CT336">
            <v>3</v>
          </cell>
        </row>
        <row r="337">
          <cell r="B337">
            <v>20</v>
          </cell>
          <cell r="CS337">
            <v>40</v>
          </cell>
          <cell r="CT337">
            <v>3</v>
          </cell>
        </row>
        <row r="338">
          <cell r="B338">
            <v>21</v>
          </cell>
          <cell r="CS338">
            <v>40</v>
          </cell>
          <cell r="CT338">
            <v>3</v>
          </cell>
        </row>
        <row r="339">
          <cell r="B339">
            <v>22</v>
          </cell>
          <cell r="CS339">
            <v>40</v>
          </cell>
          <cell r="CT339">
            <v>3</v>
          </cell>
        </row>
        <row r="340">
          <cell r="B340">
            <v>23</v>
          </cell>
          <cell r="CS340">
            <v>40</v>
          </cell>
          <cell r="CT340">
            <v>3</v>
          </cell>
        </row>
        <row r="341">
          <cell r="B341">
            <v>24</v>
          </cell>
          <cell r="CS341">
            <v>40</v>
          </cell>
          <cell r="CT341">
            <v>3</v>
          </cell>
        </row>
        <row r="342">
          <cell r="B342">
            <v>25</v>
          </cell>
          <cell r="CS342">
            <v>40</v>
          </cell>
          <cell r="CT342">
            <v>3</v>
          </cell>
        </row>
        <row r="343">
          <cell r="B343">
            <v>26</v>
          </cell>
          <cell r="CS343">
            <v>40</v>
          </cell>
          <cell r="CT343">
            <v>3</v>
          </cell>
        </row>
        <row r="344">
          <cell r="B344">
            <v>27</v>
          </cell>
          <cell r="CS344">
            <v>40</v>
          </cell>
          <cell r="CT344">
            <v>3</v>
          </cell>
        </row>
        <row r="345">
          <cell r="B345">
            <v>28</v>
          </cell>
          <cell r="CS345">
            <v>40</v>
          </cell>
          <cell r="CT345">
            <v>3</v>
          </cell>
        </row>
        <row r="346">
          <cell r="B346">
            <v>29</v>
          </cell>
          <cell r="CS346">
            <v>40</v>
          </cell>
          <cell r="CT346">
            <v>3</v>
          </cell>
        </row>
        <row r="347">
          <cell r="B347">
            <v>30</v>
          </cell>
          <cell r="CS347">
            <v>40</v>
          </cell>
          <cell r="CT347">
            <v>3</v>
          </cell>
        </row>
        <row r="348">
          <cell r="B348">
            <v>31</v>
          </cell>
          <cell r="CS348">
            <v>40</v>
          </cell>
          <cell r="CT348">
            <v>3</v>
          </cell>
        </row>
        <row r="349">
          <cell r="B349" t="str">
            <v>DES/1</v>
          </cell>
          <cell r="CS349">
            <v>40</v>
          </cell>
          <cell r="CT349">
            <v>3</v>
          </cell>
        </row>
        <row r="350">
          <cell r="B350">
            <v>2</v>
          </cell>
          <cell r="CS350">
            <v>40</v>
          </cell>
          <cell r="CT350">
            <v>3</v>
          </cell>
        </row>
        <row r="351">
          <cell r="B351">
            <v>3</v>
          </cell>
          <cell r="CS351">
            <v>40</v>
          </cell>
          <cell r="CT351">
            <v>3</v>
          </cell>
        </row>
        <row r="352">
          <cell r="B352">
            <v>4</v>
          </cell>
          <cell r="CS352">
            <v>40</v>
          </cell>
          <cell r="CT352">
            <v>3</v>
          </cell>
        </row>
        <row r="353">
          <cell r="B353">
            <v>5</v>
          </cell>
          <cell r="CS353">
            <v>40</v>
          </cell>
          <cell r="CT353">
            <v>3</v>
          </cell>
        </row>
        <row r="354">
          <cell r="B354">
            <v>6</v>
          </cell>
          <cell r="CS354">
            <v>40</v>
          </cell>
          <cell r="CT354">
            <v>3</v>
          </cell>
        </row>
        <row r="355">
          <cell r="B355">
            <v>7</v>
          </cell>
          <cell r="CS355">
            <v>40</v>
          </cell>
          <cell r="CT355">
            <v>3</v>
          </cell>
        </row>
        <row r="356">
          <cell r="B356">
            <v>8</v>
          </cell>
          <cell r="CS356">
            <v>40</v>
          </cell>
          <cell r="CT356">
            <v>3</v>
          </cell>
        </row>
        <row r="357">
          <cell r="B357">
            <v>9</v>
          </cell>
          <cell r="CS357">
            <v>40</v>
          </cell>
          <cell r="CT357">
            <v>3</v>
          </cell>
        </row>
        <row r="358">
          <cell r="B358">
            <v>10</v>
          </cell>
          <cell r="CS358">
            <v>40</v>
          </cell>
          <cell r="CT358">
            <v>3</v>
          </cell>
        </row>
        <row r="359">
          <cell r="B359">
            <v>11</v>
          </cell>
          <cell r="CS359">
            <v>40</v>
          </cell>
          <cell r="CT359">
            <v>3</v>
          </cell>
        </row>
        <row r="360">
          <cell r="B360">
            <v>12</v>
          </cell>
          <cell r="CS360">
            <v>40</v>
          </cell>
          <cell r="CT360">
            <v>3</v>
          </cell>
        </row>
        <row r="361">
          <cell r="B361">
            <v>13</v>
          </cell>
          <cell r="CS361">
            <v>40</v>
          </cell>
          <cell r="CT361">
            <v>3</v>
          </cell>
        </row>
        <row r="362">
          <cell r="B362">
            <v>14</v>
          </cell>
          <cell r="CS362">
            <v>40</v>
          </cell>
          <cell r="CT362">
            <v>3</v>
          </cell>
        </row>
        <row r="363">
          <cell r="B363">
            <v>15</v>
          </cell>
          <cell r="CS363">
            <v>40</v>
          </cell>
          <cell r="CT363">
            <v>3</v>
          </cell>
        </row>
        <row r="364">
          <cell r="B364">
            <v>16</v>
          </cell>
          <cell r="CS364">
            <v>40</v>
          </cell>
          <cell r="CT364">
            <v>3</v>
          </cell>
        </row>
        <row r="365">
          <cell r="B365">
            <v>17</v>
          </cell>
          <cell r="CS365">
            <v>40</v>
          </cell>
          <cell r="CT365">
            <v>3</v>
          </cell>
        </row>
        <row r="366">
          <cell r="B366">
            <v>18</v>
          </cell>
          <cell r="CS366">
            <v>40</v>
          </cell>
          <cell r="CT366">
            <v>3</v>
          </cell>
        </row>
        <row r="367">
          <cell r="B367">
            <v>19</v>
          </cell>
          <cell r="CS367">
            <v>40</v>
          </cell>
          <cell r="CT367">
            <v>3</v>
          </cell>
        </row>
        <row r="368">
          <cell r="B368">
            <v>20</v>
          </cell>
          <cell r="CS368">
            <v>40</v>
          </cell>
          <cell r="CT368">
            <v>3</v>
          </cell>
        </row>
        <row r="369">
          <cell r="B369">
            <v>21</v>
          </cell>
          <cell r="CS369">
            <v>40</v>
          </cell>
          <cell r="CT369">
            <v>3</v>
          </cell>
        </row>
        <row r="370">
          <cell r="B370">
            <v>22</v>
          </cell>
          <cell r="CS370">
            <v>40</v>
          </cell>
          <cell r="CT370">
            <v>3</v>
          </cell>
        </row>
        <row r="371">
          <cell r="B371">
            <v>23</v>
          </cell>
          <cell r="CS371">
            <v>40</v>
          </cell>
          <cell r="CT371">
            <v>3</v>
          </cell>
        </row>
        <row r="372">
          <cell r="B372">
            <v>24</v>
          </cell>
          <cell r="CS372">
            <v>40</v>
          </cell>
          <cell r="CT372">
            <v>3</v>
          </cell>
        </row>
        <row r="373">
          <cell r="B373">
            <v>25</v>
          </cell>
          <cell r="CS373">
            <v>40</v>
          </cell>
          <cell r="CT373">
            <v>3</v>
          </cell>
        </row>
        <row r="374">
          <cell r="B374">
            <v>26</v>
          </cell>
          <cell r="CS374">
            <v>40</v>
          </cell>
          <cell r="CT374">
            <v>3</v>
          </cell>
        </row>
        <row r="375">
          <cell r="B375">
            <v>27</v>
          </cell>
          <cell r="CS375">
            <v>40</v>
          </cell>
          <cell r="CT375">
            <v>3</v>
          </cell>
        </row>
        <row r="376">
          <cell r="B376">
            <v>28</v>
          </cell>
          <cell r="CS376">
            <v>40</v>
          </cell>
          <cell r="CT376">
            <v>3</v>
          </cell>
        </row>
        <row r="377">
          <cell r="B377">
            <v>29</v>
          </cell>
          <cell r="CS377">
            <v>40</v>
          </cell>
          <cell r="CT377">
            <v>3</v>
          </cell>
        </row>
        <row r="378">
          <cell r="B378">
            <v>30</v>
          </cell>
          <cell r="CS378">
            <v>40</v>
          </cell>
          <cell r="CT378">
            <v>3</v>
          </cell>
        </row>
        <row r="379">
          <cell r="B379">
            <v>31</v>
          </cell>
          <cell r="CS379">
            <v>40</v>
          </cell>
          <cell r="CT379">
            <v>3</v>
          </cell>
        </row>
      </sheetData>
      <sheetData sheetId="4"/>
      <sheetData sheetId="5"/>
      <sheetData sheetId="6"/>
      <sheetData sheetId="7"/>
      <sheetData sheetId="8" refreshError="1">
        <row r="30">
          <cell r="B30">
            <v>94.814106416828707</v>
          </cell>
          <cell r="C30">
            <v>132.74279541299651</v>
          </cell>
          <cell r="D30">
            <v>157.68754663350506</v>
          </cell>
          <cell r="E30">
            <v>158.05173685068246</v>
          </cell>
          <cell r="F30">
            <v>138.20102836386553</v>
          </cell>
          <cell r="G30">
            <v>143.81331950594122</v>
          </cell>
          <cell r="H30">
            <v>175.69473175559031</v>
          </cell>
          <cell r="I30">
            <v>178.50460309773149</v>
          </cell>
          <cell r="J30">
            <v>201.01544355924358</v>
          </cell>
          <cell r="K30">
            <v>178.6221068559023</v>
          </cell>
          <cell r="L30">
            <v>183.72402652422659</v>
          </cell>
          <cell r="M30">
            <v>100.73224233989743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ril"/>
      <sheetName val="Data Prod_Graf"/>
      <sheetName val="GRAFTANKOS"/>
      <sheetName val="Data SRL"/>
      <sheetName val="Data Cost1"/>
      <sheetName val="land"/>
      <sheetName val="Dt Breakdown"/>
      <sheetName val="PK Olah"/>
      <sheetName val="PK RM"/>
      <sheetName val="Graf SRL"/>
      <sheetName val="KPI"/>
      <sheetName val="PCr"/>
      <sheetName val="Janload"/>
      <sheetName val="Feb"/>
      <sheetName val="Mar"/>
      <sheetName val="GRAF COST"/>
      <sheetName val="DATA COST"/>
      <sheetName val="CPO"/>
      <sheetName val="PABRIK"/>
      <sheetName val="LA02"/>
      <sheetName val="LA03"/>
      <sheetName val="LAJan"/>
      <sheetName val="LAFeb"/>
      <sheetName val="LAMar"/>
      <sheetName val="Peta"/>
      <sheetName val="Slow"/>
      <sheetName val="Fast"/>
      <sheetName val="Insurance"/>
      <sheetName val="Dead"/>
      <sheetName val="Olah"/>
      <sheetName val="Sheet1"/>
      <sheetName val="Bagan"/>
      <sheetName val="REKAP"/>
      <sheetName val="MONITOR"/>
      <sheetName val="BBM"/>
      <sheetName val="SOlar"/>
      <sheetName val="po-ho"/>
      <sheetName val="SPB-HO"/>
      <sheetName val="LAY"/>
      <sheetName val="Data"/>
      <sheetName val="% Lbr vs GP"/>
      <sheetName val="RESUME (3)"/>
      <sheetName val="DATA LTW"/>
      <sheetName val="TB"/>
      <sheetName val="tribune timur"/>
      <sheetName val="Q-1 LTT"/>
    </sheetNames>
    <sheetDataSet>
      <sheetData sheetId="0"/>
      <sheetData sheetId="1" refreshError="1">
        <row r="3">
          <cell r="B3">
            <v>20.010000000000002</v>
          </cell>
          <cell r="C3">
            <v>21.69</v>
          </cell>
          <cell r="D3">
            <v>21.87</v>
          </cell>
          <cell r="E3">
            <v>22.58</v>
          </cell>
          <cell r="F3">
            <v>22.95</v>
          </cell>
          <cell r="G3">
            <v>23.4</v>
          </cell>
          <cell r="H3">
            <v>21.86</v>
          </cell>
          <cell r="I3">
            <v>22.8</v>
          </cell>
          <cell r="J3">
            <v>23.92</v>
          </cell>
          <cell r="K3">
            <v>23.65</v>
          </cell>
          <cell r="L3">
            <v>23.79</v>
          </cell>
          <cell r="M3">
            <v>23.65</v>
          </cell>
        </row>
        <row r="4">
          <cell r="B4">
            <v>23.28</v>
          </cell>
          <cell r="C4">
            <v>24.01</v>
          </cell>
          <cell r="D4">
            <v>23.49</v>
          </cell>
          <cell r="E4">
            <v>21.08</v>
          </cell>
          <cell r="F4">
            <v>19.649999999999999</v>
          </cell>
          <cell r="G4">
            <v>19.28</v>
          </cell>
          <cell r="H4">
            <v>18.649999999999999</v>
          </cell>
          <cell r="I4">
            <v>17.489999999999998</v>
          </cell>
          <cell r="J4">
            <v>20.5</v>
          </cell>
          <cell r="K4">
            <v>19.04</v>
          </cell>
          <cell r="L4">
            <v>19.239999999999998</v>
          </cell>
          <cell r="M4">
            <v>19.29</v>
          </cell>
        </row>
        <row r="5">
          <cell r="B5">
            <v>16.309999999999999</v>
          </cell>
          <cell r="C5">
            <v>16.72</v>
          </cell>
          <cell r="D5">
            <v>18.14</v>
          </cell>
          <cell r="E5">
            <v>20.14</v>
          </cell>
          <cell r="F5">
            <v>19.149999999999999</v>
          </cell>
          <cell r="G5">
            <v>21.02</v>
          </cell>
          <cell r="H5">
            <v>20.100000000000001</v>
          </cell>
          <cell r="I5">
            <v>22.01</v>
          </cell>
          <cell r="J5">
            <v>21.53</v>
          </cell>
          <cell r="K5">
            <v>21.6</v>
          </cell>
          <cell r="L5">
            <v>21.84</v>
          </cell>
          <cell r="M5">
            <v>22.67</v>
          </cell>
        </row>
        <row r="6">
          <cell r="B6">
            <v>21.52</v>
          </cell>
          <cell r="C6">
            <v>22.66</v>
          </cell>
          <cell r="D6">
            <v>21.93</v>
          </cell>
          <cell r="E6">
            <v>20.83</v>
          </cell>
          <cell r="F6">
            <v>22.03</v>
          </cell>
          <cell r="G6">
            <v>20.55</v>
          </cell>
          <cell r="H6">
            <v>18.38</v>
          </cell>
          <cell r="I6">
            <v>20.7</v>
          </cell>
          <cell r="J6">
            <v>20.96</v>
          </cell>
          <cell r="K6">
            <v>19.739999999999998</v>
          </cell>
          <cell r="L6">
            <v>20.64</v>
          </cell>
          <cell r="M6">
            <v>20.53</v>
          </cell>
        </row>
        <row r="7">
          <cell r="B7">
            <v>21.64</v>
          </cell>
          <cell r="C7">
            <v>20.77</v>
          </cell>
          <cell r="D7">
            <v>21.7</v>
          </cell>
          <cell r="E7">
            <v>20.84</v>
          </cell>
          <cell r="F7">
            <v>21.43</v>
          </cell>
          <cell r="G7">
            <v>21.01</v>
          </cell>
          <cell r="H7">
            <v>21.38</v>
          </cell>
          <cell r="I7">
            <v>20.99</v>
          </cell>
        </row>
        <row r="11">
          <cell r="B11">
            <v>1</v>
          </cell>
          <cell r="C11">
            <v>2</v>
          </cell>
          <cell r="D11">
            <v>3</v>
          </cell>
          <cell r="E11">
            <v>4</v>
          </cell>
          <cell r="F11">
            <v>5</v>
          </cell>
          <cell r="G11">
            <v>6</v>
          </cell>
          <cell r="H11">
            <v>7</v>
          </cell>
          <cell r="I11">
            <v>8</v>
          </cell>
          <cell r="J11">
            <v>9</v>
          </cell>
          <cell r="K11">
            <v>10</v>
          </cell>
          <cell r="L11">
            <v>11</v>
          </cell>
          <cell r="M11">
            <v>12</v>
          </cell>
        </row>
        <row r="12">
          <cell r="F12">
            <v>1.58</v>
          </cell>
          <cell r="G12">
            <v>3.84</v>
          </cell>
          <cell r="H12">
            <v>4.21</v>
          </cell>
          <cell r="I12">
            <v>4.1500000000000004</v>
          </cell>
          <cell r="J12">
            <v>4.8099999999999996</v>
          </cell>
          <cell r="K12">
            <v>4.83</v>
          </cell>
          <cell r="L12">
            <v>4.8600000000000003</v>
          </cell>
          <cell r="M12">
            <v>4.32</v>
          </cell>
        </row>
        <row r="13">
          <cell r="B13">
            <v>5.62</v>
          </cell>
          <cell r="C13">
            <v>4.91</v>
          </cell>
          <cell r="D13">
            <v>4.6500000000000004</v>
          </cell>
          <cell r="E13">
            <v>4.17</v>
          </cell>
          <cell r="F13">
            <v>3.79</v>
          </cell>
          <cell r="G13">
            <v>3.4</v>
          </cell>
          <cell r="H13">
            <v>4.0599999999999996</v>
          </cell>
          <cell r="I13">
            <v>4.04</v>
          </cell>
          <cell r="J13">
            <v>4.3</v>
          </cell>
          <cell r="K13">
            <v>4.2</v>
          </cell>
          <cell r="L13">
            <v>4.3899999999999997</v>
          </cell>
          <cell r="M13">
            <v>3.84</v>
          </cell>
        </row>
        <row r="14">
          <cell r="B14">
            <v>4.01</v>
          </cell>
          <cell r="C14">
            <v>4.1900000000000004</v>
          </cell>
          <cell r="D14">
            <v>3.68</v>
          </cell>
          <cell r="E14">
            <v>3.79</v>
          </cell>
          <cell r="F14">
            <v>3.34</v>
          </cell>
          <cell r="G14">
            <v>3.11</v>
          </cell>
          <cell r="H14">
            <v>3.17</v>
          </cell>
          <cell r="I14">
            <v>3.49</v>
          </cell>
          <cell r="J14">
            <v>4.1900000000000004</v>
          </cell>
          <cell r="K14">
            <v>3.68</v>
          </cell>
          <cell r="L14">
            <v>3.78</v>
          </cell>
          <cell r="M14">
            <v>3.44</v>
          </cell>
        </row>
        <row r="15">
          <cell r="B15">
            <v>3.28</v>
          </cell>
          <cell r="C15">
            <v>3.57</v>
          </cell>
          <cell r="D15">
            <v>4.45</v>
          </cell>
          <cell r="E15">
            <v>4.3499999999999996</v>
          </cell>
          <cell r="F15">
            <v>4</v>
          </cell>
          <cell r="G15">
            <v>3.6</v>
          </cell>
          <cell r="H15">
            <v>3.41</v>
          </cell>
          <cell r="I15">
            <v>3.42</v>
          </cell>
          <cell r="J15">
            <v>3.59</v>
          </cell>
          <cell r="K15">
            <v>3.53</v>
          </cell>
          <cell r="L15">
            <v>3.26</v>
          </cell>
          <cell r="M15">
            <v>3.92</v>
          </cell>
        </row>
        <row r="16">
          <cell r="B16">
            <v>3.35</v>
          </cell>
          <cell r="C16">
            <v>4.03</v>
          </cell>
          <cell r="D16">
            <v>3.76</v>
          </cell>
          <cell r="E16">
            <v>3.49</v>
          </cell>
          <cell r="F16">
            <v>3.46</v>
          </cell>
          <cell r="G16">
            <v>3.58</v>
          </cell>
          <cell r="H16">
            <v>3.84</v>
          </cell>
          <cell r="I16">
            <v>3.8</v>
          </cell>
        </row>
        <row r="20">
          <cell r="B20">
            <v>1</v>
          </cell>
          <cell r="C20">
            <v>2</v>
          </cell>
          <cell r="D20">
            <v>3</v>
          </cell>
          <cell r="E20">
            <v>4</v>
          </cell>
          <cell r="F20">
            <v>5</v>
          </cell>
          <cell r="G20">
            <v>6</v>
          </cell>
          <cell r="H20">
            <v>7</v>
          </cell>
          <cell r="I20">
            <v>8</v>
          </cell>
          <cell r="J20">
            <v>9</v>
          </cell>
          <cell r="K20">
            <v>10</v>
          </cell>
          <cell r="L20">
            <v>11</v>
          </cell>
          <cell r="M20">
            <v>12</v>
          </cell>
        </row>
        <row r="21">
          <cell r="B21">
            <v>21.97</v>
          </cell>
          <cell r="C21">
            <v>16.59</v>
          </cell>
          <cell r="D21">
            <v>16.55</v>
          </cell>
          <cell r="E21">
            <v>14.82</v>
          </cell>
          <cell r="F21">
            <v>19.670000000000002</v>
          </cell>
          <cell r="G21">
            <v>22.93</v>
          </cell>
          <cell r="H21">
            <v>22.76</v>
          </cell>
          <cell r="I21">
            <v>20.99</v>
          </cell>
          <cell r="J21">
            <v>21.71</v>
          </cell>
          <cell r="K21">
            <v>22.12</v>
          </cell>
          <cell r="L21">
            <v>21.22</v>
          </cell>
          <cell r="M21">
            <v>21.81</v>
          </cell>
        </row>
        <row r="22">
          <cell r="B22">
            <v>21.96</v>
          </cell>
          <cell r="C22">
            <v>22.98</v>
          </cell>
          <cell r="D22">
            <v>22.43</v>
          </cell>
          <cell r="E22">
            <v>22.2</v>
          </cell>
          <cell r="F22">
            <v>20.63</v>
          </cell>
          <cell r="G22">
            <v>21.07</v>
          </cell>
          <cell r="H22">
            <v>24.45</v>
          </cell>
          <cell r="I22">
            <v>26.07</v>
          </cell>
          <cell r="J22">
            <v>25.24</v>
          </cell>
          <cell r="K22">
            <v>27.6</v>
          </cell>
          <cell r="L22">
            <v>27.42</v>
          </cell>
          <cell r="M22">
            <v>26.37</v>
          </cell>
        </row>
        <row r="23">
          <cell r="B23">
            <v>27.95</v>
          </cell>
          <cell r="C23">
            <v>28.67</v>
          </cell>
          <cell r="D23">
            <v>28.03</v>
          </cell>
          <cell r="E23">
            <v>22.25</v>
          </cell>
          <cell r="F23">
            <v>20.48</v>
          </cell>
          <cell r="G23">
            <v>19.78</v>
          </cell>
          <cell r="H23">
            <v>20.3</v>
          </cell>
          <cell r="I23">
            <v>21.18</v>
          </cell>
          <cell r="J23">
            <v>21.81</v>
          </cell>
          <cell r="K23">
            <v>20.49</v>
          </cell>
          <cell r="L23">
            <v>21.03</v>
          </cell>
          <cell r="M23">
            <v>21.15</v>
          </cell>
        </row>
        <row r="24">
          <cell r="B24">
            <v>19.79</v>
          </cell>
          <cell r="C24">
            <v>17.940000000000001</v>
          </cell>
          <cell r="D24">
            <v>20.72</v>
          </cell>
          <cell r="E24">
            <v>20.149999999999999</v>
          </cell>
          <cell r="F24">
            <v>20.3</v>
          </cell>
          <cell r="G24">
            <v>19.07</v>
          </cell>
          <cell r="H24">
            <v>18.75</v>
          </cell>
          <cell r="I24">
            <v>21.79</v>
          </cell>
          <cell r="J24">
            <v>20.59</v>
          </cell>
          <cell r="K24">
            <v>18.760000000000002</v>
          </cell>
          <cell r="L24">
            <v>20.29</v>
          </cell>
          <cell r="M24">
            <v>20.59</v>
          </cell>
        </row>
        <row r="25">
          <cell r="B25">
            <v>21.14</v>
          </cell>
          <cell r="C25">
            <v>24.11</v>
          </cell>
          <cell r="D25">
            <v>24.35</v>
          </cell>
          <cell r="E25">
            <v>24.3</v>
          </cell>
          <cell r="F25">
            <v>24.03</v>
          </cell>
          <cell r="G25">
            <v>24.82</v>
          </cell>
          <cell r="H25">
            <v>25.08</v>
          </cell>
          <cell r="I25">
            <v>25.81</v>
          </cell>
        </row>
        <row r="28">
          <cell r="B28" t="str">
            <v>JAN</v>
          </cell>
          <cell r="C28" t="str">
            <v>FEB</v>
          </cell>
          <cell r="D28" t="str">
            <v>MAR</v>
          </cell>
          <cell r="E28" t="str">
            <v>APR</v>
          </cell>
          <cell r="F28" t="str">
            <v>MEI</v>
          </cell>
          <cell r="G28" t="str">
            <v>JUNI</v>
          </cell>
          <cell r="H28" t="str">
            <v>JULI</v>
          </cell>
          <cell r="I28" t="str">
            <v>AGT</v>
          </cell>
          <cell r="J28" t="str">
            <v>SEP</v>
          </cell>
          <cell r="K28" t="str">
            <v>OKT</v>
          </cell>
          <cell r="L28" t="str">
            <v>NOV</v>
          </cell>
          <cell r="M28" t="str">
            <v>DES</v>
          </cell>
        </row>
        <row r="29">
          <cell r="B29">
            <v>21.52</v>
          </cell>
          <cell r="C29">
            <v>22.66</v>
          </cell>
          <cell r="D29">
            <v>21.93</v>
          </cell>
          <cell r="E29">
            <v>20.83</v>
          </cell>
          <cell r="F29">
            <v>22.03</v>
          </cell>
          <cell r="G29">
            <v>20.55</v>
          </cell>
          <cell r="H29">
            <v>18.38</v>
          </cell>
          <cell r="I29">
            <v>20.7</v>
          </cell>
          <cell r="J29">
            <v>21.01</v>
          </cell>
          <cell r="K29">
            <v>19.739999999999998</v>
          </cell>
          <cell r="L29">
            <v>20.64</v>
          </cell>
          <cell r="M29">
            <v>20.53</v>
          </cell>
        </row>
        <row r="30">
          <cell r="B30">
            <v>21.64</v>
          </cell>
          <cell r="C30">
            <v>20.77</v>
          </cell>
          <cell r="D30">
            <v>21.7</v>
          </cell>
          <cell r="E30">
            <v>20.84</v>
          </cell>
          <cell r="F30">
            <v>21.43</v>
          </cell>
          <cell r="G30">
            <v>21.01</v>
          </cell>
          <cell r="H30">
            <v>21.38</v>
          </cell>
          <cell r="I30">
            <v>20.99</v>
          </cell>
        </row>
        <row r="31">
          <cell r="B31">
            <v>5.8</v>
          </cell>
          <cell r="C31">
            <v>4.47</v>
          </cell>
          <cell r="D31">
            <v>3.14</v>
          </cell>
          <cell r="E31">
            <v>4.45</v>
          </cell>
          <cell r="F31">
            <v>3.32</v>
          </cell>
          <cell r="G31">
            <v>6.12</v>
          </cell>
          <cell r="H31">
            <v>8.67</v>
          </cell>
          <cell r="I31">
            <v>5.93</v>
          </cell>
          <cell r="J31">
            <v>3.05</v>
          </cell>
          <cell r="K31">
            <v>4.4400000000000004</v>
          </cell>
          <cell r="L31">
            <v>4.25</v>
          </cell>
          <cell r="M31">
            <v>4.49</v>
          </cell>
        </row>
        <row r="32">
          <cell r="B32">
            <v>5.75</v>
          </cell>
          <cell r="C32">
            <v>4.49</v>
          </cell>
          <cell r="D32">
            <v>3.56</v>
          </cell>
          <cell r="E32">
            <v>3.56</v>
          </cell>
          <cell r="F32">
            <v>3.12</v>
          </cell>
          <cell r="G32">
            <v>3.14</v>
          </cell>
          <cell r="H32">
            <v>2.58</v>
          </cell>
          <cell r="I32">
            <v>2.63</v>
          </cell>
        </row>
      </sheetData>
      <sheetData sheetId="2"/>
      <sheetData sheetId="3" refreshError="1">
        <row r="8">
          <cell r="B8" t="str">
            <v>JAN/1</v>
          </cell>
          <cell r="S8">
            <v>227.49700000000001</v>
          </cell>
          <cell r="T8">
            <v>227.49700000000001</v>
          </cell>
          <cell r="AB8">
            <v>17.631</v>
          </cell>
          <cell r="AQ8">
            <v>36.159999999999997</v>
          </cell>
          <cell r="CS8">
            <v>40</v>
          </cell>
          <cell r="CT8">
            <v>3</v>
          </cell>
        </row>
        <row r="9">
          <cell r="B9">
            <v>2</v>
          </cell>
          <cell r="C9">
            <v>370.59</v>
          </cell>
          <cell r="D9">
            <v>233</v>
          </cell>
          <cell r="F9">
            <v>4.8099999999999996</v>
          </cell>
          <cell r="G9">
            <v>5.14</v>
          </cell>
          <cell r="H9">
            <v>5.14</v>
          </cell>
          <cell r="J9">
            <v>45.330739299610897</v>
          </cell>
          <cell r="L9">
            <v>7.53</v>
          </cell>
          <cell r="M9">
            <v>52.122999999999998</v>
          </cell>
          <cell r="N9">
            <v>22.370386266094417</v>
          </cell>
          <cell r="S9">
            <v>124</v>
          </cell>
          <cell r="U9">
            <v>124</v>
          </cell>
          <cell r="V9">
            <v>7.7590000000000003</v>
          </cell>
          <cell r="W9">
            <v>3.3300429184549354</v>
          </cell>
          <cell r="Y9">
            <v>12.8</v>
          </cell>
          <cell r="AB9">
            <v>12.59</v>
          </cell>
          <cell r="AC9">
            <v>2.88</v>
          </cell>
          <cell r="AE9">
            <v>2.79</v>
          </cell>
          <cell r="AH9">
            <v>10.199999999999999</v>
          </cell>
          <cell r="AI9">
            <v>7.68</v>
          </cell>
          <cell r="AK9">
            <v>2.5</v>
          </cell>
          <cell r="AL9">
            <v>4.7</v>
          </cell>
          <cell r="AM9">
            <v>8.25</v>
          </cell>
          <cell r="AN9">
            <v>51.57</v>
          </cell>
          <cell r="AO9">
            <v>87.73</v>
          </cell>
          <cell r="AQ9">
            <v>0</v>
          </cell>
          <cell r="AS9">
            <v>6.76</v>
          </cell>
          <cell r="AT9">
            <v>5.96</v>
          </cell>
          <cell r="AU9">
            <v>1.71</v>
          </cell>
          <cell r="AX9">
            <v>6.92</v>
          </cell>
          <cell r="AY9">
            <v>92.7</v>
          </cell>
          <cell r="AZ9">
            <v>0.06</v>
          </cell>
          <cell r="BA9">
            <v>0.45</v>
          </cell>
          <cell r="BB9">
            <v>1.6</v>
          </cell>
          <cell r="BC9">
            <v>2.1100000000000003</v>
          </cell>
          <cell r="BD9">
            <v>4.5599999999999996</v>
          </cell>
          <cell r="BE9">
            <v>145.63999999999999</v>
          </cell>
          <cell r="BH9">
            <v>1.82</v>
          </cell>
          <cell r="BJ9">
            <v>12.15</v>
          </cell>
          <cell r="BL9">
            <v>5.17</v>
          </cell>
          <cell r="BM9">
            <v>5.62</v>
          </cell>
          <cell r="BN9">
            <v>4.29</v>
          </cell>
          <cell r="BO9">
            <v>9.52</v>
          </cell>
          <cell r="BP9">
            <v>7.53</v>
          </cell>
          <cell r="CS9">
            <v>40</v>
          </cell>
          <cell r="CT9">
            <v>3</v>
          </cell>
          <cell r="CV9">
            <v>12.54</v>
          </cell>
          <cell r="CW9">
            <v>3.79</v>
          </cell>
        </row>
        <row r="10">
          <cell r="B10">
            <v>3</v>
          </cell>
          <cell r="C10">
            <v>337.55</v>
          </cell>
          <cell r="D10">
            <v>320</v>
          </cell>
          <cell r="F10">
            <v>7.67</v>
          </cell>
          <cell r="G10">
            <v>8.09</v>
          </cell>
          <cell r="H10">
            <v>8.09</v>
          </cell>
          <cell r="J10">
            <v>39.555006180469718</v>
          </cell>
          <cell r="L10">
            <v>8.08</v>
          </cell>
          <cell r="M10">
            <v>73.679000000000002</v>
          </cell>
          <cell r="N10">
            <v>23.024687500000002</v>
          </cell>
          <cell r="S10">
            <v>99.859000000000009</v>
          </cell>
          <cell r="U10">
            <v>99.859000000000009</v>
          </cell>
          <cell r="V10">
            <v>11.85</v>
          </cell>
          <cell r="W10">
            <v>3.703125</v>
          </cell>
          <cell r="Y10">
            <v>12.94</v>
          </cell>
          <cell r="AB10">
            <v>11.499999999999998</v>
          </cell>
          <cell r="AC10">
            <v>2.4700000000000002</v>
          </cell>
          <cell r="AE10">
            <v>2.4500000000000002</v>
          </cell>
          <cell r="AH10">
            <v>5</v>
          </cell>
          <cell r="AI10">
            <v>7.35</v>
          </cell>
          <cell r="AK10">
            <v>2.73</v>
          </cell>
          <cell r="AL10">
            <v>11</v>
          </cell>
          <cell r="AM10">
            <v>7.68</v>
          </cell>
          <cell r="AN10">
            <v>82.71</v>
          </cell>
          <cell r="AO10">
            <v>82.71</v>
          </cell>
          <cell r="AQ10">
            <v>0</v>
          </cell>
          <cell r="AS10">
            <v>6.93</v>
          </cell>
          <cell r="AT10">
            <v>6.66</v>
          </cell>
          <cell r="AU10">
            <v>1.01</v>
          </cell>
          <cell r="AX10">
            <v>4.47</v>
          </cell>
          <cell r="AY10">
            <v>96.2</v>
          </cell>
          <cell r="AZ10">
            <v>0.14000000000000001</v>
          </cell>
          <cell r="BA10">
            <v>0.5</v>
          </cell>
          <cell r="BB10">
            <v>1.4</v>
          </cell>
          <cell r="BC10">
            <v>2.04</v>
          </cell>
          <cell r="BD10">
            <v>4.78</v>
          </cell>
          <cell r="BE10">
            <v>197.32</v>
          </cell>
          <cell r="BH10">
            <v>1.51</v>
          </cell>
          <cell r="BJ10">
            <v>10.61</v>
          </cell>
          <cell r="BL10">
            <v>5.92</v>
          </cell>
          <cell r="BM10">
            <v>5.8</v>
          </cell>
          <cell r="BN10">
            <v>3.52</v>
          </cell>
          <cell r="BO10">
            <v>12.49</v>
          </cell>
          <cell r="BP10">
            <v>15.48</v>
          </cell>
          <cell r="CS10">
            <v>40</v>
          </cell>
          <cell r="CT10">
            <v>3</v>
          </cell>
          <cell r="CV10">
            <v>6.86</v>
          </cell>
          <cell r="CW10">
            <v>4.0599999999999996</v>
          </cell>
        </row>
        <row r="11">
          <cell r="B11">
            <v>4</v>
          </cell>
          <cell r="C11">
            <v>369.55</v>
          </cell>
          <cell r="D11">
            <v>408</v>
          </cell>
          <cell r="F11">
            <v>8.8000000000000007</v>
          </cell>
          <cell r="G11">
            <v>10.74</v>
          </cell>
          <cell r="H11">
            <v>10.74</v>
          </cell>
          <cell r="J11">
            <v>37.988826815642454</v>
          </cell>
          <cell r="L11">
            <v>8.48</v>
          </cell>
          <cell r="M11">
            <v>97.977999999999994</v>
          </cell>
          <cell r="N11">
            <v>24.014215686274511</v>
          </cell>
          <cell r="S11">
            <v>120.89699999999999</v>
          </cell>
          <cell r="U11">
            <v>120.89699999999999</v>
          </cell>
          <cell r="V11">
            <v>14.972</v>
          </cell>
          <cell r="W11">
            <v>3.6696078431372547</v>
          </cell>
          <cell r="Y11">
            <v>12.56</v>
          </cell>
          <cell r="AB11">
            <v>13.911999999999997</v>
          </cell>
          <cell r="AC11">
            <v>2.16</v>
          </cell>
          <cell r="AE11">
            <v>2.35</v>
          </cell>
          <cell r="AH11">
            <v>6.6</v>
          </cell>
          <cell r="AI11">
            <v>7.41</v>
          </cell>
          <cell r="AK11">
            <v>2.56</v>
          </cell>
          <cell r="AL11">
            <v>4.9000000000000004</v>
          </cell>
          <cell r="AM11">
            <v>7.35</v>
          </cell>
          <cell r="AN11">
            <v>92.74</v>
          </cell>
          <cell r="AO11">
            <v>92.74</v>
          </cell>
          <cell r="AQ11">
            <v>0</v>
          </cell>
          <cell r="AS11">
            <v>6.58</v>
          </cell>
          <cell r="AT11">
            <v>6.95</v>
          </cell>
          <cell r="AU11">
            <v>1.24</v>
          </cell>
          <cell r="AX11">
            <v>3.77</v>
          </cell>
          <cell r="AY11">
            <v>95.93</v>
          </cell>
          <cell r="AZ11">
            <v>0.18</v>
          </cell>
          <cell r="BA11">
            <v>0.59</v>
          </cell>
          <cell r="BB11">
            <v>0.82</v>
          </cell>
          <cell r="BC11">
            <v>1.5899999999999999</v>
          </cell>
          <cell r="BD11">
            <v>7.11</v>
          </cell>
          <cell r="BE11">
            <v>114.69</v>
          </cell>
          <cell r="BH11">
            <v>1.48</v>
          </cell>
          <cell r="BJ11">
            <v>8</v>
          </cell>
          <cell r="BL11">
            <v>4.13</v>
          </cell>
          <cell r="BM11">
            <v>5.29</v>
          </cell>
          <cell r="BN11">
            <v>4.18</v>
          </cell>
          <cell r="BO11">
            <v>18.170000000000002</v>
          </cell>
          <cell r="BP11">
            <v>14.77</v>
          </cell>
          <cell r="CS11">
            <v>40</v>
          </cell>
          <cell r="CT11">
            <v>3</v>
          </cell>
          <cell r="CV11">
            <v>6.76</v>
          </cell>
          <cell r="CW11">
            <v>5.89</v>
          </cell>
        </row>
        <row r="12">
          <cell r="B12">
            <v>5</v>
          </cell>
          <cell r="J12" t="e">
            <v>#DIV/0!</v>
          </cell>
          <cell r="N12" t="e">
            <v>#DIV/0!</v>
          </cell>
          <cell r="S12">
            <v>33.326999999999998</v>
          </cell>
          <cell r="U12">
            <v>33.326999999999998</v>
          </cell>
          <cell r="W12" t="e">
            <v>#DIV/0!</v>
          </cell>
          <cell r="AB12">
            <v>13.911999999999997</v>
          </cell>
          <cell r="AE12">
            <v>2.35</v>
          </cell>
          <cell r="AK12">
            <v>2.34</v>
          </cell>
          <cell r="AQ12">
            <v>0</v>
          </cell>
          <cell r="BC12">
            <v>0</v>
          </cell>
          <cell r="CS12">
            <v>40</v>
          </cell>
          <cell r="CT12">
            <v>3</v>
          </cell>
          <cell r="CV12">
            <v>6</v>
          </cell>
          <cell r="CW12">
            <v>5.82</v>
          </cell>
        </row>
        <row r="13">
          <cell r="B13">
            <v>6</v>
          </cell>
          <cell r="C13">
            <v>508.19</v>
          </cell>
          <cell r="D13">
            <v>500</v>
          </cell>
          <cell r="F13">
            <v>8.4499999999999993</v>
          </cell>
          <cell r="G13">
            <v>11.02</v>
          </cell>
          <cell r="H13">
            <v>11.02</v>
          </cell>
          <cell r="J13">
            <v>45.37205081669692</v>
          </cell>
          <cell r="L13">
            <v>10.029999999999999</v>
          </cell>
          <cell r="M13">
            <v>115.056</v>
          </cell>
          <cell r="N13">
            <v>23.011199999999999</v>
          </cell>
          <cell r="S13">
            <v>105.89299999999997</v>
          </cell>
          <cell r="U13">
            <v>105.89299999999997</v>
          </cell>
          <cell r="V13">
            <v>17.088000000000001</v>
          </cell>
          <cell r="W13">
            <v>3.4176000000000006</v>
          </cell>
          <cell r="Y13">
            <v>25.15</v>
          </cell>
          <cell r="AB13">
            <v>5.8500000000000014</v>
          </cell>
          <cell r="AC13">
            <v>2.44</v>
          </cell>
          <cell r="AE13">
            <v>2.4500000000000002</v>
          </cell>
          <cell r="AH13">
            <v>6.8</v>
          </cell>
          <cell r="AI13">
            <v>7.39</v>
          </cell>
          <cell r="AK13">
            <v>2.5099999999999998</v>
          </cell>
          <cell r="AL13">
            <v>6.33</v>
          </cell>
          <cell r="AM13">
            <v>7.44</v>
          </cell>
          <cell r="AN13">
            <v>109.18</v>
          </cell>
          <cell r="AO13">
            <v>109.18</v>
          </cell>
          <cell r="AQ13">
            <v>0</v>
          </cell>
          <cell r="AS13">
            <v>7.32</v>
          </cell>
          <cell r="AT13">
            <v>7.25</v>
          </cell>
          <cell r="AU13">
            <v>2.06</v>
          </cell>
          <cell r="AX13">
            <v>4.9800000000000004</v>
          </cell>
          <cell r="AY13">
            <v>97.2</v>
          </cell>
          <cell r="AZ13">
            <v>0.11</v>
          </cell>
          <cell r="BA13">
            <v>0.16</v>
          </cell>
          <cell r="BB13">
            <v>1.29</v>
          </cell>
          <cell r="BC13">
            <v>1.56</v>
          </cell>
          <cell r="BD13">
            <v>7.41</v>
          </cell>
          <cell r="BE13">
            <v>60.97</v>
          </cell>
          <cell r="BH13">
            <v>1.19</v>
          </cell>
          <cell r="BJ13">
            <v>12.11</v>
          </cell>
          <cell r="BL13">
            <v>7.65</v>
          </cell>
          <cell r="BM13">
            <v>5.62</v>
          </cell>
          <cell r="BN13">
            <v>5.19</v>
          </cell>
          <cell r="BO13">
            <v>14.77</v>
          </cell>
          <cell r="BP13">
            <v>12.76</v>
          </cell>
          <cell r="CS13">
            <v>40</v>
          </cell>
          <cell r="CT13">
            <v>3</v>
          </cell>
        </row>
        <row r="14">
          <cell r="B14">
            <v>7</v>
          </cell>
          <cell r="C14">
            <v>512.04</v>
          </cell>
          <cell r="D14">
            <v>480</v>
          </cell>
          <cell r="F14">
            <v>10.79</v>
          </cell>
          <cell r="G14">
            <v>10.82</v>
          </cell>
          <cell r="H14">
            <v>10.82</v>
          </cell>
          <cell r="J14">
            <v>44.362292051756008</v>
          </cell>
          <cell r="L14">
            <v>6.33</v>
          </cell>
          <cell r="M14">
            <v>110.44799999999999</v>
          </cell>
          <cell r="N14">
            <v>23.01</v>
          </cell>
          <cell r="S14">
            <v>135.71099999999996</v>
          </cell>
          <cell r="U14">
            <v>135.71099999999996</v>
          </cell>
          <cell r="V14">
            <v>17.38</v>
          </cell>
          <cell r="W14">
            <v>3.6208333333333327</v>
          </cell>
          <cell r="Y14">
            <v>11.92</v>
          </cell>
          <cell r="AB14">
            <v>11.31</v>
          </cell>
          <cell r="AC14">
            <v>2.4500000000000002</v>
          </cell>
          <cell r="AE14">
            <v>2.46</v>
          </cell>
          <cell r="AH14">
            <v>3</v>
          </cell>
          <cell r="AI14">
            <v>7.16</v>
          </cell>
          <cell r="AK14">
            <v>2.46</v>
          </cell>
          <cell r="AL14">
            <v>5.2</v>
          </cell>
          <cell r="AM14">
            <v>7.39</v>
          </cell>
          <cell r="AN14">
            <v>107.98</v>
          </cell>
          <cell r="AO14">
            <v>107.98</v>
          </cell>
          <cell r="AQ14">
            <v>0</v>
          </cell>
          <cell r="AS14">
            <v>7.03</v>
          </cell>
          <cell r="AT14">
            <v>6.8</v>
          </cell>
          <cell r="AU14">
            <v>1.03</v>
          </cell>
          <cell r="AX14">
            <v>4.9000000000000004</v>
          </cell>
          <cell r="AY14">
            <v>94.87</v>
          </cell>
          <cell r="AZ14">
            <v>0.11</v>
          </cell>
          <cell r="BA14">
            <v>0.33</v>
          </cell>
          <cell r="BB14">
            <v>1.41</v>
          </cell>
          <cell r="BC14">
            <v>1.8499999999999999</v>
          </cell>
          <cell r="BD14">
            <v>6.67</v>
          </cell>
          <cell r="BE14">
            <v>62.44</v>
          </cell>
          <cell r="BH14">
            <v>1.3</v>
          </cell>
          <cell r="BJ14">
            <v>8.32</v>
          </cell>
          <cell r="BL14">
            <v>5.56</v>
          </cell>
          <cell r="BM14">
            <v>4.12</v>
          </cell>
          <cell r="BN14">
            <v>5.83</v>
          </cell>
          <cell r="BO14">
            <v>10.63</v>
          </cell>
          <cell r="BP14">
            <v>9.7200000000000006</v>
          </cell>
          <cell r="CS14">
            <v>40</v>
          </cell>
          <cell r="CT14">
            <v>3</v>
          </cell>
          <cell r="CV14">
            <v>7</v>
          </cell>
          <cell r="CW14">
            <v>5.13</v>
          </cell>
        </row>
        <row r="15">
          <cell r="B15">
            <v>8</v>
          </cell>
          <cell r="C15">
            <v>550.87</v>
          </cell>
          <cell r="D15">
            <v>536</v>
          </cell>
          <cell r="F15">
            <v>9.86</v>
          </cell>
          <cell r="G15">
            <v>12.91</v>
          </cell>
          <cell r="H15">
            <v>12.91</v>
          </cell>
          <cell r="J15">
            <v>41.518202943454689</v>
          </cell>
          <cell r="L15">
            <v>6.82</v>
          </cell>
          <cell r="M15">
            <v>125.72</v>
          </cell>
          <cell r="N15">
            <v>23.455223880597014</v>
          </cell>
          <cell r="S15">
            <v>158.80099999999993</v>
          </cell>
          <cell r="U15">
            <v>158.80099999999993</v>
          </cell>
          <cell r="V15">
            <v>20.07</v>
          </cell>
          <cell r="W15">
            <v>3.7444029850746268</v>
          </cell>
          <cell r="Y15">
            <v>25.92</v>
          </cell>
          <cell r="AB15">
            <v>5.4600000000000009</v>
          </cell>
          <cell r="AC15">
            <v>2.4500000000000002</v>
          </cell>
          <cell r="AE15">
            <v>2.41</v>
          </cell>
          <cell r="AH15">
            <v>5.6</v>
          </cell>
          <cell r="AI15">
            <v>7.85</v>
          </cell>
          <cell r="AK15">
            <v>2.39</v>
          </cell>
          <cell r="AL15">
            <v>3.47</v>
          </cell>
          <cell r="AM15">
            <v>7.17</v>
          </cell>
          <cell r="AN15">
            <v>122.64</v>
          </cell>
          <cell r="AO15">
            <v>122.64</v>
          </cell>
          <cell r="AQ15">
            <v>0</v>
          </cell>
          <cell r="AS15">
            <v>7.6</v>
          </cell>
          <cell r="AT15">
            <v>7.89</v>
          </cell>
          <cell r="AU15">
            <v>2.17</v>
          </cell>
          <cell r="AX15">
            <v>5.27</v>
          </cell>
          <cell r="AY15">
            <v>91.2</v>
          </cell>
          <cell r="AZ15">
            <v>0.19</v>
          </cell>
          <cell r="BA15">
            <v>0.26</v>
          </cell>
          <cell r="BB15">
            <v>2.56</v>
          </cell>
          <cell r="BC15">
            <v>3.0100000000000002</v>
          </cell>
          <cell r="BD15">
            <v>6.42</v>
          </cell>
          <cell r="BE15">
            <v>65.569999999999993</v>
          </cell>
          <cell r="BH15">
            <v>1.21</v>
          </cell>
          <cell r="BJ15">
            <v>7.29</v>
          </cell>
          <cell r="BL15">
            <v>5.17</v>
          </cell>
          <cell r="BM15">
            <v>4.76</v>
          </cell>
          <cell r="BN15">
            <v>4.01</v>
          </cell>
          <cell r="BO15">
            <v>10.09</v>
          </cell>
          <cell r="BP15">
            <v>11.1</v>
          </cell>
          <cell r="CS15">
            <v>40</v>
          </cell>
          <cell r="CT15">
            <v>3</v>
          </cell>
          <cell r="CV15">
            <v>7.67</v>
          </cell>
          <cell r="CW15">
            <v>4.4800000000000004</v>
          </cell>
        </row>
        <row r="16">
          <cell r="B16">
            <v>9</v>
          </cell>
          <cell r="C16">
            <v>537.20000000000005</v>
          </cell>
          <cell r="D16">
            <v>575</v>
          </cell>
          <cell r="F16">
            <v>11.08</v>
          </cell>
          <cell r="G16">
            <v>13.08</v>
          </cell>
          <cell r="H16">
            <v>13.08</v>
          </cell>
          <cell r="J16">
            <v>43.960244648318046</v>
          </cell>
          <cell r="L16">
            <v>6.93</v>
          </cell>
          <cell r="M16">
            <v>134.56399999999999</v>
          </cell>
          <cell r="N16">
            <v>23.402434782608694</v>
          </cell>
          <cell r="S16">
            <v>183.62499999999989</v>
          </cell>
          <cell r="U16">
            <v>183.62499999999989</v>
          </cell>
          <cell r="V16">
            <v>21.678000000000001</v>
          </cell>
          <cell r="W16">
            <v>3.7700869565217392</v>
          </cell>
          <cell r="Y16">
            <v>19.739999999999998</v>
          </cell>
          <cell r="AB16">
            <v>7.3980000000000032</v>
          </cell>
          <cell r="AC16">
            <v>2.33</v>
          </cell>
          <cell r="AE16">
            <v>2.36</v>
          </cell>
          <cell r="AH16">
            <v>4.2</v>
          </cell>
          <cell r="AI16">
            <v>7.74</v>
          </cell>
          <cell r="AK16">
            <v>2.31</v>
          </cell>
          <cell r="AL16">
            <v>5</v>
          </cell>
          <cell r="AM16">
            <v>7.12</v>
          </cell>
          <cell r="AN16">
            <v>127.05</v>
          </cell>
          <cell r="AO16">
            <v>127.05</v>
          </cell>
          <cell r="AQ16">
            <v>0</v>
          </cell>
          <cell r="AS16">
            <v>6.88</v>
          </cell>
          <cell r="AT16">
            <v>7.98</v>
          </cell>
          <cell r="AU16">
            <v>1.19</v>
          </cell>
          <cell r="AX16">
            <v>4.41</v>
          </cell>
          <cell r="AY16">
            <v>92.5</v>
          </cell>
          <cell r="AZ16">
            <v>0.25</v>
          </cell>
          <cell r="BA16">
            <v>0.28999999999999998</v>
          </cell>
          <cell r="BB16">
            <v>1.1299999999999999</v>
          </cell>
          <cell r="BC16">
            <v>1.67</v>
          </cell>
          <cell r="BD16">
            <v>7.21</v>
          </cell>
          <cell r="BE16">
            <v>81.19</v>
          </cell>
          <cell r="BH16">
            <v>1.24</v>
          </cell>
          <cell r="BJ16">
            <v>11.44</v>
          </cell>
          <cell r="BL16">
            <v>6.93</v>
          </cell>
          <cell r="BM16">
            <v>4.8099999999999996</v>
          </cell>
          <cell r="BN16">
            <v>3.61</v>
          </cell>
          <cell r="BO16">
            <v>9.84</v>
          </cell>
          <cell r="BP16">
            <v>9.11</v>
          </cell>
          <cell r="CS16">
            <v>40</v>
          </cell>
          <cell r="CT16">
            <v>3</v>
          </cell>
          <cell r="CV16">
            <v>8.32</v>
          </cell>
          <cell r="CW16">
            <v>3.47</v>
          </cell>
        </row>
        <row r="17">
          <cell r="B17">
            <v>10</v>
          </cell>
          <cell r="C17">
            <v>427.61</v>
          </cell>
          <cell r="D17">
            <v>292</v>
          </cell>
          <cell r="F17">
            <v>7.1</v>
          </cell>
          <cell r="G17">
            <v>7.56</v>
          </cell>
          <cell r="H17">
            <v>7.56</v>
          </cell>
          <cell r="J17">
            <v>38.624338624338627</v>
          </cell>
          <cell r="L17">
            <v>7.68</v>
          </cell>
          <cell r="M17">
            <v>70.637</v>
          </cell>
          <cell r="N17">
            <v>24.190753424657537</v>
          </cell>
          <cell r="S17">
            <v>127.20199999999988</v>
          </cell>
          <cell r="U17">
            <v>127.20199999999988</v>
          </cell>
          <cell r="V17">
            <v>11.252000000000001</v>
          </cell>
          <cell r="W17">
            <v>3.853424657534247</v>
          </cell>
          <cell r="Y17">
            <v>18.260000000000002</v>
          </cell>
          <cell r="AB17">
            <v>0.39000000000000412</v>
          </cell>
          <cell r="AC17">
            <v>2.31</v>
          </cell>
          <cell r="AE17">
            <v>2.36</v>
          </cell>
          <cell r="AH17">
            <v>5.8</v>
          </cell>
          <cell r="AI17">
            <v>7.64</v>
          </cell>
          <cell r="AK17">
            <v>2.34</v>
          </cell>
          <cell r="AL17">
            <v>4.2</v>
          </cell>
          <cell r="AM17">
            <v>7.35</v>
          </cell>
          <cell r="AN17">
            <v>71.62</v>
          </cell>
          <cell r="AO17">
            <v>71.62</v>
          </cell>
          <cell r="AQ17">
            <v>0</v>
          </cell>
          <cell r="AS17">
            <v>5.72</v>
          </cell>
          <cell r="AT17">
            <v>7.77</v>
          </cell>
          <cell r="AU17">
            <v>2.96</v>
          </cell>
          <cell r="AX17">
            <v>5.86</v>
          </cell>
          <cell r="AY17">
            <v>91.2</v>
          </cell>
          <cell r="AZ17">
            <v>0.38</v>
          </cell>
          <cell r="BA17">
            <v>0.2</v>
          </cell>
          <cell r="BB17">
            <v>1.62</v>
          </cell>
          <cell r="BC17">
            <v>2.2000000000000002</v>
          </cell>
          <cell r="BD17">
            <v>4</v>
          </cell>
          <cell r="BE17">
            <v>118.74</v>
          </cell>
          <cell r="BH17">
            <v>1.79</v>
          </cell>
          <cell r="BJ17">
            <v>10.4</v>
          </cell>
          <cell r="BL17">
            <v>5.96</v>
          </cell>
          <cell r="BM17">
            <v>5.71</v>
          </cell>
          <cell r="BN17">
            <v>3.81</v>
          </cell>
          <cell r="BO17">
            <v>11.63</v>
          </cell>
          <cell r="BP17">
            <v>8.1</v>
          </cell>
          <cell r="CS17">
            <v>40</v>
          </cell>
          <cell r="CT17">
            <v>3</v>
          </cell>
          <cell r="CV17">
            <v>8.44</v>
          </cell>
          <cell r="CW17">
            <v>3.13</v>
          </cell>
        </row>
        <row r="18">
          <cell r="B18">
            <v>11</v>
          </cell>
          <cell r="C18">
            <v>468.11</v>
          </cell>
          <cell r="D18">
            <v>622</v>
          </cell>
          <cell r="F18">
            <v>13.48</v>
          </cell>
          <cell r="G18">
            <v>13.88</v>
          </cell>
          <cell r="H18">
            <v>13.88</v>
          </cell>
          <cell r="J18">
            <v>44.812680115273771</v>
          </cell>
          <cell r="L18">
            <v>8.83</v>
          </cell>
          <cell r="M18">
            <v>149.90199999999999</v>
          </cell>
          <cell r="N18">
            <v>24.099999999999998</v>
          </cell>
          <cell r="S18">
            <v>149.93399999999986</v>
          </cell>
          <cell r="U18">
            <v>149.93399999999986</v>
          </cell>
          <cell r="V18">
            <v>24.024999999999999</v>
          </cell>
          <cell r="W18">
            <v>3.862540192926045</v>
          </cell>
          <cell r="Y18">
            <v>20.54</v>
          </cell>
          <cell r="AB18">
            <v>3.8750000000000036</v>
          </cell>
          <cell r="AC18">
            <v>2.14</v>
          </cell>
          <cell r="AE18">
            <v>2.21</v>
          </cell>
          <cell r="AH18">
            <v>5.4</v>
          </cell>
          <cell r="AI18">
            <v>7.16</v>
          </cell>
          <cell r="AK18">
            <v>2.33</v>
          </cell>
          <cell r="AL18">
            <v>6.27</v>
          </cell>
          <cell r="AM18">
            <v>7.03</v>
          </cell>
          <cell r="AN18">
            <v>137.94</v>
          </cell>
          <cell r="AO18">
            <v>137.94</v>
          </cell>
          <cell r="AQ18">
            <v>0</v>
          </cell>
          <cell r="AS18">
            <v>7.4</v>
          </cell>
          <cell r="AT18">
            <v>7.86</v>
          </cell>
          <cell r="AU18">
            <v>1.47</v>
          </cell>
          <cell r="AX18">
            <v>4.9800000000000004</v>
          </cell>
          <cell r="AY18">
            <v>96.2</v>
          </cell>
          <cell r="AZ18">
            <v>0.17</v>
          </cell>
          <cell r="BA18">
            <v>0.22</v>
          </cell>
          <cell r="BB18">
            <v>0.94</v>
          </cell>
          <cell r="BC18">
            <v>1.33</v>
          </cell>
          <cell r="BD18">
            <v>4.87</v>
          </cell>
          <cell r="BE18">
            <v>120.49</v>
          </cell>
          <cell r="BH18">
            <v>1.24</v>
          </cell>
          <cell r="BJ18">
            <v>8.82</v>
          </cell>
          <cell r="BL18">
            <v>4.33</v>
          </cell>
          <cell r="BM18">
            <v>5.46</v>
          </cell>
          <cell r="BN18">
            <v>2.8</v>
          </cell>
          <cell r="BO18">
            <v>12.23</v>
          </cell>
          <cell r="BP18">
            <v>9.76</v>
          </cell>
          <cell r="CS18">
            <v>40</v>
          </cell>
          <cell r="CT18">
            <v>3</v>
          </cell>
          <cell r="CV18">
            <v>8.67</v>
          </cell>
          <cell r="CW18">
            <v>4.08</v>
          </cell>
        </row>
        <row r="19">
          <cell r="B19">
            <v>12</v>
          </cell>
          <cell r="J19" t="e">
            <v>#DIV/0!</v>
          </cell>
          <cell r="N19" t="e">
            <v>#DIV/0!</v>
          </cell>
          <cell r="S19">
            <v>149.93399999999986</v>
          </cell>
          <cell r="U19">
            <v>149.93399999999986</v>
          </cell>
          <cell r="W19" t="e">
            <v>#DIV/0!</v>
          </cell>
          <cell r="AB19">
            <v>3.8750000000000036</v>
          </cell>
          <cell r="AE19">
            <v>2.21</v>
          </cell>
          <cell r="AQ19">
            <v>0</v>
          </cell>
          <cell r="BC19">
            <v>0</v>
          </cell>
          <cell r="CS19">
            <v>40</v>
          </cell>
          <cell r="CT19">
            <v>3</v>
          </cell>
          <cell r="CV19">
            <v>4.09</v>
          </cell>
          <cell r="CW19">
            <v>4.8600000000000003</v>
          </cell>
        </row>
        <row r="20">
          <cell r="B20">
            <v>13</v>
          </cell>
          <cell r="C20">
            <v>490.48</v>
          </cell>
          <cell r="D20">
            <v>472</v>
          </cell>
          <cell r="F20">
            <v>9.34</v>
          </cell>
          <cell r="G20">
            <v>11.71</v>
          </cell>
          <cell r="H20">
            <v>11.71</v>
          </cell>
          <cell r="J20">
            <v>40.307429547395387</v>
          </cell>
          <cell r="L20">
            <v>6.71</v>
          </cell>
          <cell r="M20">
            <v>113.85</v>
          </cell>
          <cell r="N20">
            <v>24.120762711864405</v>
          </cell>
          <cell r="S20">
            <v>129.94399999999987</v>
          </cell>
          <cell r="U20">
            <v>129.94399999999987</v>
          </cell>
          <cell r="V20">
            <v>18.43</v>
          </cell>
          <cell r="W20">
            <v>3.9046610169491527</v>
          </cell>
          <cell r="Y20">
            <v>19.190000000000001</v>
          </cell>
          <cell r="AB20">
            <v>3.115000000000002</v>
          </cell>
          <cell r="AC20">
            <v>2.54</v>
          </cell>
          <cell r="AE20">
            <v>2.5</v>
          </cell>
          <cell r="AH20">
            <v>7.8</v>
          </cell>
          <cell r="AI20">
            <v>7.24</v>
          </cell>
          <cell r="AK20">
            <v>2.2400000000000002</v>
          </cell>
          <cell r="AL20">
            <v>5.4</v>
          </cell>
          <cell r="AM20">
            <v>7.22</v>
          </cell>
          <cell r="AN20">
            <v>107.51</v>
          </cell>
          <cell r="AO20">
            <v>107.51</v>
          </cell>
          <cell r="AQ20">
            <v>0</v>
          </cell>
          <cell r="AS20">
            <v>6.84</v>
          </cell>
          <cell r="AT20">
            <v>6.15</v>
          </cell>
          <cell r="AU20">
            <v>1.21</v>
          </cell>
          <cell r="AX20">
            <v>5.24</v>
          </cell>
          <cell r="AY20">
            <v>94.7</v>
          </cell>
          <cell r="AZ20">
            <v>0.22</v>
          </cell>
          <cell r="BA20">
            <v>0.37</v>
          </cell>
          <cell r="BB20">
            <v>0.53</v>
          </cell>
          <cell r="BC20">
            <v>1.1200000000000001</v>
          </cell>
          <cell r="BD20">
            <v>6.33</v>
          </cell>
          <cell r="BE20">
            <v>105.88</v>
          </cell>
          <cell r="BH20">
            <v>1.49</v>
          </cell>
          <cell r="BJ20">
            <v>13.93</v>
          </cell>
          <cell r="BL20">
            <v>4.75</v>
          </cell>
          <cell r="BM20">
            <v>4.6900000000000004</v>
          </cell>
          <cell r="BN20">
            <v>4.71</v>
          </cell>
          <cell r="BO20">
            <v>10.51</v>
          </cell>
          <cell r="BP20">
            <v>18.329999999999998</v>
          </cell>
          <cell r="CS20">
            <v>40</v>
          </cell>
          <cell r="CT20">
            <v>3</v>
          </cell>
        </row>
        <row r="21">
          <cell r="B21">
            <v>14</v>
          </cell>
          <cell r="C21">
            <v>357.14</v>
          </cell>
          <cell r="D21">
            <v>352</v>
          </cell>
          <cell r="G21">
            <v>9.19</v>
          </cell>
          <cell r="H21">
            <v>9.19</v>
          </cell>
          <cell r="J21">
            <v>38.302502720348208</v>
          </cell>
          <cell r="L21">
            <v>8.39</v>
          </cell>
          <cell r="M21">
            <v>85.078000000000003</v>
          </cell>
          <cell r="N21">
            <v>24.169886363636365</v>
          </cell>
          <cell r="S21">
            <v>119.34199999999987</v>
          </cell>
          <cell r="U21">
            <v>119.34199999999987</v>
          </cell>
          <cell r="V21">
            <v>14.19</v>
          </cell>
          <cell r="W21">
            <v>4.03125</v>
          </cell>
          <cell r="Y21">
            <v>13.38</v>
          </cell>
          <cell r="AB21">
            <v>3.9249999999999989</v>
          </cell>
          <cell r="AC21">
            <v>2.36</v>
          </cell>
          <cell r="AE21">
            <v>2.35</v>
          </cell>
          <cell r="AH21">
            <v>6.8</v>
          </cell>
          <cell r="AI21">
            <v>7.54</v>
          </cell>
          <cell r="AK21">
            <v>2.52</v>
          </cell>
          <cell r="AL21">
            <v>7.4</v>
          </cell>
          <cell r="AM21">
            <v>7.34</v>
          </cell>
          <cell r="AN21">
            <v>81.55</v>
          </cell>
          <cell r="AO21">
            <v>81.55</v>
          </cell>
          <cell r="AQ21">
            <v>0</v>
          </cell>
          <cell r="AS21">
            <v>6.14</v>
          </cell>
          <cell r="AT21">
            <v>6.04</v>
          </cell>
          <cell r="AU21">
            <v>2.2200000000000002</v>
          </cell>
          <cell r="AX21">
            <v>4.87</v>
          </cell>
          <cell r="AY21">
            <v>89</v>
          </cell>
          <cell r="AZ21">
            <v>7.0000000000000007E-2</v>
          </cell>
          <cell r="BA21">
            <v>0.14000000000000001</v>
          </cell>
          <cell r="BB21">
            <v>1.44</v>
          </cell>
          <cell r="BC21">
            <v>1.65</v>
          </cell>
          <cell r="BD21">
            <v>5.05</v>
          </cell>
          <cell r="BE21">
            <v>144.01</v>
          </cell>
          <cell r="BH21">
            <v>1.23</v>
          </cell>
          <cell r="BJ21">
            <v>11.12</v>
          </cell>
          <cell r="BL21">
            <v>7.96</v>
          </cell>
          <cell r="BM21">
            <v>4.38</v>
          </cell>
          <cell r="BN21">
            <v>3.75</v>
          </cell>
          <cell r="BO21">
            <v>16.95</v>
          </cell>
          <cell r="BP21">
            <v>9.4499999999999993</v>
          </cell>
          <cell r="CS21">
            <v>40</v>
          </cell>
          <cell r="CT21">
            <v>3</v>
          </cell>
          <cell r="CV21">
            <v>5.81</v>
          </cell>
          <cell r="CW21">
            <v>4.49</v>
          </cell>
        </row>
        <row r="22">
          <cell r="B22">
            <v>15</v>
          </cell>
          <cell r="C22">
            <v>279.57</v>
          </cell>
          <cell r="D22">
            <v>293</v>
          </cell>
          <cell r="F22">
            <v>6.35</v>
          </cell>
          <cell r="G22">
            <v>6.66</v>
          </cell>
          <cell r="H22">
            <v>6.66</v>
          </cell>
          <cell r="J22">
            <v>43.993993993993996</v>
          </cell>
          <cell r="L22">
            <v>10.210000000000001</v>
          </cell>
          <cell r="M22">
            <v>70.643000000000001</v>
          </cell>
          <cell r="N22">
            <v>24.11023890784983</v>
          </cell>
          <cell r="S22">
            <v>121.35499999999988</v>
          </cell>
          <cell r="U22">
            <v>121.35499999999988</v>
          </cell>
          <cell r="V22">
            <v>11.895</v>
          </cell>
          <cell r="W22">
            <v>4.0597269624573373</v>
          </cell>
          <cell r="Y22">
            <v>14</v>
          </cell>
          <cell r="AB22">
            <v>1.8199999999999985</v>
          </cell>
          <cell r="AC22">
            <v>2.39</v>
          </cell>
          <cell r="AE22">
            <v>2.37</v>
          </cell>
          <cell r="AH22">
            <v>5</v>
          </cell>
          <cell r="AI22">
            <v>8.76</v>
          </cell>
          <cell r="AK22">
            <v>2.38</v>
          </cell>
          <cell r="AL22">
            <v>6.8</v>
          </cell>
          <cell r="AM22">
            <v>7.54</v>
          </cell>
          <cell r="AN22">
            <v>66.930000000000007</v>
          </cell>
          <cell r="AO22">
            <v>66.930000000000007</v>
          </cell>
          <cell r="AQ22">
            <v>0</v>
          </cell>
          <cell r="AS22">
            <v>6.69</v>
          </cell>
          <cell r="AT22">
            <v>6.6</v>
          </cell>
          <cell r="AU22">
            <v>1.18</v>
          </cell>
          <cell r="AX22">
            <v>4.9000000000000004</v>
          </cell>
          <cell r="AY22">
            <v>92.1</v>
          </cell>
          <cell r="AZ22">
            <v>0.24</v>
          </cell>
          <cell r="BA22">
            <v>0.14000000000000001</v>
          </cell>
          <cell r="BB22">
            <v>2.91</v>
          </cell>
          <cell r="BC22">
            <v>3.29</v>
          </cell>
          <cell r="BD22">
            <v>6</v>
          </cell>
          <cell r="BE22">
            <v>95.74</v>
          </cell>
          <cell r="BH22">
            <v>1.42</v>
          </cell>
          <cell r="BJ22">
            <v>10.97</v>
          </cell>
          <cell r="BL22">
            <v>6.31</v>
          </cell>
          <cell r="BM22">
            <v>5.07</v>
          </cell>
          <cell r="BN22">
            <v>2.85</v>
          </cell>
          <cell r="BO22">
            <v>14.97</v>
          </cell>
          <cell r="BP22">
            <v>4</v>
          </cell>
          <cell r="CS22">
            <v>40</v>
          </cell>
          <cell r="CT22">
            <v>3</v>
          </cell>
          <cell r="CV22">
            <v>2.78</v>
          </cell>
          <cell r="CW22">
            <v>5.42</v>
          </cell>
        </row>
        <row r="23">
          <cell r="B23">
            <v>16</v>
          </cell>
          <cell r="C23">
            <v>375.65</v>
          </cell>
          <cell r="D23">
            <v>352</v>
          </cell>
          <cell r="F23">
            <v>7.79</v>
          </cell>
          <cell r="G23">
            <v>7.85</v>
          </cell>
          <cell r="H23">
            <v>7.85</v>
          </cell>
          <cell r="J23">
            <v>44.840764331210195</v>
          </cell>
          <cell r="L23">
            <v>7.56</v>
          </cell>
          <cell r="M23">
            <v>84.484999999999999</v>
          </cell>
          <cell r="N23">
            <v>24.001420454545457</v>
          </cell>
          <cell r="S23">
            <v>131.03999999999985</v>
          </cell>
          <cell r="U23">
            <v>131.03999999999985</v>
          </cell>
          <cell r="V23">
            <v>14.57</v>
          </cell>
          <cell r="W23">
            <v>4.139204545454545</v>
          </cell>
          <cell r="Y23">
            <v>13.48</v>
          </cell>
          <cell r="AB23">
            <v>2.91</v>
          </cell>
          <cell r="AC23">
            <v>2.5499999999999998</v>
          </cell>
          <cell r="AE23">
            <v>2.48</v>
          </cell>
          <cell r="AH23">
            <v>8</v>
          </cell>
          <cell r="AI23">
            <v>6.55</v>
          </cell>
          <cell r="AK23">
            <v>2.39</v>
          </cell>
          <cell r="AL23">
            <v>5.3</v>
          </cell>
          <cell r="AM23">
            <v>7.78</v>
          </cell>
          <cell r="AN23">
            <v>77.03</v>
          </cell>
          <cell r="AO23">
            <v>77.03</v>
          </cell>
          <cell r="AQ23">
            <v>0</v>
          </cell>
          <cell r="AS23">
            <v>6.61</v>
          </cell>
          <cell r="AT23">
            <v>8.6199999999999992</v>
          </cell>
          <cell r="AU23">
            <v>1.84</v>
          </cell>
          <cell r="AX23">
            <v>4.49</v>
          </cell>
          <cell r="AY23">
            <v>94.3</v>
          </cell>
          <cell r="AZ23">
            <v>0.1</v>
          </cell>
          <cell r="BA23">
            <v>0.13</v>
          </cell>
          <cell r="BB23">
            <v>2.89</v>
          </cell>
          <cell r="BC23">
            <v>3.12</v>
          </cell>
          <cell r="BD23">
            <v>5.78</v>
          </cell>
          <cell r="BE23">
            <v>81.99</v>
          </cell>
          <cell r="BH23">
            <v>1.38</v>
          </cell>
          <cell r="BJ23">
            <v>15.36</v>
          </cell>
          <cell r="BL23">
            <v>4.5</v>
          </cell>
          <cell r="BM23">
            <v>6.02</v>
          </cell>
          <cell r="BN23">
            <v>4.08</v>
          </cell>
          <cell r="BO23">
            <v>10.76</v>
          </cell>
          <cell r="BP23">
            <v>8.98</v>
          </cell>
          <cell r="CS23">
            <v>40</v>
          </cell>
          <cell r="CT23">
            <v>3</v>
          </cell>
          <cell r="CV23">
            <v>1.32</v>
          </cell>
          <cell r="CW23">
            <v>5.64</v>
          </cell>
        </row>
        <row r="24">
          <cell r="B24">
            <v>17</v>
          </cell>
          <cell r="C24">
            <v>452.76</v>
          </cell>
          <cell r="D24">
            <v>359</v>
          </cell>
          <cell r="F24">
            <v>7.92</v>
          </cell>
          <cell r="G24">
            <v>8.24</v>
          </cell>
          <cell r="H24">
            <v>8.24</v>
          </cell>
          <cell r="J24">
            <v>43.567961165048544</v>
          </cell>
          <cell r="L24">
            <v>8.0500000000000007</v>
          </cell>
          <cell r="M24">
            <v>84.840999999999994</v>
          </cell>
          <cell r="N24">
            <v>23.63259052924791</v>
          </cell>
          <cell r="S24">
            <v>139.90099999999984</v>
          </cell>
          <cell r="U24">
            <v>139.90099999999984</v>
          </cell>
          <cell r="V24">
            <v>14.432</v>
          </cell>
          <cell r="W24">
            <v>4.0200557103064067</v>
          </cell>
          <cell r="Y24">
            <v>7.12</v>
          </cell>
          <cell r="AB24">
            <v>10.221999999999998</v>
          </cell>
          <cell r="AC24">
            <v>2.41</v>
          </cell>
          <cell r="AE24">
            <v>2.4500000000000002</v>
          </cell>
          <cell r="AH24">
            <v>6.2</v>
          </cell>
          <cell r="AI24">
            <v>6.4</v>
          </cell>
          <cell r="AK24">
            <v>2.4300000000000002</v>
          </cell>
          <cell r="AL24">
            <v>6.2</v>
          </cell>
          <cell r="AM24">
            <v>6.55</v>
          </cell>
          <cell r="AN24">
            <v>75.959999999999994</v>
          </cell>
          <cell r="AO24">
            <v>75.959999999999994</v>
          </cell>
          <cell r="AQ24">
            <v>0</v>
          </cell>
          <cell r="AS24">
            <v>7.93</v>
          </cell>
          <cell r="AT24">
            <v>8.75</v>
          </cell>
          <cell r="AU24">
            <v>1.64</v>
          </cell>
          <cell r="AX24">
            <v>4.91</v>
          </cell>
          <cell r="AY24">
            <v>93.2</v>
          </cell>
          <cell r="AZ24">
            <v>0.18</v>
          </cell>
          <cell r="BA24">
            <v>0.09</v>
          </cell>
          <cell r="BB24">
            <v>2.19</v>
          </cell>
          <cell r="BC24">
            <v>2.46</v>
          </cell>
          <cell r="BD24">
            <v>7.52</v>
          </cell>
          <cell r="BE24">
            <v>85.66</v>
          </cell>
          <cell r="BH24">
            <v>1.28</v>
          </cell>
          <cell r="BJ24">
            <v>9.35</v>
          </cell>
          <cell r="BL24">
            <v>6.08</v>
          </cell>
          <cell r="BM24">
            <v>4.16</v>
          </cell>
          <cell r="BN24">
            <v>4.3499999999999996</v>
          </cell>
          <cell r="BO24">
            <v>9.9700000000000006</v>
          </cell>
          <cell r="BP24">
            <v>11.07</v>
          </cell>
          <cell r="CS24">
            <v>40</v>
          </cell>
          <cell r="CT24">
            <v>3</v>
          </cell>
          <cell r="CV24">
            <v>2.81</v>
          </cell>
          <cell r="CW24">
            <v>5.69</v>
          </cell>
        </row>
        <row r="25">
          <cell r="B25">
            <v>18</v>
          </cell>
          <cell r="C25">
            <v>501.09</v>
          </cell>
          <cell r="D25">
            <v>598</v>
          </cell>
          <cell r="F25">
            <v>11.37</v>
          </cell>
          <cell r="G25">
            <v>11.31</v>
          </cell>
          <cell r="H25">
            <v>11.37</v>
          </cell>
          <cell r="J25">
            <v>52.594547053649961</v>
          </cell>
          <cell r="L25">
            <v>10.63</v>
          </cell>
          <cell r="M25">
            <v>138.85499999999999</v>
          </cell>
          <cell r="N25">
            <v>23.219899665551839</v>
          </cell>
          <cell r="S25">
            <v>136.10599999999985</v>
          </cell>
          <cell r="U25">
            <v>136.10599999999985</v>
          </cell>
          <cell r="V25">
            <v>23.943999999999999</v>
          </cell>
          <cell r="W25">
            <v>4.0040133779264213</v>
          </cell>
          <cell r="Y25">
            <v>19.079999999999998</v>
          </cell>
          <cell r="AB25">
            <v>15.085999999999999</v>
          </cell>
          <cell r="AC25">
            <v>2.2999999999999998</v>
          </cell>
          <cell r="AE25">
            <v>2.29</v>
          </cell>
          <cell r="AH25">
            <v>9.1999999999999993</v>
          </cell>
          <cell r="AI25">
            <v>8.4700000000000006</v>
          </cell>
          <cell r="AK25">
            <v>2.48</v>
          </cell>
          <cell r="AL25">
            <v>7.7</v>
          </cell>
          <cell r="AM25">
            <v>6.4</v>
          </cell>
          <cell r="AN25">
            <v>131.51</v>
          </cell>
          <cell r="AO25">
            <v>131.51</v>
          </cell>
          <cell r="AQ25">
            <v>0</v>
          </cell>
          <cell r="AS25">
            <v>8.27</v>
          </cell>
          <cell r="AT25">
            <v>9.01</v>
          </cell>
          <cell r="AU25">
            <v>1.67</v>
          </cell>
          <cell r="AX25">
            <v>4.4000000000000004</v>
          </cell>
          <cell r="AY25">
            <v>96.6</v>
          </cell>
          <cell r="AZ25">
            <v>0.04</v>
          </cell>
          <cell r="BA25">
            <v>0.12</v>
          </cell>
          <cell r="BB25">
            <v>0.88</v>
          </cell>
          <cell r="BC25">
            <v>1.04</v>
          </cell>
          <cell r="BD25">
            <v>3.6</v>
          </cell>
          <cell r="BE25">
            <v>106.28</v>
          </cell>
          <cell r="BH25">
            <v>1.18</v>
          </cell>
          <cell r="BJ25">
            <v>8.82</v>
          </cell>
          <cell r="BL25">
            <v>3.92</v>
          </cell>
          <cell r="BM25">
            <v>5.17</v>
          </cell>
          <cell r="BN25">
            <v>3.44</v>
          </cell>
          <cell r="BO25">
            <v>15.03</v>
          </cell>
          <cell r="BP25">
            <v>12.42</v>
          </cell>
          <cell r="CS25">
            <v>40</v>
          </cell>
          <cell r="CT25">
            <v>3</v>
          </cell>
          <cell r="CV25">
            <v>4.54</v>
          </cell>
          <cell r="CW25">
            <v>4.42</v>
          </cell>
        </row>
        <row r="26">
          <cell r="B26">
            <v>19</v>
          </cell>
          <cell r="J26" t="e">
            <v>#DIV/0!</v>
          </cell>
          <cell r="N26" t="e">
            <v>#DIV/0!</v>
          </cell>
          <cell r="S26">
            <v>136.10599999999985</v>
          </cell>
          <cell r="U26">
            <v>136.10599999999985</v>
          </cell>
          <cell r="W26" t="e">
            <v>#DIV/0!</v>
          </cell>
          <cell r="AB26">
            <v>15.085999999999999</v>
          </cell>
          <cell r="AE26">
            <v>2.29</v>
          </cell>
          <cell r="AQ26">
            <v>0</v>
          </cell>
          <cell r="BC26">
            <v>0</v>
          </cell>
          <cell r="CS26">
            <v>40</v>
          </cell>
          <cell r="CT26">
            <v>3</v>
          </cell>
          <cell r="CV26">
            <v>6.29</v>
          </cell>
          <cell r="CW26">
            <v>4.47</v>
          </cell>
        </row>
        <row r="27">
          <cell r="B27">
            <v>20</v>
          </cell>
          <cell r="C27">
            <v>798.19</v>
          </cell>
          <cell r="D27">
            <v>746</v>
          </cell>
          <cell r="F27">
            <v>15.24</v>
          </cell>
          <cell r="G27">
            <v>16.14</v>
          </cell>
          <cell r="H27">
            <v>16.14</v>
          </cell>
          <cell r="J27">
            <v>46.220570012391569</v>
          </cell>
          <cell r="L27">
            <v>7.91</v>
          </cell>
          <cell r="M27">
            <v>175.51300000000001</v>
          </cell>
          <cell r="N27">
            <v>23.52721179624665</v>
          </cell>
          <cell r="S27">
            <v>221.52899999999985</v>
          </cell>
          <cell r="U27">
            <v>221.52899999999985</v>
          </cell>
          <cell r="V27">
            <v>28.699000000000002</v>
          </cell>
          <cell r="W27">
            <v>3.8470509383378015</v>
          </cell>
          <cell r="Y27">
            <v>13.51</v>
          </cell>
          <cell r="AB27">
            <v>30.274999999999999</v>
          </cell>
          <cell r="AC27">
            <v>2.4700000000000002</v>
          </cell>
          <cell r="AE27">
            <v>2.46</v>
          </cell>
          <cell r="AH27">
            <v>6</v>
          </cell>
          <cell r="AI27">
            <v>7.48</v>
          </cell>
          <cell r="AK27">
            <v>2.31</v>
          </cell>
          <cell r="AL27">
            <v>5</v>
          </cell>
          <cell r="AM27">
            <v>8.4700000000000006</v>
          </cell>
          <cell r="AN27">
            <v>168.81</v>
          </cell>
          <cell r="AO27">
            <v>168.81</v>
          </cell>
          <cell r="AQ27">
            <v>0</v>
          </cell>
          <cell r="AS27">
            <v>8.75</v>
          </cell>
          <cell r="AT27">
            <v>9.09</v>
          </cell>
          <cell r="AU27">
            <v>1.07</v>
          </cell>
          <cell r="AX27">
            <v>6.27</v>
          </cell>
          <cell r="AY27">
            <v>94</v>
          </cell>
          <cell r="AZ27">
            <v>0.34</v>
          </cell>
          <cell r="BA27">
            <v>0.33</v>
          </cell>
          <cell r="BB27">
            <v>1.06</v>
          </cell>
          <cell r="BC27">
            <v>1.73</v>
          </cell>
          <cell r="BD27">
            <v>8.1999999999999993</v>
          </cell>
          <cell r="BE27">
            <v>61.18</v>
          </cell>
          <cell r="BH27">
            <v>1.32</v>
          </cell>
          <cell r="BJ27">
            <v>11.88</v>
          </cell>
          <cell r="BL27">
            <v>5.2</v>
          </cell>
          <cell r="BM27">
            <v>5.0999999999999996</v>
          </cell>
          <cell r="BN27">
            <v>5.94</v>
          </cell>
          <cell r="BO27">
            <v>11.7</v>
          </cell>
          <cell r="BP27">
            <v>13.97</v>
          </cell>
          <cell r="CS27">
            <v>40</v>
          </cell>
          <cell r="CT27">
            <v>3</v>
          </cell>
        </row>
        <row r="28">
          <cell r="B28">
            <v>21</v>
          </cell>
          <cell r="C28">
            <v>578.51</v>
          </cell>
          <cell r="D28">
            <v>561</v>
          </cell>
          <cell r="F28">
            <v>9.6999999999999993</v>
          </cell>
          <cell r="G28">
            <v>13.07</v>
          </cell>
          <cell r="H28">
            <v>13.07</v>
          </cell>
          <cell r="J28">
            <v>42.922723794950265</v>
          </cell>
          <cell r="L28">
            <v>7.67</v>
          </cell>
          <cell r="M28">
            <v>134.75399999999999</v>
          </cell>
          <cell r="N28">
            <v>24.020320855614973</v>
          </cell>
          <cell r="S28">
            <v>202.66299999999984</v>
          </cell>
          <cell r="U28">
            <v>202.66299999999984</v>
          </cell>
          <cell r="V28">
            <v>21.995000000000001</v>
          </cell>
          <cell r="W28">
            <v>3.9206773618538326</v>
          </cell>
          <cell r="Y28">
            <v>21.07</v>
          </cell>
          <cell r="AB28">
            <v>31.199999999999996</v>
          </cell>
          <cell r="AC28">
            <v>2.4900000000000002</v>
          </cell>
          <cell r="AE28">
            <v>2.44</v>
          </cell>
          <cell r="AH28">
            <v>4.5999999999999996</v>
          </cell>
          <cell r="AI28">
            <v>7.55</v>
          </cell>
          <cell r="AK28">
            <v>2.34</v>
          </cell>
          <cell r="AL28">
            <v>5.2</v>
          </cell>
          <cell r="AM28">
            <v>7.53</v>
          </cell>
          <cell r="AN28">
            <v>133.69999999999999</v>
          </cell>
          <cell r="AO28">
            <v>133.69999999999999</v>
          </cell>
          <cell r="AQ28">
            <v>0</v>
          </cell>
          <cell r="AS28">
            <v>7</v>
          </cell>
          <cell r="AT28">
            <v>7.18</v>
          </cell>
          <cell r="AU28">
            <v>1.39</v>
          </cell>
          <cell r="AX28">
            <v>3.96</v>
          </cell>
          <cell r="AY28">
            <v>94</v>
          </cell>
          <cell r="AZ28">
            <v>0.38</v>
          </cell>
          <cell r="BA28">
            <v>0.6</v>
          </cell>
          <cell r="BB28">
            <v>1.64</v>
          </cell>
          <cell r="BC28">
            <v>2.62</v>
          </cell>
          <cell r="BD28">
            <v>8.61</v>
          </cell>
          <cell r="BE28">
            <v>73.2</v>
          </cell>
          <cell r="BH28">
            <v>1.45</v>
          </cell>
          <cell r="BJ28">
            <v>10.199999999999999</v>
          </cell>
          <cell r="BL28">
            <v>4.7699999999999996</v>
          </cell>
          <cell r="BM28">
            <v>5.86</v>
          </cell>
          <cell r="BN28">
            <v>4.8499999999999996</v>
          </cell>
          <cell r="BO28">
            <v>9.9700000000000006</v>
          </cell>
          <cell r="BP28">
            <v>10.19</v>
          </cell>
          <cell r="CS28">
            <v>40</v>
          </cell>
          <cell r="CT28">
            <v>3</v>
          </cell>
          <cell r="CV28">
            <v>11</v>
          </cell>
          <cell r="CW28">
            <v>3.72</v>
          </cell>
        </row>
        <row r="29">
          <cell r="B29">
            <v>22</v>
          </cell>
          <cell r="C29">
            <v>483.96</v>
          </cell>
          <cell r="D29">
            <v>444</v>
          </cell>
          <cell r="F29">
            <v>10.94</v>
          </cell>
          <cell r="G29">
            <v>8.61</v>
          </cell>
          <cell r="H29">
            <v>11.58</v>
          </cell>
          <cell r="J29">
            <v>38.3419689119171</v>
          </cell>
          <cell r="L29">
            <v>8.1</v>
          </cell>
          <cell r="M29">
            <v>106.604</v>
          </cell>
          <cell r="N29">
            <v>24.009909909909911</v>
          </cell>
          <cell r="S29">
            <v>165.81699999999984</v>
          </cell>
          <cell r="U29">
            <v>165.81699999999984</v>
          </cell>
          <cell r="V29">
            <v>17.893999999999998</v>
          </cell>
          <cell r="W29">
            <v>4.0301801801801798</v>
          </cell>
          <cell r="Y29">
            <v>21.41</v>
          </cell>
          <cell r="AB29">
            <v>27.683999999999994</v>
          </cell>
          <cell r="AC29">
            <v>2.2999999999999998</v>
          </cell>
          <cell r="AE29">
            <v>2.2799999999999998</v>
          </cell>
          <cell r="AH29">
            <v>5.2</v>
          </cell>
          <cell r="AI29">
            <v>7.28</v>
          </cell>
          <cell r="AK29">
            <v>2.39</v>
          </cell>
          <cell r="AL29">
            <v>4.5</v>
          </cell>
          <cell r="AM29">
            <v>7.38</v>
          </cell>
          <cell r="AN29">
            <v>99.87</v>
          </cell>
          <cell r="AO29">
            <v>99.87</v>
          </cell>
          <cell r="AQ29">
            <v>0</v>
          </cell>
          <cell r="AS29">
            <v>6.68</v>
          </cell>
          <cell r="AT29">
            <v>5.35</v>
          </cell>
          <cell r="AU29">
            <v>2.02</v>
          </cell>
          <cell r="AX29">
            <v>5.7</v>
          </cell>
          <cell r="AY29">
            <v>94.75</v>
          </cell>
          <cell r="AZ29">
            <v>0.3</v>
          </cell>
          <cell r="BA29">
            <v>0.22</v>
          </cell>
          <cell r="BB29">
            <v>2.31</v>
          </cell>
          <cell r="BC29">
            <v>2.83</v>
          </cell>
          <cell r="BD29">
            <v>6.67</v>
          </cell>
          <cell r="BE29">
            <v>59.69</v>
          </cell>
          <cell r="BH29">
            <v>1.56</v>
          </cell>
          <cell r="BJ29">
            <v>8.48</v>
          </cell>
          <cell r="BL29">
            <v>7.27</v>
          </cell>
          <cell r="BM29">
            <v>5.6</v>
          </cell>
          <cell r="BN29">
            <v>4.2</v>
          </cell>
          <cell r="BO29">
            <v>13.5</v>
          </cell>
          <cell r="BP29">
            <v>10.11</v>
          </cell>
          <cell r="CS29">
            <v>40</v>
          </cell>
          <cell r="CT29">
            <v>3</v>
          </cell>
          <cell r="CV29">
            <v>14.21</v>
          </cell>
          <cell r="CW29">
            <v>2.52</v>
          </cell>
        </row>
        <row r="30">
          <cell r="B30">
            <v>23</v>
          </cell>
          <cell r="C30">
            <v>365.11</v>
          </cell>
          <cell r="D30">
            <v>500</v>
          </cell>
          <cell r="F30">
            <v>12</v>
          </cell>
          <cell r="G30">
            <v>12</v>
          </cell>
          <cell r="H30">
            <v>12.2</v>
          </cell>
          <cell r="J30">
            <v>40.983606557377051</v>
          </cell>
          <cell r="L30">
            <v>7.04</v>
          </cell>
          <cell r="M30">
            <v>120.03700000000001</v>
          </cell>
          <cell r="N30">
            <v>24.007400000000001</v>
          </cell>
          <cell r="S30">
            <v>185.02399999999983</v>
          </cell>
          <cell r="U30">
            <v>185.02399999999983</v>
          </cell>
          <cell r="V30">
            <v>20.170999999999999</v>
          </cell>
          <cell r="W30">
            <v>4.0341999999999993</v>
          </cell>
          <cell r="Y30">
            <v>27.57</v>
          </cell>
          <cell r="AB30">
            <v>20.284999999999989</v>
          </cell>
          <cell r="AC30">
            <v>2.36</v>
          </cell>
          <cell r="AE30">
            <v>2.2799999999999998</v>
          </cell>
          <cell r="AH30">
            <v>2.8</v>
          </cell>
          <cell r="AI30">
            <v>8.32</v>
          </cell>
          <cell r="AK30">
            <v>2.27</v>
          </cell>
          <cell r="AL30">
            <v>4.8</v>
          </cell>
          <cell r="AM30">
            <v>7.37</v>
          </cell>
          <cell r="AN30">
            <v>105.87</v>
          </cell>
          <cell r="AO30">
            <v>105.87</v>
          </cell>
          <cell r="AQ30">
            <v>0</v>
          </cell>
          <cell r="AS30">
            <v>7.49</v>
          </cell>
          <cell r="AT30">
            <v>7.95</v>
          </cell>
          <cell r="AU30">
            <v>1.27</v>
          </cell>
          <cell r="AX30">
            <v>4.41</v>
          </cell>
          <cell r="AY30">
            <v>93.7</v>
          </cell>
          <cell r="AZ30">
            <v>0.21</v>
          </cell>
          <cell r="BA30">
            <v>0.31</v>
          </cell>
          <cell r="BB30">
            <v>2.06</v>
          </cell>
          <cell r="BC30">
            <v>2.58</v>
          </cell>
          <cell r="BD30">
            <v>6.53</v>
          </cell>
          <cell r="BE30">
            <v>98.42</v>
          </cell>
          <cell r="BH30">
            <v>1.32</v>
          </cell>
          <cell r="BJ30">
            <v>14.03</v>
          </cell>
          <cell r="BL30">
            <v>5.07</v>
          </cell>
          <cell r="BM30">
            <v>5.27</v>
          </cell>
          <cell r="BN30">
            <v>3.76</v>
          </cell>
          <cell r="BO30">
            <v>12.29</v>
          </cell>
          <cell r="BP30">
            <v>10.17</v>
          </cell>
          <cell r="CS30">
            <v>40</v>
          </cell>
          <cell r="CT30">
            <v>3</v>
          </cell>
          <cell r="CV30">
            <v>14.1</v>
          </cell>
          <cell r="CW30">
            <v>2.95</v>
          </cell>
        </row>
        <row r="31">
          <cell r="B31">
            <v>24</v>
          </cell>
          <cell r="C31">
            <v>292.95</v>
          </cell>
          <cell r="D31">
            <v>238</v>
          </cell>
          <cell r="F31">
            <v>3.75</v>
          </cell>
          <cell r="G31">
            <v>6.28</v>
          </cell>
          <cell r="H31">
            <v>6.28</v>
          </cell>
          <cell r="J31">
            <v>37.898089171974519</v>
          </cell>
          <cell r="L31">
            <v>6.88</v>
          </cell>
          <cell r="M31">
            <v>57.326000000000001</v>
          </cell>
          <cell r="N31">
            <v>24.086554621848741</v>
          </cell>
          <cell r="S31">
            <v>129.43999999999983</v>
          </cell>
          <cell r="U31">
            <v>129.43999999999983</v>
          </cell>
          <cell r="V31">
            <v>9.8770000000000007</v>
          </cell>
          <cell r="W31">
            <v>4.1500000000000004</v>
          </cell>
          <cell r="Y31">
            <v>20.73</v>
          </cell>
          <cell r="AB31">
            <v>9.4319999999999915</v>
          </cell>
          <cell r="AC31">
            <v>2.58</v>
          </cell>
          <cell r="AE31">
            <v>2.58</v>
          </cell>
          <cell r="AH31">
            <v>5.8</v>
          </cell>
          <cell r="AI31">
            <v>7.9</v>
          </cell>
          <cell r="AK31">
            <v>2.23</v>
          </cell>
          <cell r="AL31">
            <v>4.87</v>
          </cell>
          <cell r="AM31">
            <v>7.95</v>
          </cell>
          <cell r="AN31">
            <v>59.82</v>
          </cell>
          <cell r="AO31">
            <v>59.82</v>
          </cell>
          <cell r="AQ31">
            <v>0</v>
          </cell>
          <cell r="AS31">
            <v>7.04</v>
          </cell>
          <cell r="AT31">
            <v>6.94</v>
          </cell>
          <cell r="AU31">
            <v>0.92</v>
          </cell>
          <cell r="AX31">
            <v>6.95</v>
          </cell>
          <cell r="AY31">
            <v>95.2</v>
          </cell>
          <cell r="AZ31">
            <v>7.0000000000000007E-2</v>
          </cell>
          <cell r="BA31">
            <v>0.02</v>
          </cell>
          <cell r="BB31">
            <v>0.23</v>
          </cell>
          <cell r="BC31">
            <v>0.32</v>
          </cell>
          <cell r="BD31">
            <v>8</v>
          </cell>
          <cell r="BE31">
            <v>87.73</v>
          </cell>
          <cell r="BH31">
            <v>1.61</v>
          </cell>
          <cell r="BJ31">
            <v>14.4</v>
          </cell>
          <cell r="BL31">
            <v>5.8</v>
          </cell>
          <cell r="BM31">
            <v>4.8499999999999996</v>
          </cell>
          <cell r="BN31">
            <v>3.66</v>
          </cell>
          <cell r="BO31">
            <v>13.5</v>
          </cell>
          <cell r="BP31">
            <v>17.829999999999998</v>
          </cell>
          <cell r="CS31">
            <v>40</v>
          </cell>
          <cell r="CT31">
            <v>3</v>
          </cell>
          <cell r="CV31">
            <v>16.010000000000002</v>
          </cell>
          <cell r="CW31">
            <v>2.5499999999999998</v>
          </cell>
        </row>
        <row r="32">
          <cell r="B32">
            <v>25</v>
          </cell>
          <cell r="C32">
            <v>162.59</v>
          </cell>
          <cell r="D32">
            <v>232</v>
          </cell>
          <cell r="G32">
            <v>6.17</v>
          </cell>
          <cell r="H32">
            <v>6.17</v>
          </cell>
          <cell r="J32">
            <v>37.601296596434359</v>
          </cell>
          <cell r="L32">
            <v>9.67</v>
          </cell>
          <cell r="M32">
            <v>55.68</v>
          </cell>
          <cell r="N32">
            <v>24</v>
          </cell>
          <cell r="S32">
            <v>122.36999999999983</v>
          </cell>
          <cell r="U32">
            <v>122.36999999999983</v>
          </cell>
          <cell r="V32">
            <v>9.3030000000000008</v>
          </cell>
          <cell r="W32">
            <v>4.0099137931034488</v>
          </cell>
          <cell r="Y32">
            <v>14.38</v>
          </cell>
          <cell r="AB32">
            <v>4.3549999999999915</v>
          </cell>
          <cell r="AC32">
            <v>2.35</v>
          </cell>
          <cell r="AE32">
            <v>2.4300000000000002</v>
          </cell>
          <cell r="AH32">
            <v>15.2</v>
          </cell>
          <cell r="AI32">
            <v>7.02</v>
          </cell>
          <cell r="AK32">
            <v>2.48</v>
          </cell>
          <cell r="AL32">
            <v>6.4</v>
          </cell>
          <cell r="AM32">
            <v>7.9</v>
          </cell>
          <cell r="AN32">
            <v>55.82</v>
          </cell>
          <cell r="AO32">
            <v>55.82</v>
          </cell>
          <cell r="AQ32">
            <v>0</v>
          </cell>
          <cell r="AS32">
            <v>5.39</v>
          </cell>
          <cell r="AT32">
            <v>6.48</v>
          </cell>
          <cell r="AU32">
            <v>1.63</v>
          </cell>
          <cell r="AX32">
            <v>3.82</v>
          </cell>
          <cell r="AY32">
            <v>93.6</v>
          </cell>
          <cell r="AZ32">
            <v>0.02</v>
          </cell>
          <cell r="BA32">
            <v>0.14000000000000001</v>
          </cell>
          <cell r="BB32">
            <v>0.89</v>
          </cell>
          <cell r="BC32">
            <v>1.05</v>
          </cell>
          <cell r="BD32">
            <v>7.78</v>
          </cell>
          <cell r="BE32">
            <v>125.7</v>
          </cell>
          <cell r="BH32">
            <v>1.45</v>
          </cell>
          <cell r="BJ32">
            <v>9.39</v>
          </cell>
          <cell r="BL32">
            <v>7.13</v>
          </cell>
          <cell r="BM32">
            <v>4.66</v>
          </cell>
          <cell r="BN32">
            <v>1.45</v>
          </cell>
          <cell r="BO32">
            <v>23.38</v>
          </cell>
          <cell r="BP32">
            <v>2.63</v>
          </cell>
          <cell r="CS32">
            <v>40</v>
          </cell>
          <cell r="CT32">
            <v>3</v>
          </cell>
          <cell r="CV32">
            <v>14.84</v>
          </cell>
          <cell r="CW32">
            <v>3.04</v>
          </cell>
        </row>
        <row r="33">
          <cell r="B33">
            <v>26</v>
          </cell>
          <cell r="J33" t="e">
            <v>#DIV/0!</v>
          </cell>
          <cell r="N33" t="e">
            <v>#DIV/0!</v>
          </cell>
          <cell r="S33">
            <v>122.36999999999983</v>
          </cell>
          <cell r="U33">
            <v>122.36999999999983</v>
          </cell>
          <cell r="W33" t="e">
            <v>#DIV/0!</v>
          </cell>
          <cell r="AB33">
            <v>4.3549999999999915</v>
          </cell>
          <cell r="AE33">
            <v>2.4300000000000002</v>
          </cell>
          <cell r="AQ33">
            <v>0</v>
          </cell>
          <cell r="BC33">
            <v>0</v>
          </cell>
          <cell r="CS33">
            <v>40</v>
          </cell>
          <cell r="CT33">
            <v>3</v>
          </cell>
          <cell r="CV33">
            <v>16.940000000000001</v>
          </cell>
          <cell r="CW33">
            <v>3.08</v>
          </cell>
        </row>
        <row r="34">
          <cell r="B34">
            <v>27</v>
          </cell>
          <cell r="C34">
            <v>393.72</v>
          </cell>
          <cell r="D34">
            <v>378</v>
          </cell>
          <cell r="F34">
            <v>6.35</v>
          </cell>
          <cell r="G34">
            <v>8.85</v>
          </cell>
          <cell r="H34">
            <v>8.85</v>
          </cell>
          <cell r="J34">
            <v>42.711864406779661</v>
          </cell>
          <cell r="L34">
            <v>8.51</v>
          </cell>
          <cell r="M34">
            <v>89.51</v>
          </cell>
          <cell r="N34">
            <v>23.67989417989418</v>
          </cell>
          <cell r="S34">
            <v>158.14999999999984</v>
          </cell>
          <cell r="U34">
            <v>158.14999999999984</v>
          </cell>
          <cell r="V34">
            <v>15.12</v>
          </cell>
          <cell r="W34">
            <v>4</v>
          </cell>
          <cell r="Y34">
            <v>6.55</v>
          </cell>
          <cell r="AB34">
            <v>12.92499999999999</v>
          </cell>
          <cell r="AC34">
            <v>2.4300000000000002</v>
          </cell>
          <cell r="AE34">
            <v>2.4700000000000002</v>
          </cell>
          <cell r="AH34">
            <v>9.6</v>
          </cell>
          <cell r="AI34">
            <v>7.12</v>
          </cell>
          <cell r="AK34">
            <v>2.4300000000000002</v>
          </cell>
          <cell r="AL34">
            <v>9.1999999999999993</v>
          </cell>
          <cell r="AM34">
            <v>7.02</v>
          </cell>
          <cell r="AN34">
            <v>77.540000000000006</v>
          </cell>
          <cell r="AO34">
            <v>77.540000000000006</v>
          </cell>
          <cell r="AQ34">
            <v>0</v>
          </cell>
          <cell r="AS34">
            <v>6.94</v>
          </cell>
          <cell r="AT34">
            <v>5.79</v>
          </cell>
          <cell r="AU34">
            <v>1.1299999999999999</v>
          </cell>
          <cell r="AX34">
            <v>3.85</v>
          </cell>
          <cell r="AY34">
            <v>92.9</v>
          </cell>
          <cell r="AZ34">
            <v>7.0000000000000007E-2</v>
          </cell>
          <cell r="BA34">
            <v>0.18</v>
          </cell>
          <cell r="BB34">
            <v>1.24</v>
          </cell>
          <cell r="BC34">
            <v>1.49</v>
          </cell>
          <cell r="BD34">
            <v>7.9</v>
          </cell>
          <cell r="BE34">
            <v>95.32</v>
          </cell>
          <cell r="BH34">
            <v>1.38</v>
          </cell>
          <cell r="BJ34">
            <v>9.19</v>
          </cell>
          <cell r="BL34">
            <v>4.4400000000000004</v>
          </cell>
          <cell r="BM34">
            <v>5.32</v>
          </cell>
          <cell r="BN34">
            <v>2.2599999999999998</v>
          </cell>
          <cell r="BO34">
            <v>11.08</v>
          </cell>
          <cell r="BP34">
            <v>5.33</v>
          </cell>
          <cell r="CS34">
            <v>40</v>
          </cell>
          <cell r="CT34">
            <v>3</v>
          </cell>
          <cell r="CV34">
            <v>32.869999999999997</v>
          </cell>
          <cell r="CW34">
            <v>4.04</v>
          </cell>
        </row>
        <row r="35">
          <cell r="B35">
            <v>28</v>
          </cell>
          <cell r="C35">
            <v>291.44</v>
          </cell>
          <cell r="D35">
            <v>296</v>
          </cell>
          <cell r="F35">
            <v>6.16</v>
          </cell>
          <cell r="G35">
            <v>6.3</v>
          </cell>
          <cell r="H35">
            <v>6.3</v>
          </cell>
          <cell r="J35">
            <v>46.984126984126988</v>
          </cell>
          <cell r="L35">
            <v>8.0299999999999994</v>
          </cell>
          <cell r="M35">
            <v>70.167000000000002</v>
          </cell>
          <cell r="N35">
            <v>23.705067567567568</v>
          </cell>
          <cell r="S35">
            <v>157.09699999999984</v>
          </cell>
          <cell r="U35">
            <v>157.09699999999984</v>
          </cell>
          <cell r="V35">
            <v>11.625</v>
          </cell>
          <cell r="W35">
            <v>3.9273648648648649</v>
          </cell>
          <cell r="Y35">
            <v>13.05</v>
          </cell>
          <cell r="AB35">
            <v>11.499999999999989</v>
          </cell>
          <cell r="AC35">
            <v>2.1</v>
          </cell>
          <cell r="AE35">
            <v>2.16</v>
          </cell>
          <cell r="AH35">
            <v>6.2</v>
          </cell>
          <cell r="AI35">
            <v>6.78</v>
          </cell>
          <cell r="AK35">
            <v>2.4</v>
          </cell>
          <cell r="AL35">
            <v>7.2</v>
          </cell>
          <cell r="AM35">
            <v>7.12</v>
          </cell>
          <cell r="AN35">
            <v>73.95</v>
          </cell>
          <cell r="AO35">
            <v>73.95</v>
          </cell>
          <cell r="AQ35">
            <v>0</v>
          </cell>
          <cell r="AS35">
            <v>8.18</v>
          </cell>
          <cell r="AT35">
            <v>7.7</v>
          </cell>
          <cell r="AU35">
            <v>0.43</v>
          </cell>
          <cell r="AX35">
            <v>3.62</v>
          </cell>
          <cell r="AY35">
            <v>93.6</v>
          </cell>
          <cell r="AZ35">
            <v>0.03</v>
          </cell>
          <cell r="BA35">
            <v>0.21</v>
          </cell>
          <cell r="BB35">
            <v>0.81</v>
          </cell>
          <cell r="BC35">
            <v>1.05</v>
          </cell>
          <cell r="BD35">
            <v>5.6</v>
          </cell>
          <cell r="BE35">
            <v>154.80000000000001</v>
          </cell>
          <cell r="BH35">
            <v>1.58</v>
          </cell>
          <cell r="BJ35">
            <v>10.59</v>
          </cell>
          <cell r="BL35">
            <v>8.92</v>
          </cell>
          <cell r="BM35">
            <v>4.6900000000000004</v>
          </cell>
          <cell r="BN35">
            <v>2.04</v>
          </cell>
          <cell r="BO35">
            <v>11.5</v>
          </cell>
          <cell r="BP35">
            <v>5.14</v>
          </cell>
          <cell r="CS35">
            <v>40</v>
          </cell>
          <cell r="CT35">
            <v>3</v>
          </cell>
          <cell r="CV35">
            <v>12.86</v>
          </cell>
          <cell r="CW35">
            <v>4.16</v>
          </cell>
        </row>
        <row r="36">
          <cell r="B36">
            <v>29</v>
          </cell>
          <cell r="C36">
            <v>292.01</v>
          </cell>
          <cell r="D36">
            <v>266</v>
          </cell>
          <cell r="F36">
            <v>5.15</v>
          </cell>
          <cell r="G36">
            <v>5.67</v>
          </cell>
          <cell r="H36">
            <v>5.67</v>
          </cell>
          <cell r="J36">
            <v>46.913580246913583</v>
          </cell>
          <cell r="L36">
            <v>7.25</v>
          </cell>
          <cell r="M36">
            <v>62.023000000000003</v>
          </cell>
          <cell r="N36">
            <v>23.316917293233082</v>
          </cell>
          <cell r="S36">
            <v>137.23999999999984</v>
          </cell>
          <cell r="U36">
            <v>137.23999999999984</v>
          </cell>
          <cell r="V36">
            <v>10.35</v>
          </cell>
          <cell r="W36">
            <v>3.8909774436090228</v>
          </cell>
          <cell r="Y36">
            <v>13.35</v>
          </cell>
          <cell r="AB36">
            <v>8.4999999999999876</v>
          </cell>
          <cell r="AC36">
            <v>2.29</v>
          </cell>
          <cell r="AE36">
            <v>2.23</v>
          </cell>
          <cell r="AH36">
            <v>7.4</v>
          </cell>
          <cell r="AI36">
            <v>7.28</v>
          </cell>
          <cell r="AK36">
            <v>2.19</v>
          </cell>
          <cell r="AL36">
            <v>7.05</v>
          </cell>
          <cell r="AM36">
            <v>6.89</v>
          </cell>
          <cell r="AN36">
            <v>61.66</v>
          </cell>
          <cell r="AO36">
            <v>61.66</v>
          </cell>
          <cell r="AQ36">
            <v>0</v>
          </cell>
          <cell r="AS36">
            <v>8.39</v>
          </cell>
          <cell r="AT36">
            <v>7.94</v>
          </cell>
          <cell r="AU36">
            <v>0.62</v>
          </cell>
          <cell r="AX36">
            <v>4.21</v>
          </cell>
          <cell r="AY36">
            <v>94.3</v>
          </cell>
          <cell r="AZ36">
            <v>0.02</v>
          </cell>
          <cell r="BA36">
            <v>0.28000000000000003</v>
          </cell>
          <cell r="BB36">
            <v>1.1200000000000001</v>
          </cell>
          <cell r="BC36">
            <v>1.4200000000000002</v>
          </cell>
          <cell r="BD36">
            <v>5</v>
          </cell>
          <cell r="BE36">
            <v>153.49</v>
          </cell>
          <cell r="BH36">
            <v>1.38</v>
          </cell>
          <cell r="BJ36">
            <v>12.05</v>
          </cell>
          <cell r="BL36">
            <v>3.97</v>
          </cell>
          <cell r="BM36">
            <v>4.41</v>
          </cell>
          <cell r="BN36">
            <v>4.2</v>
          </cell>
          <cell r="BO36">
            <v>10.51</v>
          </cell>
          <cell r="BP36">
            <v>8.74</v>
          </cell>
          <cell r="CS36">
            <v>40</v>
          </cell>
          <cell r="CT36">
            <v>3</v>
          </cell>
          <cell r="CV36">
            <v>8.6300000000000008</v>
          </cell>
          <cell r="CW36">
            <v>3.35</v>
          </cell>
        </row>
        <row r="37">
          <cell r="B37">
            <v>30</v>
          </cell>
          <cell r="C37">
            <v>269.88</v>
          </cell>
          <cell r="D37">
            <v>270</v>
          </cell>
          <cell r="F37">
            <v>5.49</v>
          </cell>
          <cell r="G37">
            <v>5.78</v>
          </cell>
          <cell r="H37">
            <v>5.78</v>
          </cell>
          <cell r="J37">
            <v>46.712802768166085</v>
          </cell>
          <cell r="L37">
            <v>6.93</v>
          </cell>
          <cell r="M37">
            <v>62.381999999999998</v>
          </cell>
          <cell r="N37">
            <v>23.104444444444443</v>
          </cell>
          <cell r="S37">
            <v>117.44199999999984</v>
          </cell>
          <cell r="U37">
            <v>117.44199999999984</v>
          </cell>
          <cell r="V37">
            <v>10.58</v>
          </cell>
          <cell r="W37">
            <v>3.9185185185185185</v>
          </cell>
          <cell r="Y37">
            <v>7.03</v>
          </cell>
          <cell r="AB37">
            <v>12.049999999999986</v>
          </cell>
          <cell r="AC37">
            <v>2.33</v>
          </cell>
          <cell r="AE37">
            <v>2.2999999999999998</v>
          </cell>
          <cell r="AH37">
            <v>5</v>
          </cell>
          <cell r="AI37">
            <v>6.08</v>
          </cell>
          <cell r="AK37">
            <v>2.2200000000000002</v>
          </cell>
          <cell r="AL37">
            <v>3.8</v>
          </cell>
          <cell r="AM37">
            <v>7.28</v>
          </cell>
          <cell r="AN37">
            <v>57.52</v>
          </cell>
          <cell r="AO37">
            <v>57.52</v>
          </cell>
          <cell r="AQ37">
            <v>0</v>
          </cell>
          <cell r="AS37">
            <v>9.35</v>
          </cell>
          <cell r="AT37">
            <v>8.0500000000000007</v>
          </cell>
          <cell r="AU37">
            <v>0.97</v>
          </cell>
          <cell r="AX37">
            <v>6.06</v>
          </cell>
          <cell r="AY37">
            <v>95.4</v>
          </cell>
          <cell r="AZ37">
            <v>0.01</v>
          </cell>
          <cell r="BA37">
            <v>0.22</v>
          </cell>
          <cell r="BB37">
            <v>1.2</v>
          </cell>
          <cell r="BC37">
            <v>1.43</v>
          </cell>
          <cell r="BD37">
            <v>5.5</v>
          </cell>
          <cell r="BE37">
            <v>129.09</v>
          </cell>
          <cell r="BH37">
            <v>1.53</v>
          </cell>
          <cell r="BJ37">
            <v>13.22</v>
          </cell>
          <cell r="BL37">
            <v>3.75</v>
          </cell>
          <cell r="BM37">
            <v>4.43</v>
          </cell>
          <cell r="BN37">
            <v>4.13</v>
          </cell>
          <cell r="BO37">
            <v>8.9600000000000009</v>
          </cell>
          <cell r="BP37">
            <v>16.37</v>
          </cell>
          <cell r="CS37">
            <v>40</v>
          </cell>
          <cell r="CT37">
            <v>3</v>
          </cell>
          <cell r="CV37">
            <v>7.03</v>
          </cell>
          <cell r="CW37">
            <v>4.68</v>
          </cell>
        </row>
        <row r="38">
          <cell r="B38">
            <v>31</v>
          </cell>
          <cell r="C38">
            <v>268.31</v>
          </cell>
          <cell r="D38">
            <v>329</v>
          </cell>
          <cell r="F38">
            <v>5.78</v>
          </cell>
          <cell r="G38">
            <v>6.28</v>
          </cell>
          <cell r="H38">
            <v>6.28</v>
          </cell>
          <cell r="J38">
            <v>52.388535031847134</v>
          </cell>
          <cell r="L38">
            <v>7.04</v>
          </cell>
          <cell r="M38">
            <v>74.054000000000002</v>
          </cell>
          <cell r="N38">
            <v>22.508814589665654</v>
          </cell>
          <cell r="S38">
            <v>136.18599999999984</v>
          </cell>
          <cell r="U38">
            <v>136.18599999999984</v>
          </cell>
          <cell r="V38">
            <v>12.4</v>
          </cell>
          <cell r="W38">
            <v>3.7689969604863225</v>
          </cell>
          <cell r="Y38">
            <v>12.3</v>
          </cell>
          <cell r="AB38">
            <v>12.149999999999988</v>
          </cell>
          <cell r="AC38">
            <v>2.42</v>
          </cell>
          <cell r="AE38">
            <v>2.48</v>
          </cell>
          <cell r="AH38">
            <v>8.6</v>
          </cell>
          <cell r="AI38">
            <v>7.5</v>
          </cell>
          <cell r="AK38">
            <v>2.34</v>
          </cell>
          <cell r="AL38">
            <v>5.9</v>
          </cell>
          <cell r="AM38">
            <v>6.08</v>
          </cell>
          <cell r="AN38">
            <v>65.56</v>
          </cell>
          <cell r="AO38">
            <v>65.56</v>
          </cell>
          <cell r="AQ38">
            <v>0</v>
          </cell>
          <cell r="AS38">
            <v>7.11</v>
          </cell>
          <cell r="AT38">
            <v>8.64</v>
          </cell>
          <cell r="AU38">
            <v>1.28</v>
          </cell>
          <cell r="AX38">
            <v>4.3600000000000003</v>
          </cell>
          <cell r="AY38">
            <v>95.7</v>
          </cell>
          <cell r="AZ38">
            <v>0.12</v>
          </cell>
          <cell r="BA38">
            <v>0.1</v>
          </cell>
          <cell r="BB38">
            <v>0.4</v>
          </cell>
          <cell r="BC38">
            <v>0.62</v>
          </cell>
          <cell r="BD38">
            <v>6.13</v>
          </cell>
          <cell r="BE38">
            <v>108.86</v>
          </cell>
          <cell r="BH38">
            <v>1.24</v>
          </cell>
          <cell r="BJ38">
            <v>6.14</v>
          </cell>
          <cell r="BL38">
            <v>5</v>
          </cell>
          <cell r="BM38">
            <v>5</v>
          </cell>
          <cell r="BN38">
            <v>3.47</v>
          </cell>
          <cell r="BO38">
            <v>7.72</v>
          </cell>
          <cell r="BP38">
            <v>18.14</v>
          </cell>
          <cell r="CS38">
            <v>40</v>
          </cell>
          <cell r="CT38">
            <v>3</v>
          </cell>
          <cell r="CV38">
            <v>9.73</v>
          </cell>
          <cell r="CW38">
            <v>5.58</v>
          </cell>
        </row>
        <row r="39">
          <cell r="B39" t="str">
            <v>FEB/1</v>
          </cell>
          <cell r="Q39">
            <v>0</v>
          </cell>
          <cell r="S39">
            <v>136.18599999999984</v>
          </cell>
          <cell r="U39">
            <v>136.18599999999984</v>
          </cell>
          <cell r="AB39">
            <v>12.149999999999988</v>
          </cell>
          <cell r="AQ39">
            <v>0</v>
          </cell>
          <cell r="CS39">
            <v>40</v>
          </cell>
          <cell r="CT39">
            <v>3</v>
          </cell>
          <cell r="CV39">
            <v>7.59</v>
          </cell>
          <cell r="CW39">
            <v>3.73</v>
          </cell>
        </row>
        <row r="40">
          <cell r="B40">
            <v>2</v>
          </cell>
          <cell r="Q40">
            <v>0</v>
          </cell>
          <cell r="S40">
            <v>136.18599999999984</v>
          </cell>
          <cell r="U40">
            <v>136.18599999999984</v>
          </cell>
          <cell r="AB40">
            <v>12.149999999999988</v>
          </cell>
          <cell r="AQ40">
            <v>0</v>
          </cell>
          <cell r="CS40">
            <v>40</v>
          </cell>
          <cell r="CT40">
            <v>3</v>
          </cell>
          <cell r="CV40">
            <v>10.86</v>
          </cell>
          <cell r="CW40">
            <v>4.8600000000000003</v>
          </cell>
        </row>
        <row r="41">
          <cell r="B41">
            <v>3</v>
          </cell>
          <cell r="C41">
            <v>563.94000000000005</v>
          </cell>
          <cell r="D41">
            <v>464</v>
          </cell>
          <cell r="F41">
            <v>11.37</v>
          </cell>
          <cell r="G41">
            <v>6.75</v>
          </cell>
          <cell r="H41">
            <v>11.37</v>
          </cell>
          <cell r="J41">
            <v>40.809146877748461</v>
          </cell>
          <cell r="L41">
            <v>5.1100000000000003</v>
          </cell>
          <cell r="M41">
            <v>107.68600000000001</v>
          </cell>
          <cell r="N41">
            <v>23.208189655172415</v>
          </cell>
          <cell r="Q41">
            <v>77.56</v>
          </cell>
          <cell r="S41">
            <v>166.31199999999984</v>
          </cell>
          <cell r="U41">
            <v>166.31199999999984</v>
          </cell>
          <cell r="V41">
            <v>17.43</v>
          </cell>
          <cell r="W41">
            <v>3.7564655172413794</v>
          </cell>
          <cell r="Y41">
            <v>28.23</v>
          </cell>
          <cell r="AB41">
            <v>1.3499999999999872</v>
          </cell>
          <cell r="AC41">
            <v>2.56</v>
          </cell>
          <cell r="AE41">
            <v>2.46</v>
          </cell>
          <cell r="AH41">
            <v>6</v>
          </cell>
          <cell r="AI41">
            <v>6.35</v>
          </cell>
          <cell r="AK41">
            <v>2.41</v>
          </cell>
          <cell r="AL41">
            <v>5.53</v>
          </cell>
          <cell r="AM41">
            <v>7.58</v>
          </cell>
          <cell r="AN41">
            <v>106.38</v>
          </cell>
          <cell r="AO41">
            <v>106.38</v>
          </cell>
          <cell r="AQ41">
            <v>0</v>
          </cell>
          <cell r="AS41">
            <v>7.09</v>
          </cell>
          <cell r="AT41">
            <v>8.02</v>
          </cell>
          <cell r="AU41">
            <v>1.53</v>
          </cell>
          <cell r="AX41">
            <v>5.82</v>
          </cell>
          <cell r="AY41">
            <v>96.7</v>
          </cell>
          <cell r="AZ41">
            <v>0.56000000000000005</v>
          </cell>
          <cell r="BA41">
            <v>0.12</v>
          </cell>
          <cell r="BB41">
            <v>1.27</v>
          </cell>
          <cell r="BC41">
            <v>1.9500000000000002</v>
          </cell>
          <cell r="BD41">
            <v>5.7</v>
          </cell>
          <cell r="BE41">
            <v>101.84</v>
          </cell>
          <cell r="BH41">
            <v>1.52</v>
          </cell>
          <cell r="BJ41">
            <v>9.75</v>
          </cell>
          <cell r="BL41">
            <v>12.9</v>
          </cell>
          <cell r="BM41">
            <v>4.42</v>
          </cell>
          <cell r="BN41">
            <v>3.97</v>
          </cell>
          <cell r="BO41">
            <v>5.85</v>
          </cell>
          <cell r="BP41">
            <v>37.56</v>
          </cell>
          <cell r="CS41">
            <v>40</v>
          </cell>
          <cell r="CT41">
            <v>3</v>
          </cell>
        </row>
        <row r="42">
          <cell r="B42">
            <v>4</v>
          </cell>
          <cell r="C42">
            <v>382.2</v>
          </cell>
          <cell r="D42">
            <v>401</v>
          </cell>
          <cell r="F42">
            <v>9.07</v>
          </cell>
          <cell r="G42">
            <v>6.66</v>
          </cell>
          <cell r="H42">
            <v>9.07</v>
          </cell>
          <cell r="J42">
            <v>44.211686879823596</v>
          </cell>
          <cell r="L42">
            <v>9.17</v>
          </cell>
          <cell r="M42">
            <v>92.286000000000001</v>
          </cell>
          <cell r="N42">
            <v>23.013965087281797</v>
          </cell>
          <cell r="Q42">
            <v>89.63</v>
          </cell>
          <cell r="S42">
            <v>168.96799999999985</v>
          </cell>
          <cell r="U42">
            <v>168.96799999999985</v>
          </cell>
          <cell r="V42">
            <v>14.9</v>
          </cell>
          <cell r="W42">
            <v>3.7157107231920201</v>
          </cell>
          <cell r="Y42">
            <v>6.75</v>
          </cell>
          <cell r="AB42">
            <v>9.4999999999999858</v>
          </cell>
          <cell r="AC42">
            <v>2.39</v>
          </cell>
          <cell r="AE42">
            <v>2.42</v>
          </cell>
          <cell r="AH42">
            <v>8.1999999999999993</v>
          </cell>
          <cell r="AI42">
            <v>7.29</v>
          </cell>
          <cell r="AK42">
            <v>2.4700000000000002</v>
          </cell>
          <cell r="AL42">
            <v>7.4</v>
          </cell>
          <cell r="AM42">
            <v>6.35</v>
          </cell>
          <cell r="AN42">
            <v>100.41</v>
          </cell>
          <cell r="AO42">
            <v>100.41</v>
          </cell>
          <cell r="AQ42">
            <v>0</v>
          </cell>
          <cell r="AS42">
            <v>5.32</v>
          </cell>
          <cell r="AT42">
            <v>5.22</v>
          </cell>
          <cell r="AU42">
            <v>1.94</v>
          </cell>
          <cell r="AX42">
            <v>4.2699999999999996</v>
          </cell>
          <cell r="AY42">
            <v>93.4</v>
          </cell>
          <cell r="AZ42">
            <v>0.39</v>
          </cell>
          <cell r="BA42">
            <v>0.15</v>
          </cell>
          <cell r="BB42">
            <v>1.02</v>
          </cell>
          <cell r="BC42">
            <v>1.56</v>
          </cell>
          <cell r="BD42">
            <v>6.92</v>
          </cell>
          <cell r="BE42">
            <v>105.07</v>
          </cell>
          <cell r="BH42">
            <v>1.29</v>
          </cell>
          <cell r="BJ42">
            <v>9.26</v>
          </cell>
          <cell r="BL42">
            <v>5.6</v>
          </cell>
          <cell r="BM42">
            <v>5.8</v>
          </cell>
          <cell r="BN42">
            <v>1.52</v>
          </cell>
          <cell r="BO42">
            <v>13.87</v>
          </cell>
          <cell r="BP42">
            <v>13.08</v>
          </cell>
          <cell r="CS42">
            <v>40</v>
          </cell>
          <cell r="CT42">
            <v>3</v>
          </cell>
          <cell r="CV42">
            <v>7.12</v>
          </cell>
          <cell r="CW42">
            <v>5.27</v>
          </cell>
        </row>
        <row r="43">
          <cell r="B43">
            <v>5</v>
          </cell>
          <cell r="C43">
            <v>268.24</v>
          </cell>
          <cell r="D43">
            <v>334</v>
          </cell>
          <cell r="G43">
            <v>8.56</v>
          </cell>
          <cell r="H43">
            <v>8.56</v>
          </cell>
          <cell r="J43">
            <v>39.018691588785046</v>
          </cell>
          <cell r="L43">
            <v>9.6300000000000008</v>
          </cell>
          <cell r="M43">
            <v>77.153999999999996</v>
          </cell>
          <cell r="N43">
            <v>23.099999999999998</v>
          </cell>
          <cell r="Q43">
            <v>88.19</v>
          </cell>
          <cell r="S43">
            <v>157.93199999999985</v>
          </cell>
          <cell r="U43">
            <v>157.93199999999985</v>
          </cell>
          <cell r="V43">
            <v>12.75</v>
          </cell>
          <cell r="W43">
            <v>3.817365269461078</v>
          </cell>
          <cell r="Y43">
            <v>20</v>
          </cell>
          <cell r="AB43">
            <v>2.2499999999999858</v>
          </cell>
          <cell r="AC43">
            <v>2.2400000000000002</v>
          </cell>
          <cell r="AE43">
            <v>2.21</v>
          </cell>
          <cell r="AH43">
            <v>4.5999999999999996</v>
          </cell>
          <cell r="AI43">
            <v>7.73</v>
          </cell>
          <cell r="AK43">
            <v>2.39</v>
          </cell>
          <cell r="AL43">
            <v>6.7</v>
          </cell>
          <cell r="AM43">
            <v>7.29</v>
          </cell>
          <cell r="AN43">
            <v>77.760000000000005</v>
          </cell>
          <cell r="AO43">
            <v>77.760000000000005</v>
          </cell>
          <cell r="AQ43">
            <v>0</v>
          </cell>
          <cell r="AS43">
            <v>4.75</v>
          </cell>
          <cell r="AT43">
            <v>5.75</v>
          </cell>
          <cell r="AU43">
            <v>1.68</v>
          </cell>
          <cell r="AX43">
            <v>4.47</v>
          </cell>
          <cell r="AY43">
            <v>91.4</v>
          </cell>
          <cell r="AZ43">
            <v>0.11</v>
          </cell>
          <cell r="BA43">
            <v>0.5</v>
          </cell>
          <cell r="BB43">
            <v>0.73</v>
          </cell>
          <cell r="BC43">
            <v>1.3399999999999999</v>
          </cell>
          <cell r="BD43">
            <v>5.25</v>
          </cell>
          <cell r="BE43">
            <v>170.51</v>
          </cell>
          <cell r="BH43">
            <v>1.38</v>
          </cell>
          <cell r="BJ43">
            <v>14.32</v>
          </cell>
          <cell r="BL43">
            <v>4.09</v>
          </cell>
          <cell r="BM43">
            <v>5.98</v>
          </cell>
          <cell r="BN43">
            <v>2.52</v>
          </cell>
          <cell r="BO43">
            <v>14.24</v>
          </cell>
          <cell r="BP43">
            <v>9.68</v>
          </cell>
          <cell r="CS43">
            <v>40</v>
          </cell>
          <cell r="CT43">
            <v>3</v>
          </cell>
          <cell r="CV43">
            <v>4.33</v>
          </cell>
          <cell r="CW43">
            <v>4.68</v>
          </cell>
        </row>
        <row r="44">
          <cell r="B44">
            <v>6</v>
          </cell>
          <cell r="C44">
            <v>306.92</v>
          </cell>
          <cell r="D44">
            <v>247</v>
          </cell>
          <cell r="F44">
            <v>3.1</v>
          </cell>
          <cell r="G44">
            <v>6.28</v>
          </cell>
          <cell r="H44">
            <v>6.28</v>
          </cell>
          <cell r="J44">
            <v>39.331210191082803</v>
          </cell>
          <cell r="L44">
            <v>7.95</v>
          </cell>
          <cell r="M44">
            <v>56.81</v>
          </cell>
          <cell r="N44">
            <v>23</v>
          </cell>
          <cell r="Q44">
            <v>95.38</v>
          </cell>
          <cell r="S44">
            <v>119.36199999999985</v>
          </cell>
          <cell r="U44">
            <v>119.36199999999985</v>
          </cell>
          <cell r="V44">
            <v>8.6999999999999993</v>
          </cell>
          <cell r="W44">
            <v>3.5222672064777325</v>
          </cell>
          <cell r="AB44">
            <v>10.949999999999985</v>
          </cell>
          <cell r="AC44">
            <v>2.54</v>
          </cell>
          <cell r="AE44">
            <v>2.36</v>
          </cell>
          <cell r="AH44">
            <v>7.2</v>
          </cell>
          <cell r="AI44">
            <v>8.5399999999999991</v>
          </cell>
          <cell r="AK44">
            <v>2.2200000000000002</v>
          </cell>
          <cell r="AN44">
            <v>57.2</v>
          </cell>
          <cell r="AO44">
            <v>57.2</v>
          </cell>
          <cell r="AQ44">
            <v>0</v>
          </cell>
          <cell r="AS44">
            <v>5.56</v>
          </cell>
          <cell r="AT44">
            <v>5.39</v>
          </cell>
          <cell r="AU44">
            <v>1.1499999999999999</v>
          </cell>
          <cell r="AX44">
            <v>3.62</v>
          </cell>
          <cell r="AY44">
            <v>90.73</v>
          </cell>
          <cell r="AZ44">
            <v>0.56000000000000005</v>
          </cell>
          <cell r="BA44">
            <v>0.3</v>
          </cell>
          <cell r="BB44">
            <v>0.71</v>
          </cell>
          <cell r="BC44">
            <v>1.57</v>
          </cell>
          <cell r="BD44">
            <v>8</v>
          </cell>
          <cell r="BE44">
            <v>115.68</v>
          </cell>
          <cell r="BH44">
            <v>1.56</v>
          </cell>
          <cell r="BJ44">
            <v>7.7</v>
          </cell>
          <cell r="BL44">
            <v>7.2</v>
          </cell>
          <cell r="BM44">
            <v>5.48</v>
          </cell>
          <cell r="BN44">
            <v>3.32</v>
          </cell>
          <cell r="BO44">
            <v>13.67</v>
          </cell>
          <cell r="BP44">
            <v>7.07</v>
          </cell>
          <cell r="CS44">
            <v>40</v>
          </cell>
          <cell r="CT44">
            <v>3</v>
          </cell>
          <cell r="CV44">
            <v>3.27</v>
          </cell>
          <cell r="CW44">
            <v>4.79</v>
          </cell>
        </row>
        <row r="45">
          <cell r="B45">
            <v>7</v>
          </cell>
          <cell r="C45">
            <v>395.84</v>
          </cell>
          <cell r="D45">
            <v>317</v>
          </cell>
          <cell r="F45">
            <v>5.13</v>
          </cell>
          <cell r="G45">
            <v>5.44</v>
          </cell>
          <cell r="H45">
            <v>5.44</v>
          </cell>
          <cell r="J45">
            <v>58.272058823529406</v>
          </cell>
          <cell r="L45">
            <v>5.8</v>
          </cell>
          <cell r="M45">
            <v>70.221000000000004</v>
          </cell>
          <cell r="N45">
            <v>22.151735015772871</v>
          </cell>
          <cell r="Q45">
            <v>82.06</v>
          </cell>
          <cell r="S45">
            <v>107.52299999999985</v>
          </cell>
          <cell r="T45">
            <v>70.221000000000004</v>
          </cell>
          <cell r="U45">
            <v>37.30199999999985</v>
          </cell>
          <cell r="V45">
            <v>11.7</v>
          </cell>
          <cell r="W45">
            <v>3.6908517350157726</v>
          </cell>
          <cell r="Y45">
            <v>13.95</v>
          </cell>
          <cell r="AB45">
            <v>8.6999999999999851</v>
          </cell>
          <cell r="AC45">
            <v>2.63</v>
          </cell>
          <cell r="AD45">
            <v>2.61</v>
          </cell>
          <cell r="AH45">
            <v>3.2</v>
          </cell>
          <cell r="AI45">
            <v>6.43</v>
          </cell>
          <cell r="AK45">
            <v>2.33</v>
          </cell>
          <cell r="AL45">
            <v>6.8</v>
          </cell>
          <cell r="AM45">
            <v>8.5399999999999991</v>
          </cell>
          <cell r="AN45">
            <v>79.03</v>
          </cell>
          <cell r="AO45">
            <v>79.03</v>
          </cell>
          <cell r="AQ45">
            <v>0</v>
          </cell>
          <cell r="AS45">
            <v>6.52</v>
          </cell>
          <cell r="AT45">
            <v>5.7</v>
          </cell>
          <cell r="AU45">
            <v>2.58</v>
          </cell>
          <cell r="AX45">
            <v>3.51</v>
          </cell>
          <cell r="AY45">
            <v>94.7</v>
          </cell>
          <cell r="AZ45">
            <v>0.69</v>
          </cell>
          <cell r="BA45">
            <v>0.21</v>
          </cell>
          <cell r="BB45">
            <v>0.94</v>
          </cell>
          <cell r="BC45">
            <v>1.8399999999999999</v>
          </cell>
          <cell r="BD45">
            <v>8.8000000000000007</v>
          </cell>
          <cell r="BE45">
            <v>67.400000000000006</v>
          </cell>
          <cell r="BH45">
            <v>1.39</v>
          </cell>
          <cell r="BJ45">
            <v>9.56</v>
          </cell>
          <cell r="BL45">
            <v>11.62</v>
          </cell>
          <cell r="BM45">
            <v>4.09</v>
          </cell>
          <cell r="BN45">
            <v>5.86</v>
          </cell>
          <cell r="BO45">
            <v>8.18</v>
          </cell>
          <cell r="BP45">
            <v>18.68</v>
          </cell>
          <cell r="CS45">
            <v>40</v>
          </cell>
          <cell r="CT45">
            <v>3</v>
          </cell>
          <cell r="CV45">
            <v>3.92</v>
          </cell>
          <cell r="CW45">
            <v>5.13</v>
          </cell>
        </row>
        <row r="46">
          <cell r="B46">
            <v>8</v>
          </cell>
          <cell r="C46">
            <v>569.77</v>
          </cell>
          <cell r="D46">
            <v>651</v>
          </cell>
          <cell r="F46">
            <v>11.47</v>
          </cell>
          <cell r="G46">
            <v>13.36</v>
          </cell>
          <cell r="H46">
            <v>13.36</v>
          </cell>
          <cell r="J46">
            <v>48.727544910179645</v>
          </cell>
          <cell r="L46">
            <v>6.89</v>
          </cell>
          <cell r="M46">
            <v>150.15299999999999</v>
          </cell>
          <cell r="N46">
            <v>23.064976958525342</v>
          </cell>
          <cell r="Q46">
            <v>0</v>
          </cell>
          <cell r="S46">
            <v>257.67599999999982</v>
          </cell>
          <cell r="T46">
            <v>220.374</v>
          </cell>
          <cell r="U46">
            <v>37.301999999999822</v>
          </cell>
          <cell r="V46">
            <v>25.6</v>
          </cell>
          <cell r="W46">
            <v>3.9324116743471582</v>
          </cell>
          <cell r="Y46">
            <v>13.3</v>
          </cell>
          <cell r="AB46">
            <v>20.999999999999982</v>
          </cell>
          <cell r="AC46">
            <v>2.4900000000000002</v>
          </cell>
          <cell r="AD46">
            <v>2.5299999999999998</v>
          </cell>
          <cell r="AH46">
            <v>4</v>
          </cell>
          <cell r="AI46">
            <v>7.52</v>
          </cell>
          <cell r="AL46">
            <v>4.3</v>
          </cell>
          <cell r="AM46">
            <v>6.43</v>
          </cell>
          <cell r="AN46">
            <v>132.30000000000001</v>
          </cell>
          <cell r="AO46">
            <v>132.30000000000001</v>
          </cell>
          <cell r="AQ46">
            <v>0</v>
          </cell>
          <cell r="AS46">
            <v>5.92</v>
          </cell>
          <cell r="AT46">
            <v>5.99</v>
          </cell>
          <cell r="AU46">
            <v>0.87</v>
          </cell>
          <cell r="AX46">
            <v>2.59</v>
          </cell>
          <cell r="AY46">
            <v>95.65</v>
          </cell>
          <cell r="AZ46">
            <v>0.31</v>
          </cell>
          <cell r="BA46">
            <v>0.15</v>
          </cell>
          <cell r="BB46">
            <v>0.98</v>
          </cell>
          <cell r="BC46">
            <v>1.44</v>
          </cell>
          <cell r="BD46">
            <v>5.83</v>
          </cell>
          <cell r="BE46">
            <v>39.01</v>
          </cell>
          <cell r="BH46">
            <v>1.1299999999999999</v>
          </cell>
          <cell r="BJ46">
            <v>8.39</v>
          </cell>
          <cell r="BL46">
            <v>5.63</v>
          </cell>
          <cell r="BM46">
            <v>3.5</v>
          </cell>
          <cell r="BN46">
            <v>4.91</v>
          </cell>
          <cell r="BO46">
            <v>10.08</v>
          </cell>
          <cell r="BP46">
            <v>14.91</v>
          </cell>
          <cell r="CS46">
            <v>40</v>
          </cell>
          <cell r="CT46">
            <v>3</v>
          </cell>
          <cell r="CV46">
            <v>4.2</v>
          </cell>
          <cell r="CW46">
            <v>5.2</v>
          </cell>
        </row>
        <row r="47">
          <cell r="B47">
            <v>9</v>
          </cell>
          <cell r="Q47">
            <v>0</v>
          </cell>
          <cell r="S47">
            <v>257.67599999999982</v>
          </cell>
          <cell r="T47">
            <v>220.374</v>
          </cell>
          <cell r="U47">
            <v>37.301999999999822</v>
          </cell>
          <cell r="AB47">
            <v>20.999999999999982</v>
          </cell>
          <cell r="AQ47">
            <v>0</v>
          </cell>
          <cell r="BC47">
            <v>0</v>
          </cell>
          <cell r="CS47">
            <v>40</v>
          </cell>
          <cell r="CT47">
            <v>3</v>
          </cell>
          <cell r="CV47">
            <v>4.95</v>
          </cell>
          <cell r="CW47">
            <v>5.65</v>
          </cell>
        </row>
        <row r="48">
          <cell r="B48">
            <v>10</v>
          </cell>
          <cell r="C48">
            <v>660.91</v>
          </cell>
          <cell r="D48">
            <v>556</v>
          </cell>
          <cell r="F48">
            <v>8.1199999999999992</v>
          </cell>
          <cell r="G48">
            <v>13.42</v>
          </cell>
          <cell r="H48">
            <v>13.42</v>
          </cell>
          <cell r="J48">
            <v>41.430700447093891</v>
          </cell>
          <cell r="L48">
            <v>7.25</v>
          </cell>
          <cell r="M48">
            <v>125.51900000000001</v>
          </cell>
          <cell r="N48">
            <v>22.575359712230217</v>
          </cell>
          <cell r="Q48">
            <v>166</v>
          </cell>
          <cell r="S48">
            <v>217.19499999999982</v>
          </cell>
          <cell r="T48">
            <v>179.893</v>
          </cell>
          <cell r="U48">
            <v>37.301999999999822</v>
          </cell>
          <cell r="V48">
            <v>19.47</v>
          </cell>
          <cell r="W48">
            <v>3.5017985611510789</v>
          </cell>
          <cell r="Y48">
            <v>18.57</v>
          </cell>
          <cell r="AB48">
            <v>21.899999999999984</v>
          </cell>
          <cell r="AC48">
            <v>2.56</v>
          </cell>
          <cell r="AD48">
            <v>2.52</v>
          </cell>
          <cell r="AH48">
            <v>6</v>
          </cell>
          <cell r="AI48">
            <v>7.14</v>
          </cell>
          <cell r="AK48">
            <v>2.48</v>
          </cell>
          <cell r="AL48">
            <v>7.8</v>
          </cell>
          <cell r="AM48">
            <v>7.02</v>
          </cell>
          <cell r="AN48">
            <v>137.38999999999999</v>
          </cell>
          <cell r="AO48">
            <v>137.38999999999999</v>
          </cell>
          <cell r="AQ48">
            <v>0</v>
          </cell>
          <cell r="AS48">
            <v>7.24</v>
          </cell>
          <cell r="AT48">
            <v>6.31</v>
          </cell>
          <cell r="AU48">
            <v>1.74</v>
          </cell>
          <cell r="AX48">
            <v>2.91</v>
          </cell>
          <cell r="AY48">
            <v>94.3</v>
          </cell>
          <cell r="AZ48">
            <v>0.23</v>
          </cell>
          <cell r="BA48">
            <v>0.59</v>
          </cell>
          <cell r="BB48">
            <v>0.87</v>
          </cell>
          <cell r="BC48">
            <v>1.69</v>
          </cell>
          <cell r="BD48">
            <v>7.85</v>
          </cell>
          <cell r="BE48">
            <v>80.709999999999994</v>
          </cell>
          <cell r="BH48">
            <v>1.47</v>
          </cell>
          <cell r="BJ48">
            <v>9.3699999999999992</v>
          </cell>
          <cell r="BL48">
            <v>8.83</v>
          </cell>
          <cell r="BM48">
            <v>4.26</v>
          </cell>
          <cell r="BN48">
            <v>6</v>
          </cell>
          <cell r="BO48">
            <v>10.93</v>
          </cell>
          <cell r="BP48">
            <v>16.79</v>
          </cell>
          <cell r="CS48">
            <v>40</v>
          </cell>
          <cell r="CT48">
            <v>3</v>
          </cell>
        </row>
        <row r="49">
          <cell r="B49">
            <v>11</v>
          </cell>
          <cell r="C49">
            <v>492.43</v>
          </cell>
          <cell r="D49">
            <v>580</v>
          </cell>
          <cell r="F49">
            <v>10.97</v>
          </cell>
          <cell r="G49">
            <v>13.77</v>
          </cell>
          <cell r="H49">
            <v>13.77</v>
          </cell>
          <cell r="J49">
            <v>42.120551924473496</v>
          </cell>
          <cell r="L49">
            <v>6.18</v>
          </cell>
          <cell r="M49">
            <v>134.607</v>
          </cell>
          <cell r="N49">
            <v>23.208103448275864</v>
          </cell>
          <cell r="Q49">
            <v>117.26</v>
          </cell>
          <cell r="S49">
            <v>234.5419999999998</v>
          </cell>
          <cell r="T49">
            <v>197.24</v>
          </cell>
          <cell r="U49">
            <v>37.301999999999794</v>
          </cell>
          <cell r="V49">
            <v>20.28</v>
          </cell>
          <cell r="W49">
            <v>3.4965517241379316</v>
          </cell>
          <cell r="Y49">
            <v>7.08</v>
          </cell>
          <cell r="AB49">
            <v>35.099999999999987</v>
          </cell>
          <cell r="AC49">
            <v>2.4700000000000002</v>
          </cell>
          <cell r="AD49">
            <v>2.5</v>
          </cell>
          <cell r="AH49">
            <v>6</v>
          </cell>
          <cell r="AI49">
            <v>6.91</v>
          </cell>
          <cell r="AK49">
            <v>2.5099999999999998</v>
          </cell>
          <cell r="AL49">
            <v>6</v>
          </cell>
          <cell r="AM49">
            <v>7.14</v>
          </cell>
          <cell r="AN49">
            <v>123.73</v>
          </cell>
          <cell r="AO49">
            <v>123.73</v>
          </cell>
          <cell r="AQ49">
            <v>0</v>
          </cell>
          <cell r="AS49">
            <v>7.29</v>
          </cell>
          <cell r="AT49">
            <v>7.73</v>
          </cell>
          <cell r="AU49">
            <v>1.03</v>
          </cell>
          <cell r="AX49">
            <v>4.5599999999999996</v>
          </cell>
          <cell r="AY49">
            <v>95.2</v>
          </cell>
          <cell r="AZ49">
            <v>0.21</v>
          </cell>
          <cell r="BA49">
            <v>0.06</v>
          </cell>
          <cell r="BB49">
            <v>0.73</v>
          </cell>
          <cell r="BC49">
            <v>1</v>
          </cell>
          <cell r="BD49">
            <v>5.52</v>
          </cell>
          <cell r="BE49">
            <v>101.22</v>
          </cell>
          <cell r="BH49">
            <v>1.21</v>
          </cell>
          <cell r="BJ49">
            <v>8.1999999999999993</v>
          </cell>
          <cell r="BL49">
            <v>14.97</v>
          </cell>
          <cell r="BM49">
            <v>3.69</v>
          </cell>
          <cell r="BN49">
            <v>7.37</v>
          </cell>
          <cell r="BO49">
            <v>9.84</v>
          </cell>
          <cell r="BP49">
            <v>21.05</v>
          </cell>
          <cell r="CS49">
            <v>40</v>
          </cell>
          <cell r="CT49">
            <v>3</v>
          </cell>
          <cell r="CV49">
            <v>5.29</v>
          </cell>
          <cell r="CW49">
            <v>5.36</v>
          </cell>
        </row>
        <row r="50">
          <cell r="B50">
            <v>12</v>
          </cell>
          <cell r="Q50">
            <v>0</v>
          </cell>
          <cell r="S50">
            <v>234.5419999999998</v>
          </cell>
          <cell r="T50">
            <v>197.24</v>
          </cell>
          <cell r="U50">
            <v>37.301999999999794</v>
          </cell>
          <cell r="AB50">
            <v>35.099999999999987</v>
          </cell>
          <cell r="AQ50">
            <v>0</v>
          </cell>
          <cell r="BC50">
            <v>0</v>
          </cell>
          <cell r="CS50">
            <v>40</v>
          </cell>
          <cell r="CT50">
            <v>3</v>
          </cell>
          <cell r="CV50">
            <v>3.74</v>
          </cell>
          <cell r="CW50">
            <v>4.72</v>
          </cell>
        </row>
        <row r="51">
          <cell r="B51">
            <v>13</v>
          </cell>
          <cell r="C51">
            <v>258.52999999999997</v>
          </cell>
          <cell r="D51">
            <v>301</v>
          </cell>
          <cell r="G51">
            <v>9.19</v>
          </cell>
          <cell r="H51">
            <v>9.19</v>
          </cell>
          <cell r="J51">
            <v>32.752992383025031</v>
          </cell>
          <cell r="L51">
            <v>8.25</v>
          </cell>
          <cell r="M51">
            <v>70.581000000000003</v>
          </cell>
          <cell r="N51">
            <v>23.448837209302326</v>
          </cell>
          <cell r="Q51">
            <v>89.69</v>
          </cell>
          <cell r="S51">
            <v>215.43299999999982</v>
          </cell>
          <cell r="T51">
            <v>178.131</v>
          </cell>
          <cell r="U51">
            <v>37.301999999999822</v>
          </cell>
          <cell r="V51">
            <v>11.15</v>
          </cell>
          <cell r="W51">
            <v>3.704318936877077</v>
          </cell>
          <cell r="Y51">
            <v>33.9</v>
          </cell>
          <cell r="AB51">
            <v>12.349999999999987</v>
          </cell>
          <cell r="AC51">
            <v>2.62</v>
          </cell>
          <cell r="AD51">
            <v>2.62</v>
          </cell>
          <cell r="AH51">
            <v>8.4</v>
          </cell>
          <cell r="AI51">
            <v>6.86</v>
          </cell>
          <cell r="AK51">
            <v>2.4900000000000002</v>
          </cell>
          <cell r="AL51">
            <v>6.4</v>
          </cell>
          <cell r="AM51">
            <v>6.91</v>
          </cell>
          <cell r="AN51">
            <v>68.3</v>
          </cell>
          <cell r="AO51">
            <v>68.3</v>
          </cell>
          <cell r="AQ51">
            <v>0</v>
          </cell>
          <cell r="AS51">
            <v>5.45</v>
          </cell>
          <cell r="AT51">
            <v>6.13</v>
          </cell>
          <cell r="AU51">
            <v>1.27</v>
          </cell>
          <cell r="AX51">
            <v>3.51</v>
          </cell>
          <cell r="AY51">
            <v>95.4</v>
          </cell>
          <cell r="AZ51">
            <v>0.19</v>
          </cell>
          <cell r="BA51">
            <v>7.0000000000000007E-2</v>
          </cell>
          <cell r="BB51">
            <v>0.74</v>
          </cell>
          <cell r="BC51">
            <v>1</v>
          </cell>
          <cell r="BD51">
            <v>4.76</v>
          </cell>
          <cell r="BE51">
            <v>142.07</v>
          </cell>
          <cell r="BH51">
            <v>1.52</v>
          </cell>
          <cell r="BJ51">
            <v>11.68</v>
          </cell>
          <cell r="BL51">
            <v>5.8</v>
          </cell>
          <cell r="BM51">
            <v>7.01</v>
          </cell>
          <cell r="BN51">
            <v>4.26</v>
          </cell>
          <cell r="BO51">
            <v>9.0500000000000007</v>
          </cell>
          <cell r="BP51">
            <v>21.69</v>
          </cell>
          <cell r="CS51">
            <v>40</v>
          </cell>
          <cell r="CT51">
            <v>3</v>
          </cell>
          <cell r="CV51">
            <v>3.1</v>
          </cell>
          <cell r="CW51">
            <v>4.7</v>
          </cell>
        </row>
        <row r="52">
          <cell r="B52">
            <v>14</v>
          </cell>
          <cell r="C52">
            <v>308.45</v>
          </cell>
          <cell r="D52">
            <v>238</v>
          </cell>
          <cell r="F52">
            <v>4.58</v>
          </cell>
          <cell r="G52">
            <v>6.45</v>
          </cell>
          <cell r="H52">
            <v>6.45</v>
          </cell>
          <cell r="J52">
            <v>36.899224806201552</v>
          </cell>
          <cell r="L52">
            <v>6.62</v>
          </cell>
          <cell r="M52">
            <v>56.331000000000003</v>
          </cell>
          <cell r="N52">
            <v>23.668487394957985</v>
          </cell>
          <cell r="Q52">
            <v>52.91</v>
          </cell>
          <cell r="S52">
            <v>218.85399999999984</v>
          </cell>
          <cell r="T52">
            <v>181.55199999999999</v>
          </cell>
          <cell r="U52">
            <v>37.30199999999985</v>
          </cell>
          <cell r="V52">
            <v>9.1300000000000008</v>
          </cell>
          <cell r="W52">
            <v>3.8361344537815132</v>
          </cell>
          <cell r="Y52">
            <v>6.43</v>
          </cell>
          <cell r="AB52">
            <v>15.04999999999999</v>
          </cell>
          <cell r="AC52">
            <v>2.61</v>
          </cell>
          <cell r="AD52">
            <v>2.63</v>
          </cell>
          <cell r="AH52">
            <v>5.2</v>
          </cell>
          <cell r="AI52">
            <v>6.98</v>
          </cell>
          <cell r="AK52">
            <v>2.57</v>
          </cell>
          <cell r="AL52">
            <v>9.8000000000000007</v>
          </cell>
          <cell r="AM52">
            <v>6.88</v>
          </cell>
          <cell r="AN52">
            <v>62.8</v>
          </cell>
          <cell r="AO52">
            <v>62.8</v>
          </cell>
          <cell r="AQ52">
            <v>0</v>
          </cell>
          <cell r="AS52">
            <v>6.42</v>
          </cell>
          <cell r="AT52">
            <v>7.1</v>
          </cell>
          <cell r="AU52">
            <v>2.31</v>
          </cell>
          <cell r="AX52">
            <v>5.9</v>
          </cell>
          <cell r="AY52">
            <v>93.33</v>
          </cell>
          <cell r="AZ52">
            <v>0.49</v>
          </cell>
          <cell r="BA52">
            <v>0.06</v>
          </cell>
          <cell r="BB52">
            <v>1</v>
          </cell>
          <cell r="BC52">
            <v>1.55</v>
          </cell>
          <cell r="BD52">
            <v>11.33</v>
          </cell>
          <cell r="BE52">
            <v>64.59</v>
          </cell>
          <cell r="BH52">
            <v>1.71</v>
          </cell>
          <cell r="BJ52">
            <v>7.64</v>
          </cell>
          <cell r="BL52">
            <v>6.06</v>
          </cell>
          <cell r="BM52">
            <v>4.75</v>
          </cell>
          <cell r="BN52">
            <v>8.76</v>
          </cell>
          <cell r="BO52">
            <v>8.42</v>
          </cell>
          <cell r="BP52">
            <v>15.46</v>
          </cell>
          <cell r="CS52">
            <v>40</v>
          </cell>
          <cell r="CT52">
            <v>3</v>
          </cell>
          <cell r="CV52">
            <v>4.7</v>
          </cell>
          <cell r="CW52">
            <v>8.9700000000000006</v>
          </cell>
        </row>
        <row r="53">
          <cell r="B53">
            <v>15</v>
          </cell>
          <cell r="C53">
            <v>337.93</v>
          </cell>
          <cell r="D53">
            <v>422</v>
          </cell>
          <cell r="F53">
            <v>4.6500000000000004</v>
          </cell>
          <cell r="G53">
            <v>10.36</v>
          </cell>
          <cell r="H53">
            <v>10.36</v>
          </cell>
          <cell r="J53">
            <v>40.733590733590738</v>
          </cell>
          <cell r="L53">
            <v>9.5</v>
          </cell>
          <cell r="M53">
            <v>97.176000000000002</v>
          </cell>
          <cell r="N53">
            <v>23.027488151658769</v>
          </cell>
          <cell r="Q53">
            <v>111.18</v>
          </cell>
          <cell r="S53">
            <v>204.84999999999985</v>
          </cell>
          <cell r="T53">
            <v>167.548</v>
          </cell>
          <cell r="U53">
            <v>37.30199999999985</v>
          </cell>
          <cell r="V53">
            <v>15.9</v>
          </cell>
          <cell r="W53">
            <v>3.7677725118483414</v>
          </cell>
          <cell r="AB53">
            <v>30.949999999999989</v>
          </cell>
          <cell r="AC53">
            <v>2.54</v>
          </cell>
          <cell r="AD53">
            <v>2.4700000000000002</v>
          </cell>
          <cell r="AH53">
            <v>12.1</v>
          </cell>
          <cell r="AI53">
            <v>7.7</v>
          </cell>
          <cell r="AK53">
            <v>2.59</v>
          </cell>
          <cell r="AN53">
            <v>84.82</v>
          </cell>
          <cell r="AO53">
            <v>84.82</v>
          </cell>
          <cell r="AQ53">
            <v>0</v>
          </cell>
          <cell r="AS53">
            <v>7.61</v>
          </cell>
          <cell r="AT53">
            <v>8.01</v>
          </cell>
          <cell r="AU53">
            <v>1.6</v>
          </cell>
          <cell r="AX53">
            <v>7.08</v>
          </cell>
          <cell r="AY53">
            <v>95.1</v>
          </cell>
          <cell r="AZ53">
            <v>0.38</v>
          </cell>
          <cell r="BA53">
            <v>0.39</v>
          </cell>
          <cell r="BB53">
            <v>1.07</v>
          </cell>
          <cell r="BC53">
            <v>1.84</v>
          </cell>
          <cell r="BD53">
            <v>6.75</v>
          </cell>
          <cell r="BE53">
            <v>92.85</v>
          </cell>
          <cell r="BH53">
            <v>1.24</v>
          </cell>
          <cell r="BJ53">
            <v>8.7200000000000006</v>
          </cell>
          <cell r="BL53">
            <v>7.33</v>
          </cell>
          <cell r="BM53">
            <v>5.78</v>
          </cell>
          <cell r="BN53">
            <v>4.47</v>
          </cell>
          <cell r="BO53">
            <v>14.25</v>
          </cell>
          <cell r="BP53">
            <v>8.7899999999999991</v>
          </cell>
          <cell r="CS53">
            <v>40</v>
          </cell>
          <cell r="CT53">
            <v>3</v>
          </cell>
          <cell r="CV53">
            <v>2.5</v>
          </cell>
          <cell r="CW53">
            <v>8.06</v>
          </cell>
        </row>
        <row r="54">
          <cell r="B54">
            <v>16</v>
          </cell>
          <cell r="Q54">
            <v>0</v>
          </cell>
          <cell r="S54">
            <v>204.84999999999985</v>
          </cell>
          <cell r="T54">
            <v>167.548</v>
          </cell>
          <cell r="U54">
            <v>37.30199999999985</v>
          </cell>
          <cell r="AB54">
            <v>30.949999999999989</v>
          </cell>
          <cell r="AQ54">
            <v>0</v>
          </cell>
          <cell r="BC54">
            <v>0</v>
          </cell>
          <cell r="CS54">
            <v>40</v>
          </cell>
          <cell r="CT54">
            <v>3</v>
          </cell>
          <cell r="CV54">
            <v>2.95</v>
          </cell>
          <cell r="CW54">
            <v>9.7899999999999991</v>
          </cell>
        </row>
        <row r="55">
          <cell r="B55">
            <v>17</v>
          </cell>
          <cell r="C55">
            <v>626.94000000000005</v>
          </cell>
          <cell r="D55">
            <v>517</v>
          </cell>
          <cell r="F55">
            <v>11.49</v>
          </cell>
          <cell r="G55">
            <v>11.66</v>
          </cell>
          <cell r="H55">
            <v>11.66</v>
          </cell>
          <cell r="J55">
            <v>44.339622641509436</v>
          </cell>
          <cell r="L55">
            <v>7.73</v>
          </cell>
          <cell r="M55">
            <v>119.292</v>
          </cell>
          <cell r="N55">
            <v>23.073887814313345</v>
          </cell>
          <cell r="Q55">
            <v>66.069999999999993</v>
          </cell>
          <cell r="S55">
            <v>258.07199999999983</v>
          </cell>
          <cell r="T55">
            <v>220.77</v>
          </cell>
          <cell r="U55">
            <v>37.301999999999822</v>
          </cell>
          <cell r="V55">
            <v>17.850000000000001</v>
          </cell>
          <cell r="W55">
            <v>3.4526112185686659</v>
          </cell>
          <cell r="Y55">
            <v>39.299999999999997</v>
          </cell>
          <cell r="AB55">
            <v>9.4999999999999929</v>
          </cell>
          <cell r="AC55">
            <v>2.4300000000000002</v>
          </cell>
          <cell r="AD55">
            <v>2.46</v>
          </cell>
          <cell r="AH55">
            <v>7.6</v>
          </cell>
          <cell r="AI55">
            <v>7.99</v>
          </cell>
          <cell r="AK55">
            <v>2.42</v>
          </cell>
          <cell r="AL55">
            <v>7.1</v>
          </cell>
          <cell r="AM55">
            <v>7.7</v>
          </cell>
          <cell r="AN55">
            <v>122.64</v>
          </cell>
          <cell r="AO55">
            <v>122.64</v>
          </cell>
          <cell r="AQ55">
            <v>0</v>
          </cell>
          <cell r="AS55">
            <v>6.14</v>
          </cell>
          <cell r="AT55">
            <v>6.17</v>
          </cell>
          <cell r="AU55">
            <v>0.83</v>
          </cell>
          <cell r="AX55">
            <v>4.07</v>
          </cell>
          <cell r="AY55">
            <v>90.9</v>
          </cell>
          <cell r="AZ55">
            <v>0.34</v>
          </cell>
          <cell r="BA55">
            <v>0.1</v>
          </cell>
          <cell r="BB55">
            <v>1.22</v>
          </cell>
          <cell r="BC55">
            <v>1.6600000000000001</v>
          </cell>
          <cell r="BD55">
            <v>6.44</v>
          </cell>
          <cell r="BE55">
            <v>78.400000000000006</v>
          </cell>
          <cell r="BH55">
            <v>1.45</v>
          </cell>
          <cell r="BJ55">
            <v>9.58</v>
          </cell>
          <cell r="BL55">
            <v>14.08</v>
          </cell>
          <cell r="BM55">
            <v>4.78</v>
          </cell>
          <cell r="BN55">
            <v>8.68</v>
          </cell>
          <cell r="BO55">
            <v>11.96</v>
          </cell>
          <cell r="BP55">
            <v>16.91</v>
          </cell>
          <cell r="CS55">
            <v>40</v>
          </cell>
          <cell r="CT55">
            <v>3</v>
          </cell>
        </row>
        <row r="56">
          <cell r="B56">
            <v>18</v>
          </cell>
          <cell r="C56">
            <v>516.29</v>
          </cell>
          <cell r="D56">
            <v>486</v>
          </cell>
          <cell r="F56">
            <v>9.06</v>
          </cell>
          <cell r="G56">
            <v>12.78</v>
          </cell>
          <cell r="H56">
            <v>12.78</v>
          </cell>
          <cell r="J56">
            <v>38.028169014084511</v>
          </cell>
          <cell r="L56">
            <v>8.0399999999999991</v>
          </cell>
          <cell r="M56">
            <v>112.352</v>
          </cell>
          <cell r="N56">
            <v>23.117695473251029</v>
          </cell>
          <cell r="Q56">
            <v>160.6</v>
          </cell>
          <cell r="S56">
            <v>209.82399999999987</v>
          </cell>
          <cell r="T56">
            <v>172.52199999999999</v>
          </cell>
          <cell r="U56">
            <v>37.301999999999879</v>
          </cell>
          <cell r="V56">
            <v>16.52</v>
          </cell>
          <cell r="W56">
            <v>3.3991769547325101</v>
          </cell>
          <cell r="Y56">
            <v>20.77</v>
          </cell>
          <cell r="AB56">
            <v>5.2499999999999929</v>
          </cell>
          <cell r="AC56">
            <v>2.38</v>
          </cell>
          <cell r="AD56">
            <v>2.38</v>
          </cell>
          <cell r="AH56">
            <v>11.2</v>
          </cell>
          <cell r="AI56">
            <v>7.12</v>
          </cell>
          <cell r="AK56">
            <v>2.4500000000000002</v>
          </cell>
          <cell r="AL56">
            <v>7.4</v>
          </cell>
          <cell r="AM56">
            <v>7.6</v>
          </cell>
          <cell r="AN56">
            <v>115.5</v>
          </cell>
          <cell r="AO56">
            <v>115.5</v>
          </cell>
          <cell r="AQ56">
            <v>0</v>
          </cell>
          <cell r="AS56">
            <v>7.28</v>
          </cell>
          <cell r="AT56">
            <v>6.76</v>
          </cell>
          <cell r="AU56">
            <v>1.23</v>
          </cell>
          <cell r="AX56">
            <v>4.8600000000000003</v>
          </cell>
          <cell r="AY56">
            <v>94.4</v>
          </cell>
          <cell r="AZ56">
            <v>0.55000000000000004</v>
          </cell>
          <cell r="BA56">
            <v>0.06</v>
          </cell>
          <cell r="BB56">
            <v>1.65</v>
          </cell>
          <cell r="BC56">
            <v>2.2599999999999998</v>
          </cell>
          <cell r="BD56">
            <v>6.85</v>
          </cell>
          <cell r="BE56">
            <v>76.959999999999994</v>
          </cell>
          <cell r="BH56">
            <v>1.49</v>
          </cell>
          <cell r="BJ56">
            <v>10.1</v>
          </cell>
          <cell r="BL56">
            <v>11.29</v>
          </cell>
          <cell r="BM56">
            <v>5.38</v>
          </cell>
          <cell r="BN56">
            <v>4.83</v>
          </cell>
          <cell r="BO56">
            <v>12.5</v>
          </cell>
          <cell r="BP56">
            <v>15.72</v>
          </cell>
          <cell r="CS56">
            <v>40</v>
          </cell>
          <cell r="CT56">
            <v>3</v>
          </cell>
          <cell r="CV56">
            <v>3.74</v>
          </cell>
          <cell r="CW56">
            <v>7.45</v>
          </cell>
        </row>
        <row r="57">
          <cell r="B57">
            <v>19</v>
          </cell>
          <cell r="C57">
            <v>360.51</v>
          </cell>
          <cell r="D57">
            <v>406</v>
          </cell>
          <cell r="F57">
            <v>11.71</v>
          </cell>
          <cell r="G57">
            <v>5.0599999999999996</v>
          </cell>
          <cell r="H57">
            <v>11.71</v>
          </cell>
          <cell r="J57">
            <v>34.671221178479932</v>
          </cell>
          <cell r="L57">
            <v>6.89</v>
          </cell>
          <cell r="M57">
            <v>89.364999999999995</v>
          </cell>
          <cell r="N57">
            <v>22.011083743842363</v>
          </cell>
          <cell r="Q57">
            <v>153.08000000000001</v>
          </cell>
          <cell r="S57">
            <v>146.10899999999984</v>
          </cell>
          <cell r="T57">
            <v>108.807</v>
          </cell>
          <cell r="U57">
            <v>37.301999999999836</v>
          </cell>
          <cell r="V57">
            <v>15.14</v>
          </cell>
          <cell r="W57">
            <v>3.729064039408867</v>
          </cell>
          <cell r="Y57">
            <v>18.34</v>
          </cell>
          <cell r="AB57">
            <v>2.0499999999999936</v>
          </cell>
          <cell r="AC57">
            <v>2.77</v>
          </cell>
          <cell r="AD57">
            <v>2.72</v>
          </cell>
          <cell r="AH57">
            <v>8.6</v>
          </cell>
          <cell r="AI57">
            <v>7.72</v>
          </cell>
          <cell r="AK57">
            <v>2.35</v>
          </cell>
          <cell r="AL57">
            <v>7.7</v>
          </cell>
          <cell r="AM57">
            <v>7.14</v>
          </cell>
          <cell r="AN57">
            <v>88.22</v>
          </cell>
          <cell r="AO57">
            <v>88.22</v>
          </cell>
          <cell r="AQ57">
            <v>0</v>
          </cell>
          <cell r="AS57">
            <v>6.77</v>
          </cell>
          <cell r="AT57">
            <v>5.84</v>
          </cell>
          <cell r="AU57">
            <v>2.1</v>
          </cell>
          <cell r="AX57">
            <v>3.96</v>
          </cell>
          <cell r="AY57">
            <v>91.87</v>
          </cell>
          <cell r="AZ57">
            <v>0.78</v>
          </cell>
          <cell r="BA57">
            <v>0.06</v>
          </cell>
          <cell r="BB57">
            <v>1.03</v>
          </cell>
          <cell r="BC57">
            <v>1.87</v>
          </cell>
          <cell r="BD57">
            <v>7.13</v>
          </cell>
          <cell r="BE57">
            <v>114.82</v>
          </cell>
          <cell r="BH57">
            <v>1.43</v>
          </cell>
          <cell r="BJ57">
            <v>14.17</v>
          </cell>
          <cell r="BL57">
            <v>8.56</v>
          </cell>
          <cell r="BM57">
            <v>6.19</v>
          </cell>
          <cell r="BN57">
            <v>4.88</v>
          </cell>
          <cell r="BO57">
            <v>7.94</v>
          </cell>
          <cell r="BP57">
            <v>17.02</v>
          </cell>
          <cell r="CS57">
            <v>40</v>
          </cell>
          <cell r="CT57">
            <v>3</v>
          </cell>
          <cell r="CV57">
            <v>4</v>
          </cell>
          <cell r="CW57">
            <v>7.59</v>
          </cell>
        </row>
        <row r="58">
          <cell r="B58">
            <v>20</v>
          </cell>
          <cell r="C58">
            <v>539.62</v>
          </cell>
          <cell r="D58">
            <v>563</v>
          </cell>
          <cell r="F58">
            <v>9.57</v>
          </cell>
          <cell r="G58">
            <v>13.82</v>
          </cell>
          <cell r="H58">
            <v>13.82</v>
          </cell>
          <cell r="J58">
            <v>40.738060781476122</v>
          </cell>
          <cell r="L58">
            <v>7.55</v>
          </cell>
          <cell r="M58">
            <v>124.744</v>
          </cell>
          <cell r="N58">
            <v>22.157015985790409</v>
          </cell>
          <cell r="Q58">
            <v>103.8</v>
          </cell>
          <cell r="S58">
            <v>167.05299999999983</v>
          </cell>
          <cell r="T58">
            <v>129.751</v>
          </cell>
          <cell r="U58">
            <v>37.301999999999822</v>
          </cell>
          <cell r="V58">
            <v>21.32</v>
          </cell>
          <cell r="W58">
            <v>3.7868561278863231</v>
          </cell>
          <cell r="Y58">
            <v>13.52</v>
          </cell>
          <cell r="AB58">
            <v>9.8499999999999943</v>
          </cell>
          <cell r="AC58">
            <v>2.95</v>
          </cell>
          <cell r="AD58">
            <v>2.92</v>
          </cell>
          <cell r="AH58">
            <v>7.6</v>
          </cell>
          <cell r="AI58">
            <v>7.5</v>
          </cell>
          <cell r="AK58">
            <v>2.67</v>
          </cell>
          <cell r="AL58">
            <v>5.25</v>
          </cell>
          <cell r="AM58">
            <v>7.74</v>
          </cell>
          <cell r="AN58">
            <v>123.65</v>
          </cell>
          <cell r="AO58">
            <v>111.23</v>
          </cell>
          <cell r="AQ58">
            <v>12.420000000000002</v>
          </cell>
          <cell r="AS58">
            <v>5.99</v>
          </cell>
          <cell r="AT58">
            <v>7.36</v>
          </cell>
          <cell r="AU58">
            <v>1.89</v>
          </cell>
          <cell r="AX58">
            <v>4.49</v>
          </cell>
          <cell r="AY58">
            <v>93.06</v>
          </cell>
          <cell r="AZ58">
            <v>0.3</v>
          </cell>
          <cell r="BA58">
            <v>0.39</v>
          </cell>
          <cell r="BB58">
            <v>0.68</v>
          </cell>
          <cell r="BC58">
            <v>1.37</v>
          </cell>
          <cell r="BD58">
            <v>7.45</v>
          </cell>
          <cell r="BE58">
            <v>93.09</v>
          </cell>
          <cell r="BH58">
            <v>1.31</v>
          </cell>
          <cell r="BJ58">
            <v>8.93</v>
          </cell>
          <cell r="BL58">
            <v>9.92</v>
          </cell>
          <cell r="BM58">
            <v>4.7699999999999996</v>
          </cell>
          <cell r="BN58">
            <v>7.43</v>
          </cell>
          <cell r="BO58">
            <v>11.71</v>
          </cell>
          <cell r="BP58">
            <v>35.299999999999997</v>
          </cell>
          <cell r="CS58">
            <v>40</v>
          </cell>
          <cell r="CT58">
            <v>3</v>
          </cell>
          <cell r="CV58">
            <v>4.1900000000000004</v>
          </cell>
          <cell r="CW58">
            <v>8.26</v>
          </cell>
        </row>
        <row r="59">
          <cell r="B59">
            <v>21</v>
          </cell>
          <cell r="C59">
            <v>494.53</v>
          </cell>
          <cell r="D59">
            <v>589</v>
          </cell>
          <cell r="F59">
            <v>11.75</v>
          </cell>
          <cell r="G59">
            <v>12.42</v>
          </cell>
          <cell r="H59">
            <v>12.42</v>
          </cell>
          <cell r="J59">
            <v>47.423510466988731</v>
          </cell>
          <cell r="L59">
            <v>8.86</v>
          </cell>
          <cell r="M59">
            <v>129.726</v>
          </cell>
          <cell r="N59">
            <v>22.02478777589134</v>
          </cell>
          <cell r="Q59">
            <v>75.03</v>
          </cell>
          <cell r="S59">
            <v>221.74899999999982</v>
          </cell>
          <cell r="T59">
            <v>184.447</v>
          </cell>
          <cell r="U59">
            <v>37.301999999999822</v>
          </cell>
          <cell r="V59">
            <v>21.06</v>
          </cell>
          <cell r="W59">
            <v>3.5755517826825125</v>
          </cell>
          <cell r="Y59">
            <v>20.11</v>
          </cell>
          <cell r="AB59">
            <v>10.799999999999994</v>
          </cell>
          <cell r="AC59">
            <v>2.97</v>
          </cell>
          <cell r="AD59">
            <v>2.88</v>
          </cell>
          <cell r="AH59">
            <v>5</v>
          </cell>
          <cell r="AI59">
            <v>6.91</v>
          </cell>
          <cell r="AK59">
            <v>2.91</v>
          </cell>
          <cell r="AL59">
            <v>4.3</v>
          </cell>
          <cell r="AM59">
            <v>7.5</v>
          </cell>
          <cell r="AN59">
            <v>137.76</v>
          </cell>
          <cell r="AO59">
            <v>150.18</v>
          </cell>
          <cell r="AQ59">
            <v>0</v>
          </cell>
          <cell r="AS59">
            <v>8.68</v>
          </cell>
          <cell r="AT59">
            <v>7.55</v>
          </cell>
          <cell r="AU59">
            <v>1.79</v>
          </cell>
          <cell r="AX59">
            <v>5.0999999999999996</v>
          </cell>
          <cell r="AY59">
            <v>92.8</v>
          </cell>
          <cell r="AZ59">
            <v>0.51</v>
          </cell>
          <cell r="BA59">
            <v>0.22</v>
          </cell>
          <cell r="BB59">
            <v>0.6</v>
          </cell>
          <cell r="BC59">
            <v>1.33</v>
          </cell>
          <cell r="BD59">
            <v>7.33</v>
          </cell>
          <cell r="BE59">
            <v>63.16</v>
          </cell>
          <cell r="BH59">
            <v>1.25</v>
          </cell>
          <cell r="BJ59">
            <v>14.26</v>
          </cell>
          <cell r="BL59">
            <v>17.11</v>
          </cell>
          <cell r="BM59">
            <v>7</v>
          </cell>
          <cell r="BN59">
            <v>5.34</v>
          </cell>
          <cell r="BO59">
            <v>10.93</v>
          </cell>
          <cell r="BP59">
            <v>31.34</v>
          </cell>
          <cell r="CS59">
            <v>40</v>
          </cell>
          <cell r="CT59">
            <v>3</v>
          </cell>
          <cell r="CV59">
            <v>3.61</v>
          </cell>
          <cell r="CW59">
            <v>8.59</v>
          </cell>
        </row>
        <row r="60">
          <cell r="B60">
            <v>22</v>
          </cell>
          <cell r="C60">
            <v>601.61</v>
          </cell>
          <cell r="D60">
            <v>605</v>
          </cell>
          <cell r="F60">
            <v>9.4600000000000009</v>
          </cell>
          <cell r="G60">
            <v>14.74</v>
          </cell>
          <cell r="H60">
            <v>14.74</v>
          </cell>
          <cell r="J60">
            <v>41.044776119402982</v>
          </cell>
          <cell r="L60">
            <v>9.49</v>
          </cell>
          <cell r="M60">
            <v>137.94</v>
          </cell>
          <cell r="N60">
            <v>22.8</v>
          </cell>
          <cell r="Q60">
            <v>167.05</v>
          </cell>
          <cell r="S60">
            <v>192.63899999999984</v>
          </cell>
          <cell r="T60">
            <v>155.33699999999999</v>
          </cell>
          <cell r="U60">
            <v>37.30199999999985</v>
          </cell>
          <cell r="V60">
            <v>22.99</v>
          </cell>
          <cell r="W60">
            <v>3.8</v>
          </cell>
          <cell r="Y60">
            <v>13.45</v>
          </cell>
          <cell r="AB60">
            <v>20.339999999999993</v>
          </cell>
          <cell r="AC60">
            <v>2.65</v>
          </cell>
          <cell r="AD60">
            <v>2.4700000000000002</v>
          </cell>
          <cell r="AH60">
            <v>4.2</v>
          </cell>
          <cell r="AI60">
            <v>6.39</v>
          </cell>
          <cell r="AK60">
            <v>2.83</v>
          </cell>
          <cell r="AL60">
            <v>5.8</v>
          </cell>
          <cell r="AM60">
            <v>6.91</v>
          </cell>
          <cell r="AN60">
            <v>140</v>
          </cell>
          <cell r="AO60">
            <v>140</v>
          </cell>
          <cell r="AQ60">
            <v>0</v>
          </cell>
          <cell r="AS60">
            <v>6.8</v>
          </cell>
          <cell r="AT60">
            <v>7.32</v>
          </cell>
          <cell r="AU60">
            <v>1.54</v>
          </cell>
          <cell r="AX60">
            <v>4.32</v>
          </cell>
          <cell r="AY60">
            <v>92.6</v>
          </cell>
          <cell r="AZ60">
            <v>0.19</v>
          </cell>
          <cell r="BA60">
            <v>0.44</v>
          </cell>
          <cell r="BB60">
            <v>0.71</v>
          </cell>
          <cell r="BC60">
            <v>1.3399999999999999</v>
          </cell>
          <cell r="BD60">
            <v>7.94</v>
          </cell>
          <cell r="BE60">
            <v>66.09</v>
          </cell>
          <cell r="BH60">
            <v>1.36</v>
          </cell>
          <cell r="BJ60">
            <v>6.5</v>
          </cell>
          <cell r="BL60">
            <v>9.0399999999999991</v>
          </cell>
          <cell r="BM60">
            <v>7.14</v>
          </cell>
          <cell r="BN60">
            <v>6.25</v>
          </cell>
          <cell r="BO60">
            <v>13.37</v>
          </cell>
          <cell r="BP60">
            <v>28.04</v>
          </cell>
          <cell r="CS60">
            <v>40</v>
          </cell>
          <cell r="CT60">
            <v>3</v>
          </cell>
        </row>
        <row r="61">
          <cell r="B61">
            <v>23</v>
          </cell>
          <cell r="Q61">
            <v>0</v>
          </cell>
          <cell r="S61">
            <v>192.63899999999984</v>
          </cell>
          <cell r="T61">
            <v>155.33699999999999</v>
          </cell>
          <cell r="U61">
            <v>37.30199999999985</v>
          </cell>
          <cell r="W61" t="e">
            <v>#DIV/0!</v>
          </cell>
          <cell r="AB61">
            <v>20.339999999999993</v>
          </cell>
          <cell r="AQ61">
            <v>0</v>
          </cell>
          <cell r="CS61">
            <v>40</v>
          </cell>
          <cell r="CT61">
            <v>3</v>
          </cell>
          <cell r="CV61">
            <v>7.13</v>
          </cell>
          <cell r="CW61">
            <v>8.92</v>
          </cell>
        </row>
        <row r="62">
          <cell r="B62">
            <v>24</v>
          </cell>
          <cell r="C62">
            <v>580.03</v>
          </cell>
          <cell r="D62">
            <v>488</v>
          </cell>
          <cell r="F62">
            <v>9.84</v>
          </cell>
          <cell r="G62">
            <v>10.8</v>
          </cell>
          <cell r="H62">
            <v>10.8</v>
          </cell>
          <cell r="I62">
            <v>1.25</v>
          </cell>
          <cell r="J62">
            <v>45.185185185185183</v>
          </cell>
          <cell r="L62">
            <v>7.82</v>
          </cell>
          <cell r="M62">
            <v>113.70699999999999</v>
          </cell>
          <cell r="N62">
            <v>23.300614754098358</v>
          </cell>
          <cell r="Q62">
            <v>111.39</v>
          </cell>
          <cell r="S62">
            <v>194.95599999999985</v>
          </cell>
          <cell r="T62">
            <v>157.654</v>
          </cell>
          <cell r="U62">
            <v>37.30199999999985</v>
          </cell>
          <cell r="V62">
            <v>18.96</v>
          </cell>
          <cell r="W62">
            <v>3.8852459016393439</v>
          </cell>
          <cell r="Y62">
            <v>32.1</v>
          </cell>
          <cell r="AB62">
            <v>7.1999999999999957</v>
          </cell>
          <cell r="AC62">
            <v>2.67</v>
          </cell>
          <cell r="AD62">
            <v>2.65</v>
          </cell>
          <cell r="AH62">
            <v>10.4</v>
          </cell>
          <cell r="AI62">
            <v>7.49</v>
          </cell>
          <cell r="AK62">
            <v>2.7</v>
          </cell>
          <cell r="AL62">
            <v>6.3</v>
          </cell>
          <cell r="AM62">
            <v>7.18</v>
          </cell>
          <cell r="AN62">
            <v>120.64</v>
          </cell>
          <cell r="AO62">
            <v>120.64</v>
          </cell>
          <cell r="AQ62">
            <v>0</v>
          </cell>
          <cell r="AS62">
            <v>7.23</v>
          </cell>
          <cell r="AT62">
            <v>6.15</v>
          </cell>
          <cell r="AU62">
            <v>0.3</v>
          </cell>
          <cell r="AX62">
            <v>2.91</v>
          </cell>
          <cell r="AY62">
            <v>93.67</v>
          </cell>
          <cell r="AZ62">
            <v>0.53</v>
          </cell>
          <cell r="BA62">
            <v>0.24</v>
          </cell>
          <cell r="BB62">
            <v>0.65</v>
          </cell>
          <cell r="BC62">
            <v>1.42</v>
          </cell>
          <cell r="BD62">
            <v>7.5</v>
          </cell>
          <cell r="BE62">
            <v>99.44</v>
          </cell>
          <cell r="BH62">
            <v>1.43</v>
          </cell>
          <cell r="BJ62">
            <v>11.32</v>
          </cell>
          <cell r="BL62">
            <v>5.49</v>
          </cell>
          <cell r="BM62">
            <v>5.46</v>
          </cell>
          <cell r="BN62">
            <v>9.56</v>
          </cell>
          <cell r="BO62">
            <v>19.71</v>
          </cell>
          <cell r="BP62">
            <v>13.86</v>
          </cell>
          <cell r="CS62">
            <v>40</v>
          </cell>
          <cell r="CT62">
            <v>3</v>
          </cell>
          <cell r="CV62">
            <v>6.86</v>
          </cell>
          <cell r="CW62">
            <v>7.1</v>
          </cell>
        </row>
        <row r="63">
          <cell r="B63">
            <v>25</v>
          </cell>
          <cell r="C63">
            <v>320.54000000000002</v>
          </cell>
          <cell r="D63">
            <v>387</v>
          </cell>
          <cell r="F63">
            <v>3.61</v>
          </cell>
          <cell r="G63">
            <v>10.66</v>
          </cell>
          <cell r="H63">
            <v>10.66</v>
          </cell>
          <cell r="J63">
            <v>36.303939962476548</v>
          </cell>
          <cell r="L63">
            <v>9.4499999999999993</v>
          </cell>
          <cell r="M63">
            <v>90.168999999999997</v>
          </cell>
          <cell r="N63">
            <v>23.299483204134365</v>
          </cell>
          <cell r="Q63">
            <v>119.8</v>
          </cell>
          <cell r="S63">
            <v>165.32499999999982</v>
          </cell>
          <cell r="T63">
            <v>128.023</v>
          </cell>
          <cell r="U63">
            <v>37.301999999999822</v>
          </cell>
          <cell r="V63">
            <v>15.247999999999999</v>
          </cell>
          <cell r="W63">
            <v>3.9400516795865634</v>
          </cell>
          <cell r="Y63">
            <v>13.11</v>
          </cell>
          <cell r="AB63">
            <v>9.3379999999999939</v>
          </cell>
          <cell r="AC63">
            <v>2.41</v>
          </cell>
          <cell r="AD63">
            <v>2.4700000000000002</v>
          </cell>
          <cell r="AH63">
            <v>5.6</v>
          </cell>
          <cell r="AI63">
            <v>7.5</v>
          </cell>
          <cell r="AK63">
            <v>2.57</v>
          </cell>
          <cell r="AL63">
            <v>8.8000000000000007</v>
          </cell>
          <cell r="AM63">
            <v>7.49</v>
          </cell>
          <cell r="AN63">
            <v>100.87</v>
          </cell>
          <cell r="AO63">
            <v>100.87</v>
          </cell>
          <cell r="AQ63">
            <v>0</v>
          </cell>
          <cell r="AS63">
            <v>5.35</v>
          </cell>
          <cell r="AT63">
            <v>4.6500000000000004</v>
          </cell>
          <cell r="AU63">
            <v>0.98</v>
          </cell>
          <cell r="AX63">
            <v>2.97</v>
          </cell>
          <cell r="AY63">
            <v>94.57</v>
          </cell>
          <cell r="AZ63">
            <v>0.35</v>
          </cell>
          <cell r="BA63">
            <v>0.74</v>
          </cell>
          <cell r="BB63">
            <v>0.98</v>
          </cell>
          <cell r="BC63">
            <v>2.0699999999999998</v>
          </cell>
          <cell r="BD63">
            <v>8.83</v>
          </cell>
          <cell r="BE63">
            <v>80.81</v>
          </cell>
          <cell r="BH63">
            <v>1.37</v>
          </cell>
          <cell r="BJ63">
            <v>8.98</v>
          </cell>
          <cell r="BL63">
            <v>8.1999999999999993</v>
          </cell>
          <cell r="BM63">
            <v>5.6</v>
          </cell>
          <cell r="BN63">
            <v>6.46</v>
          </cell>
          <cell r="BO63">
            <v>10.4</v>
          </cell>
          <cell r="BP63">
            <v>40.69</v>
          </cell>
          <cell r="CS63">
            <v>40</v>
          </cell>
          <cell r="CT63">
            <v>3</v>
          </cell>
          <cell r="CV63">
            <v>6.06</v>
          </cell>
          <cell r="CW63">
            <v>13.35</v>
          </cell>
        </row>
        <row r="64">
          <cell r="B64">
            <v>26</v>
          </cell>
          <cell r="C64">
            <v>220</v>
          </cell>
          <cell r="D64">
            <v>237</v>
          </cell>
          <cell r="F64">
            <v>3.87</v>
          </cell>
          <cell r="G64">
            <v>6.58</v>
          </cell>
          <cell r="H64">
            <v>6.58</v>
          </cell>
          <cell r="J64">
            <v>36.018237082066868</v>
          </cell>
          <cell r="L64">
            <v>15.81</v>
          </cell>
          <cell r="M64">
            <v>55.457999999999998</v>
          </cell>
          <cell r="N64">
            <v>23.4</v>
          </cell>
          <cell r="Q64">
            <v>0</v>
          </cell>
          <cell r="S64">
            <v>220.78299999999982</v>
          </cell>
          <cell r="T64">
            <v>183.48099999999999</v>
          </cell>
          <cell r="U64">
            <v>37.301999999999822</v>
          </cell>
          <cell r="V64">
            <v>9.7170000000000005</v>
          </cell>
          <cell r="W64">
            <v>4.1000000000000005</v>
          </cell>
          <cell r="Y64">
            <v>13.5</v>
          </cell>
          <cell r="AB64">
            <v>5.5549999999999926</v>
          </cell>
          <cell r="AC64">
            <v>2.31</v>
          </cell>
          <cell r="AD64">
            <v>2.44</v>
          </cell>
          <cell r="AH64">
            <v>5.4</v>
          </cell>
          <cell r="AI64">
            <v>6.51</v>
          </cell>
          <cell r="AL64">
            <v>6.3</v>
          </cell>
          <cell r="AM64">
            <v>7.51</v>
          </cell>
          <cell r="AN64">
            <v>52.38</v>
          </cell>
          <cell r="AO64">
            <v>52.38</v>
          </cell>
          <cell r="AQ64">
            <v>0</v>
          </cell>
          <cell r="AS64">
            <v>4.05</v>
          </cell>
          <cell r="AT64">
            <v>4.18</v>
          </cell>
          <cell r="AU64">
            <v>0.83</v>
          </cell>
          <cell r="AX64">
            <v>3.79</v>
          </cell>
          <cell r="AY64">
            <v>91.1</v>
          </cell>
          <cell r="AZ64">
            <v>0.48</v>
          </cell>
          <cell r="BA64">
            <v>0.26</v>
          </cell>
          <cell r="BB64">
            <v>1.01</v>
          </cell>
          <cell r="BC64">
            <v>1.75</v>
          </cell>
          <cell r="BD64">
            <v>6.4</v>
          </cell>
          <cell r="BE64">
            <v>175.28</v>
          </cell>
          <cell r="BH64">
            <v>1.44</v>
          </cell>
          <cell r="BJ64">
            <v>7.41</v>
          </cell>
          <cell r="BL64">
            <v>10.67</v>
          </cell>
          <cell r="BM64">
            <v>5.93</v>
          </cell>
          <cell r="BN64">
            <v>5.6</v>
          </cell>
          <cell r="BO64">
            <v>20.53</v>
          </cell>
          <cell r="BP64">
            <v>6.94</v>
          </cell>
          <cell r="CS64">
            <v>40</v>
          </cell>
          <cell r="CT64">
            <v>3</v>
          </cell>
          <cell r="CV64">
            <v>3.72</v>
          </cell>
          <cell r="CW64">
            <v>8.6199999999999992</v>
          </cell>
        </row>
        <row r="65">
          <cell r="B65">
            <v>27</v>
          </cell>
          <cell r="C65">
            <v>257.02999999999997</v>
          </cell>
          <cell r="D65">
            <v>238</v>
          </cell>
          <cell r="F65">
            <v>2.84</v>
          </cell>
          <cell r="G65">
            <v>6.33</v>
          </cell>
          <cell r="H65">
            <v>6.33</v>
          </cell>
          <cell r="J65">
            <v>37.598736176935226</v>
          </cell>
          <cell r="L65">
            <v>13.87</v>
          </cell>
          <cell r="M65">
            <v>55.976999999999997</v>
          </cell>
          <cell r="N65">
            <v>23.519747899159661</v>
          </cell>
          <cell r="Q65">
            <v>116.25</v>
          </cell>
          <cell r="S65">
            <v>129.20799999999983</v>
          </cell>
          <cell r="T65">
            <v>129.208</v>
          </cell>
          <cell r="V65">
            <v>9.8059999999999992</v>
          </cell>
          <cell r="W65">
            <v>4.1201680672268903</v>
          </cell>
          <cell r="Y65">
            <v>6.84</v>
          </cell>
          <cell r="AB65">
            <v>8.5209999999999919</v>
          </cell>
          <cell r="AC65">
            <v>2.2599999999999998</v>
          </cell>
          <cell r="AD65">
            <v>2.34</v>
          </cell>
          <cell r="AH65">
            <v>6.2</v>
          </cell>
          <cell r="AI65">
            <v>7.41</v>
          </cell>
          <cell r="AK65">
            <v>2.44</v>
          </cell>
          <cell r="AL65">
            <v>3.4</v>
          </cell>
          <cell r="AM65">
            <v>6.51</v>
          </cell>
          <cell r="AN65">
            <v>53.34</v>
          </cell>
          <cell r="AO65">
            <v>53.34</v>
          </cell>
          <cell r="AQ65">
            <v>0</v>
          </cell>
          <cell r="AS65">
            <v>6.83</v>
          </cell>
          <cell r="AT65">
            <v>5.62</v>
          </cell>
          <cell r="AU65">
            <v>1.39</v>
          </cell>
          <cell r="AX65">
            <v>4.88</v>
          </cell>
          <cell r="AY65">
            <v>95</v>
          </cell>
          <cell r="AZ65">
            <v>0.26</v>
          </cell>
          <cell r="BA65">
            <v>0.21</v>
          </cell>
          <cell r="BB65">
            <v>0.54</v>
          </cell>
          <cell r="BC65">
            <v>1.01</v>
          </cell>
          <cell r="BD65">
            <v>5.47</v>
          </cell>
          <cell r="BE65">
            <v>227.81</v>
          </cell>
          <cell r="BH65">
            <v>1.67</v>
          </cell>
          <cell r="BJ65">
            <v>21.11</v>
          </cell>
          <cell r="BL65">
            <v>5.2</v>
          </cell>
          <cell r="BM65">
            <v>7.12</v>
          </cell>
          <cell r="BN65">
            <v>2.75</v>
          </cell>
          <cell r="BO65">
            <v>18.440000000000001</v>
          </cell>
          <cell r="BP65">
            <v>9.02</v>
          </cell>
          <cell r="CS65">
            <v>40</v>
          </cell>
          <cell r="CT65">
            <v>3</v>
          </cell>
          <cell r="CV65">
            <v>5.1100000000000003</v>
          </cell>
          <cell r="CW65">
            <v>8.89</v>
          </cell>
        </row>
        <row r="66">
          <cell r="B66">
            <v>28</v>
          </cell>
          <cell r="C66">
            <v>335.11</v>
          </cell>
          <cell r="D66">
            <v>289</v>
          </cell>
          <cell r="F66">
            <v>5.14</v>
          </cell>
          <cell r="G66">
            <v>6.86</v>
          </cell>
          <cell r="H66">
            <v>6.86</v>
          </cell>
          <cell r="J66">
            <v>42.128279883381921</v>
          </cell>
          <cell r="L66">
            <v>12.67</v>
          </cell>
          <cell r="M66">
            <v>68.481999999999999</v>
          </cell>
          <cell r="N66">
            <v>23.696193771626298</v>
          </cell>
          <cell r="Q66">
            <v>53.85</v>
          </cell>
          <cell r="S66">
            <v>143.83999999999983</v>
          </cell>
          <cell r="T66">
            <v>143.83999999999983</v>
          </cell>
          <cell r="V66">
            <v>11.965</v>
          </cell>
          <cell r="W66">
            <v>4.1401384083044981</v>
          </cell>
          <cell r="AB66">
            <v>20.48599999999999</v>
          </cell>
          <cell r="AC66">
            <v>2.3199999999999998</v>
          </cell>
          <cell r="AD66">
            <v>2.2200000000000002</v>
          </cell>
          <cell r="AH66">
            <v>7.6</v>
          </cell>
          <cell r="AI66">
            <v>7.28</v>
          </cell>
          <cell r="AK66">
            <v>2.3199999999999998</v>
          </cell>
          <cell r="AN66">
            <v>61.66</v>
          </cell>
          <cell r="AO66">
            <v>61.66</v>
          </cell>
          <cell r="AQ66">
            <v>0</v>
          </cell>
          <cell r="AS66">
            <v>4.91</v>
          </cell>
          <cell r="AT66">
            <v>4.87</v>
          </cell>
          <cell r="AU66">
            <v>0.77</v>
          </cell>
          <cell r="AX66">
            <v>4.8600000000000003</v>
          </cell>
          <cell r="AY66">
            <v>94.65</v>
          </cell>
          <cell r="AZ66">
            <v>0.19</v>
          </cell>
          <cell r="BA66">
            <v>0.17</v>
          </cell>
          <cell r="BB66">
            <v>0.97</v>
          </cell>
          <cell r="BC66">
            <v>1.33</v>
          </cell>
          <cell r="BD66">
            <v>5.33</v>
          </cell>
          <cell r="BE66">
            <v>203.81</v>
          </cell>
          <cell r="BH66">
            <v>1.43</v>
          </cell>
          <cell r="BJ66">
            <v>9.42</v>
          </cell>
          <cell r="BL66">
            <v>4.97</v>
          </cell>
          <cell r="BM66">
            <v>9.5</v>
          </cell>
          <cell r="BN66">
            <v>2.4</v>
          </cell>
          <cell r="BO66">
            <v>16</v>
          </cell>
          <cell r="BP66">
            <v>7.36</v>
          </cell>
          <cell r="CS66">
            <v>40</v>
          </cell>
          <cell r="CT66">
            <v>3</v>
          </cell>
          <cell r="CV66">
            <v>4.4800000000000004</v>
          </cell>
          <cell r="CW66">
            <v>10.26</v>
          </cell>
        </row>
        <row r="67">
          <cell r="B67">
            <v>29</v>
          </cell>
          <cell r="J67" t="e">
            <v>#DIV/0!</v>
          </cell>
          <cell r="N67" t="e">
            <v>#DIV/0!</v>
          </cell>
          <cell r="Q67">
            <v>0</v>
          </cell>
          <cell r="S67">
            <v>143.83999999999983</v>
          </cell>
          <cell r="T67">
            <v>143.83999999999983</v>
          </cell>
          <cell r="W67" t="e">
            <v>#DIV/0!</v>
          </cell>
          <cell r="AB67">
            <v>20.48599999999999</v>
          </cell>
          <cell r="AQ67">
            <v>0</v>
          </cell>
          <cell r="BC67">
            <v>0</v>
          </cell>
          <cell r="CS67">
            <v>40</v>
          </cell>
          <cell r="CT67">
            <v>3</v>
          </cell>
        </row>
        <row r="68">
          <cell r="B68">
            <v>30</v>
          </cell>
          <cell r="J68" t="e">
            <v>#DIV/0!</v>
          </cell>
          <cell r="N68" t="e">
            <v>#DIV/0!</v>
          </cell>
          <cell r="Q68">
            <v>0</v>
          </cell>
          <cell r="S68">
            <v>143.83999999999983</v>
          </cell>
          <cell r="T68">
            <v>143.83999999999983</v>
          </cell>
          <cell r="W68" t="e">
            <v>#DIV/0!</v>
          </cell>
          <cell r="AB68">
            <v>20.48599999999999</v>
          </cell>
          <cell r="AQ68">
            <v>0</v>
          </cell>
          <cell r="BC68">
            <v>0</v>
          </cell>
          <cell r="CS68">
            <v>40</v>
          </cell>
          <cell r="CT68">
            <v>3</v>
          </cell>
        </row>
        <row r="69">
          <cell r="B69">
            <v>31</v>
          </cell>
          <cell r="J69" t="e">
            <v>#DIV/0!</v>
          </cell>
          <cell r="N69" t="e">
            <v>#DIV/0!</v>
          </cell>
          <cell r="Q69">
            <v>0</v>
          </cell>
          <cell r="S69">
            <v>143.83999999999983</v>
          </cell>
          <cell r="T69">
            <v>143.83999999999983</v>
          </cell>
          <cell r="W69" t="e">
            <v>#DIV/0!</v>
          </cell>
          <cell r="AB69">
            <v>20.48599999999999</v>
          </cell>
          <cell r="AQ69">
            <v>0</v>
          </cell>
          <cell r="BC69">
            <v>0</v>
          </cell>
          <cell r="CS69">
            <v>40</v>
          </cell>
          <cell r="CT69">
            <v>3</v>
          </cell>
        </row>
        <row r="70">
          <cell r="B70" t="str">
            <v>MAR/1</v>
          </cell>
          <cell r="C70">
            <v>237.67</v>
          </cell>
          <cell r="D70">
            <v>297</v>
          </cell>
          <cell r="F70">
            <v>5.79</v>
          </cell>
          <cell r="G70">
            <v>6.56</v>
          </cell>
          <cell r="H70">
            <v>6.56</v>
          </cell>
          <cell r="J70">
            <v>45.274390243902445</v>
          </cell>
          <cell r="L70">
            <v>12.13</v>
          </cell>
          <cell r="M70">
            <v>68.576999999999998</v>
          </cell>
          <cell r="N70">
            <v>23.089898989898987</v>
          </cell>
          <cell r="Q70">
            <v>74.98</v>
          </cell>
          <cell r="S70">
            <v>137.43699999999984</v>
          </cell>
          <cell r="T70">
            <v>137.43699999999984</v>
          </cell>
          <cell r="V70">
            <v>12.148</v>
          </cell>
          <cell r="W70">
            <v>4.0902356902356898</v>
          </cell>
          <cell r="AB70">
            <v>32.633999999999986</v>
          </cell>
          <cell r="AC70">
            <v>1.87</v>
          </cell>
          <cell r="AD70">
            <v>2.0499999999999998</v>
          </cell>
          <cell r="AH70">
            <v>3.4</v>
          </cell>
          <cell r="AI70">
            <v>6.66</v>
          </cell>
          <cell r="AK70">
            <v>2.2599999999999998</v>
          </cell>
          <cell r="AN70">
            <v>77.67</v>
          </cell>
          <cell r="AO70">
            <v>77.67</v>
          </cell>
          <cell r="AQ70">
            <v>0</v>
          </cell>
          <cell r="AS70">
            <v>5.15</v>
          </cell>
          <cell r="AU70">
            <v>1.56</v>
          </cell>
          <cell r="AX70">
            <v>3.11</v>
          </cell>
          <cell r="AY70">
            <v>90.75</v>
          </cell>
          <cell r="AZ70">
            <v>1.1599999999999999</v>
          </cell>
          <cell r="BA70">
            <v>0.11</v>
          </cell>
          <cell r="BB70">
            <v>1.1499999999999999</v>
          </cell>
          <cell r="BC70">
            <v>2.42</v>
          </cell>
          <cell r="BD70">
            <v>6.27</v>
          </cell>
          <cell r="BE70">
            <v>162.71</v>
          </cell>
          <cell r="BH70">
            <v>1.31</v>
          </cell>
          <cell r="BJ70">
            <v>9.34</v>
          </cell>
          <cell r="BL70">
            <v>2.33</v>
          </cell>
          <cell r="BM70">
            <v>5.74</v>
          </cell>
          <cell r="BN70">
            <v>1.92</v>
          </cell>
          <cell r="BO70">
            <v>17.100000000000001</v>
          </cell>
          <cell r="BP70">
            <v>6.29</v>
          </cell>
          <cell r="CS70">
            <v>40</v>
          </cell>
          <cell r="CT70">
            <v>3</v>
          </cell>
          <cell r="CV70">
            <v>3.62</v>
          </cell>
          <cell r="CW70">
            <v>9.3800000000000008</v>
          </cell>
        </row>
        <row r="71">
          <cell r="B71">
            <v>2</v>
          </cell>
          <cell r="J71" t="e">
            <v>#DIV/0!</v>
          </cell>
          <cell r="N71" t="e">
            <v>#DIV/0!</v>
          </cell>
          <cell r="Q71">
            <v>0</v>
          </cell>
          <cell r="S71">
            <v>137.43699999999984</v>
          </cell>
          <cell r="T71">
            <v>137.43699999999984</v>
          </cell>
          <cell r="W71" t="e">
            <v>#DIV/0!</v>
          </cell>
          <cell r="AB71">
            <v>32.633999999999986</v>
          </cell>
          <cell r="AQ71">
            <v>0</v>
          </cell>
          <cell r="BC71">
            <v>0</v>
          </cell>
          <cell r="CS71">
            <v>40</v>
          </cell>
          <cell r="CT71">
            <v>3</v>
          </cell>
          <cell r="CV71">
            <v>4.4000000000000004</v>
          </cell>
          <cell r="CW71">
            <v>6.21</v>
          </cell>
        </row>
        <row r="72">
          <cell r="B72">
            <v>3</v>
          </cell>
          <cell r="C72">
            <v>532.17999999999995</v>
          </cell>
          <cell r="D72">
            <v>529</v>
          </cell>
          <cell r="G72">
            <v>18.010000000000002</v>
          </cell>
          <cell r="H72">
            <v>18.010000000000002</v>
          </cell>
          <cell r="I72">
            <v>2.5</v>
          </cell>
          <cell r="J72">
            <v>29.37257079400333</v>
          </cell>
          <cell r="L72">
            <v>10.28</v>
          </cell>
          <cell r="M72">
            <v>127.015</v>
          </cell>
          <cell r="N72">
            <v>24.01039697542533</v>
          </cell>
          <cell r="Q72">
            <v>0</v>
          </cell>
          <cell r="S72">
            <v>264.45199999999983</v>
          </cell>
          <cell r="T72">
            <v>264.45199999999983</v>
          </cell>
          <cell r="V72">
            <v>21.552</v>
          </cell>
          <cell r="W72">
            <v>4.0741020793950851</v>
          </cell>
          <cell r="AB72">
            <v>54.185999999999986</v>
          </cell>
          <cell r="AC72">
            <v>2.15</v>
          </cell>
          <cell r="AD72">
            <v>2.14</v>
          </cell>
          <cell r="AH72">
            <v>6.4</v>
          </cell>
          <cell r="AI72">
            <v>7.79</v>
          </cell>
          <cell r="AN72">
            <v>122.1</v>
          </cell>
          <cell r="AO72">
            <v>122.1</v>
          </cell>
          <cell r="AQ72">
            <v>0</v>
          </cell>
          <cell r="AS72">
            <v>4.5199999999999996</v>
          </cell>
          <cell r="AU72">
            <v>1.55</v>
          </cell>
          <cell r="AX72">
            <v>6.41</v>
          </cell>
          <cell r="AY72">
            <v>92.7</v>
          </cell>
          <cell r="AZ72">
            <v>0.09</v>
          </cell>
          <cell r="BA72">
            <v>0.24</v>
          </cell>
          <cell r="BB72">
            <v>0.56000000000000005</v>
          </cell>
          <cell r="BC72">
            <v>0.89</v>
          </cell>
          <cell r="BD72">
            <v>6.49</v>
          </cell>
          <cell r="BE72">
            <v>83.32</v>
          </cell>
          <cell r="BH72">
            <v>1.3</v>
          </cell>
          <cell r="BJ72">
            <v>11.94</v>
          </cell>
          <cell r="BL72">
            <v>5.08</v>
          </cell>
          <cell r="BM72">
            <v>7.52</v>
          </cell>
          <cell r="BN72">
            <v>3.69</v>
          </cell>
          <cell r="BO72">
            <v>13.64</v>
          </cell>
          <cell r="BP72">
            <v>10.77</v>
          </cell>
          <cell r="CS72">
            <v>40</v>
          </cell>
          <cell r="CT72">
            <v>3</v>
          </cell>
        </row>
        <row r="73">
          <cell r="B73">
            <v>4</v>
          </cell>
          <cell r="J73" t="e">
            <v>#DIV/0!</v>
          </cell>
          <cell r="N73" t="e">
            <v>#DIV/0!</v>
          </cell>
          <cell r="Q73">
            <v>0</v>
          </cell>
          <cell r="S73">
            <v>264.45199999999983</v>
          </cell>
          <cell r="T73">
            <v>264.45199999999983</v>
          </cell>
          <cell r="W73" t="e">
            <v>#DIV/0!</v>
          </cell>
          <cell r="AB73">
            <v>54.185999999999986</v>
          </cell>
          <cell r="AQ73">
            <v>0</v>
          </cell>
          <cell r="BC73">
            <v>0</v>
          </cell>
          <cell r="CS73">
            <v>40</v>
          </cell>
          <cell r="CT73">
            <v>3</v>
          </cell>
          <cell r="CV73">
            <v>6.21</v>
          </cell>
          <cell r="CW73">
            <v>7.43</v>
          </cell>
        </row>
        <row r="74">
          <cell r="B74">
            <v>5</v>
          </cell>
          <cell r="C74">
            <v>559.59</v>
          </cell>
          <cell r="D74">
            <v>554</v>
          </cell>
          <cell r="G74">
            <v>16.88</v>
          </cell>
          <cell r="H74">
            <v>16.88</v>
          </cell>
          <cell r="J74">
            <v>32.819905213270147</v>
          </cell>
          <cell r="L74">
            <v>12.55</v>
          </cell>
          <cell r="M74">
            <v>134.06800000000001</v>
          </cell>
          <cell r="N74">
            <v>24.200000000000003</v>
          </cell>
          <cell r="Q74">
            <v>109.5</v>
          </cell>
          <cell r="S74">
            <v>289.01999999999987</v>
          </cell>
          <cell r="T74">
            <v>289.01999999999987</v>
          </cell>
          <cell r="V74">
            <v>23.367999999999999</v>
          </cell>
          <cell r="W74">
            <v>4.218050541516245</v>
          </cell>
          <cell r="AB74">
            <v>77.553999999999988</v>
          </cell>
          <cell r="AC74">
            <v>1.98</v>
          </cell>
          <cell r="AD74">
            <v>2.02</v>
          </cell>
          <cell r="AH74">
            <v>10.8</v>
          </cell>
          <cell r="AI74">
            <v>8.07</v>
          </cell>
          <cell r="AK74">
            <v>2.08</v>
          </cell>
          <cell r="AN74">
            <v>122.83</v>
          </cell>
          <cell r="AO74">
            <v>122.83</v>
          </cell>
          <cell r="AQ74">
            <v>0</v>
          </cell>
          <cell r="AS74">
            <v>6.56</v>
          </cell>
          <cell r="AU74">
            <v>0.91</v>
          </cell>
          <cell r="AX74">
            <v>4.88</v>
          </cell>
          <cell r="AY74">
            <v>92.8</v>
          </cell>
          <cell r="AZ74">
            <v>7.0000000000000007E-2</v>
          </cell>
          <cell r="BA74">
            <v>0.3</v>
          </cell>
          <cell r="BB74">
            <v>0.2</v>
          </cell>
          <cell r="BC74">
            <v>0.57000000000000006</v>
          </cell>
          <cell r="BD74">
            <v>5.04</v>
          </cell>
          <cell r="BE74">
            <v>144.88999999999999</v>
          </cell>
          <cell r="BH74">
            <v>1.25</v>
          </cell>
          <cell r="BJ74">
            <v>8.33</v>
          </cell>
          <cell r="BL74">
            <v>2.78</v>
          </cell>
          <cell r="BM74">
            <v>7.08</v>
          </cell>
          <cell r="BN74">
            <v>3.31</v>
          </cell>
          <cell r="BO74">
            <v>18.510000000000002</v>
          </cell>
          <cell r="BP74">
            <v>8.0500000000000007</v>
          </cell>
          <cell r="CS74">
            <v>40</v>
          </cell>
          <cell r="CT74">
            <v>3</v>
          </cell>
          <cell r="CV74">
            <v>3.71</v>
          </cell>
          <cell r="CW74">
            <v>8.23</v>
          </cell>
        </row>
        <row r="75">
          <cell r="B75">
            <v>6</v>
          </cell>
          <cell r="C75">
            <v>511.83</v>
          </cell>
          <cell r="D75">
            <v>404</v>
          </cell>
          <cell r="G75">
            <v>12.92</v>
          </cell>
          <cell r="H75">
            <v>12.92</v>
          </cell>
          <cell r="J75">
            <v>31.269349845201237</v>
          </cell>
          <cell r="L75">
            <v>10.68</v>
          </cell>
          <cell r="M75">
            <v>97.847999999999999</v>
          </cell>
          <cell r="N75">
            <v>24.219801980198021</v>
          </cell>
          <cell r="Q75">
            <v>134.05000000000001</v>
          </cell>
          <cell r="S75">
            <v>252.81799999999987</v>
          </cell>
          <cell r="T75">
            <v>252.81799999999987</v>
          </cell>
          <cell r="V75">
            <v>16.175999999999998</v>
          </cell>
          <cell r="W75">
            <v>4.0039603960396031</v>
          </cell>
          <cell r="Y75">
            <v>40.119999999999997</v>
          </cell>
          <cell r="AB75">
            <v>53.609999999999992</v>
          </cell>
          <cell r="AC75">
            <v>2.12</v>
          </cell>
          <cell r="AD75">
            <v>2.08</v>
          </cell>
          <cell r="AH75">
            <v>4.4000000000000004</v>
          </cell>
          <cell r="AI75">
            <v>7.34</v>
          </cell>
          <cell r="AK75">
            <v>1.97</v>
          </cell>
          <cell r="AL75">
            <v>4.9000000000000004</v>
          </cell>
          <cell r="AM75">
            <v>7.59</v>
          </cell>
          <cell r="AN75">
            <v>90.15</v>
          </cell>
          <cell r="AO75">
            <v>90.15</v>
          </cell>
          <cell r="AQ75">
            <v>0</v>
          </cell>
          <cell r="AS75">
            <v>6.6</v>
          </cell>
          <cell r="AU75">
            <v>1.59</v>
          </cell>
          <cell r="AX75">
            <v>4.9400000000000004</v>
          </cell>
          <cell r="AY75">
            <v>94.4</v>
          </cell>
          <cell r="AZ75">
            <v>0.11</v>
          </cell>
          <cell r="BA75">
            <v>0.46</v>
          </cell>
          <cell r="BB75">
            <v>0.25</v>
          </cell>
          <cell r="BC75">
            <v>0.82000000000000006</v>
          </cell>
          <cell r="BD75">
            <v>6</v>
          </cell>
          <cell r="BE75">
            <v>97.65</v>
          </cell>
          <cell r="BH75">
            <v>1.25</v>
          </cell>
          <cell r="BJ75">
            <v>16.45</v>
          </cell>
          <cell r="BL75">
            <v>3.57</v>
          </cell>
          <cell r="BM75">
            <v>7.66</v>
          </cell>
          <cell r="BN75">
            <v>1.79</v>
          </cell>
          <cell r="BO75">
            <v>16.329999999999998</v>
          </cell>
          <cell r="BP75">
            <v>7.87</v>
          </cell>
          <cell r="CS75">
            <v>40</v>
          </cell>
          <cell r="CT75">
            <v>3</v>
          </cell>
          <cell r="CV75">
            <v>2.74</v>
          </cell>
          <cell r="CW75">
            <v>7.6</v>
          </cell>
        </row>
        <row r="76">
          <cell r="B76">
            <v>7</v>
          </cell>
          <cell r="C76">
            <v>374.39</v>
          </cell>
          <cell r="D76">
            <v>320</v>
          </cell>
          <cell r="G76">
            <v>10.57</v>
          </cell>
          <cell r="H76">
            <v>10.57</v>
          </cell>
          <cell r="J76">
            <v>30.274361400189214</v>
          </cell>
          <cell r="L76">
            <v>12.01</v>
          </cell>
          <cell r="M76">
            <v>76.900000000000006</v>
          </cell>
          <cell r="N76">
            <v>24.03125</v>
          </cell>
          <cell r="Q76">
            <v>151.13</v>
          </cell>
          <cell r="S76">
            <v>178.58799999999985</v>
          </cell>
          <cell r="T76">
            <v>178.58799999999985</v>
          </cell>
          <cell r="V76">
            <v>12.96</v>
          </cell>
          <cell r="W76">
            <v>4.05</v>
          </cell>
          <cell r="Y76">
            <v>39.24</v>
          </cell>
          <cell r="AB76">
            <v>27.329999999999991</v>
          </cell>
          <cell r="AC76">
            <v>2.0499999999999998</v>
          </cell>
          <cell r="AD76">
            <v>2.08</v>
          </cell>
          <cell r="AH76">
            <v>6.4</v>
          </cell>
          <cell r="AI76">
            <v>6.6</v>
          </cell>
          <cell r="AK76">
            <v>2.09</v>
          </cell>
          <cell r="AL76">
            <v>7.55</v>
          </cell>
          <cell r="AM76">
            <v>7.45</v>
          </cell>
          <cell r="AN76">
            <v>69.33</v>
          </cell>
          <cell r="AO76">
            <v>69.33</v>
          </cell>
          <cell r="AQ76">
            <v>0</v>
          </cell>
          <cell r="AS76">
            <v>4.83</v>
          </cell>
          <cell r="AU76">
            <v>0.73</v>
          </cell>
          <cell r="AX76">
            <v>4.25</v>
          </cell>
          <cell r="AY76">
            <v>95.5</v>
          </cell>
          <cell r="AZ76">
            <v>0.06</v>
          </cell>
          <cell r="BA76">
            <v>1.07</v>
          </cell>
          <cell r="BB76">
            <v>0.23</v>
          </cell>
          <cell r="BC76">
            <v>1.36</v>
          </cell>
          <cell r="BD76">
            <v>4.8899999999999997</v>
          </cell>
          <cell r="BE76">
            <v>114.29</v>
          </cell>
          <cell r="BH76">
            <v>1.37</v>
          </cell>
          <cell r="BJ76">
            <v>9.67</v>
          </cell>
          <cell r="BL76">
            <v>2.29</v>
          </cell>
          <cell r="BM76">
            <v>7.52</v>
          </cell>
          <cell r="BN76">
            <v>1.9</v>
          </cell>
          <cell r="BO76">
            <v>20.9</v>
          </cell>
          <cell r="BP76">
            <v>6.29</v>
          </cell>
          <cell r="CS76">
            <v>40</v>
          </cell>
          <cell r="CT76">
            <v>3</v>
          </cell>
          <cell r="CV76">
            <v>2.36</v>
          </cell>
          <cell r="CW76">
            <v>7.43</v>
          </cell>
        </row>
        <row r="77">
          <cell r="B77">
            <v>8</v>
          </cell>
          <cell r="C77">
            <v>434.88</v>
          </cell>
          <cell r="D77">
            <v>605</v>
          </cell>
          <cell r="G77">
            <v>19.27</v>
          </cell>
          <cell r="H77">
            <v>19.27</v>
          </cell>
          <cell r="J77">
            <v>31.395952257394914</v>
          </cell>
          <cell r="L77">
            <v>13.83</v>
          </cell>
          <cell r="M77">
            <v>145.19999999999999</v>
          </cell>
          <cell r="N77">
            <v>24</v>
          </cell>
          <cell r="Q77">
            <v>110.1</v>
          </cell>
          <cell r="S77">
            <v>213.68799999999985</v>
          </cell>
          <cell r="T77">
            <v>213.68799999999985</v>
          </cell>
          <cell r="V77">
            <v>24.986000000000001</v>
          </cell>
          <cell r="W77">
            <v>4.1299173553719006</v>
          </cell>
          <cell r="Y77">
            <v>26.06</v>
          </cell>
          <cell r="AB77">
            <v>26.25599999999999</v>
          </cell>
          <cell r="AC77">
            <v>1.99</v>
          </cell>
          <cell r="AD77">
            <v>2.09</v>
          </cell>
          <cell r="AH77">
            <v>6.6</v>
          </cell>
          <cell r="AI77">
            <v>5.68</v>
          </cell>
          <cell r="AK77">
            <v>2.09</v>
          </cell>
          <cell r="AL77">
            <v>6.93</v>
          </cell>
          <cell r="AM77">
            <v>6.6</v>
          </cell>
          <cell r="AN77">
            <v>142.11000000000001</v>
          </cell>
          <cell r="AO77">
            <v>142.11000000000001</v>
          </cell>
          <cell r="AQ77">
            <v>0</v>
          </cell>
          <cell r="AS77">
            <v>6.5</v>
          </cell>
          <cell r="AU77">
            <v>0.93</v>
          </cell>
          <cell r="AX77">
            <v>3.85</v>
          </cell>
          <cell r="AY77">
            <v>97.4</v>
          </cell>
          <cell r="AZ77">
            <v>0.09</v>
          </cell>
          <cell r="BA77">
            <v>0.28999999999999998</v>
          </cell>
          <cell r="BB77">
            <v>0.21</v>
          </cell>
          <cell r="BC77">
            <v>0.59</v>
          </cell>
          <cell r="BD77">
            <v>5.63</v>
          </cell>
          <cell r="BE77">
            <v>93</v>
          </cell>
          <cell r="BH77">
            <v>1.1599999999999999</v>
          </cell>
          <cell r="BJ77">
            <v>5.8</v>
          </cell>
          <cell r="BL77">
            <v>2.86</v>
          </cell>
          <cell r="BM77">
            <v>7.1</v>
          </cell>
          <cell r="BN77">
            <v>2.02</v>
          </cell>
          <cell r="BO77">
            <v>22.47</v>
          </cell>
          <cell r="BP77">
            <v>7.76</v>
          </cell>
          <cell r="CS77">
            <v>40</v>
          </cell>
          <cell r="CT77">
            <v>3</v>
          </cell>
          <cell r="CV77">
            <v>4.2300000000000004</v>
          </cell>
          <cell r="CW77">
            <v>7.68</v>
          </cell>
        </row>
        <row r="78">
          <cell r="B78">
            <v>9</v>
          </cell>
          <cell r="J78" t="e">
            <v>#DIV/0!</v>
          </cell>
          <cell r="N78" t="e">
            <v>#DIV/0!</v>
          </cell>
          <cell r="Q78">
            <v>0</v>
          </cell>
          <cell r="S78">
            <v>213.68799999999985</v>
          </cell>
          <cell r="T78">
            <v>213.68799999999985</v>
          </cell>
          <cell r="W78" t="e">
            <v>#DIV/0!</v>
          </cell>
          <cell r="AB78">
            <v>26.25599999999999</v>
          </cell>
          <cell r="AQ78">
            <v>0</v>
          </cell>
          <cell r="BC78">
            <v>0</v>
          </cell>
          <cell r="CS78">
            <v>40</v>
          </cell>
          <cell r="CT78">
            <v>3</v>
          </cell>
          <cell r="CV78">
            <v>3.84</v>
          </cell>
          <cell r="CW78">
            <v>6.09</v>
          </cell>
        </row>
        <row r="79">
          <cell r="B79">
            <v>10</v>
          </cell>
          <cell r="C79">
            <v>560.29</v>
          </cell>
          <cell r="D79">
            <v>505</v>
          </cell>
          <cell r="G79">
            <v>14.83</v>
          </cell>
          <cell r="H79">
            <v>14.83</v>
          </cell>
          <cell r="J79">
            <v>34.052596089008766</v>
          </cell>
          <cell r="L79">
            <v>9.4</v>
          </cell>
          <cell r="M79">
            <v>119.65</v>
          </cell>
          <cell r="N79">
            <v>23.693069306930695</v>
          </cell>
          <cell r="Q79">
            <v>135.76</v>
          </cell>
          <cell r="S79">
            <v>197.57799999999986</v>
          </cell>
          <cell r="T79">
            <v>197.57799999999986</v>
          </cell>
          <cell r="V79">
            <v>20.704999999999998</v>
          </cell>
          <cell r="W79">
            <v>4.0999999999999996</v>
          </cell>
          <cell r="Y79">
            <v>40.51</v>
          </cell>
          <cell r="AB79">
            <v>6.4509999999999863</v>
          </cell>
          <cell r="AC79">
            <v>2.17</v>
          </cell>
          <cell r="AD79">
            <v>2.04</v>
          </cell>
          <cell r="AH79">
            <v>5.6</v>
          </cell>
          <cell r="AI79">
            <v>8.76</v>
          </cell>
          <cell r="AK79">
            <v>2.04</v>
          </cell>
          <cell r="AL79">
            <v>7.35</v>
          </cell>
          <cell r="AM79">
            <v>5.84</v>
          </cell>
          <cell r="AN79">
            <v>103.34</v>
          </cell>
          <cell r="AO79">
            <v>103.34</v>
          </cell>
          <cell r="AQ79">
            <v>0</v>
          </cell>
          <cell r="AS79">
            <v>5.98</v>
          </cell>
          <cell r="AU79">
            <v>0.95</v>
          </cell>
          <cell r="AX79">
            <v>4.5199999999999996</v>
          </cell>
          <cell r="AY79">
            <v>95.3</v>
          </cell>
          <cell r="AZ79">
            <v>0.15</v>
          </cell>
          <cell r="BA79">
            <v>0.47</v>
          </cell>
          <cell r="BB79">
            <v>0.36</v>
          </cell>
          <cell r="BC79">
            <v>0.98</v>
          </cell>
          <cell r="BD79">
            <v>6.1</v>
          </cell>
          <cell r="BE79">
            <v>95.78</v>
          </cell>
          <cell r="BH79">
            <v>1.18</v>
          </cell>
          <cell r="BJ79">
            <v>12.54</v>
          </cell>
          <cell r="BL79">
            <v>4.5999999999999996</v>
          </cell>
          <cell r="BM79">
            <v>6.96</v>
          </cell>
          <cell r="BN79">
            <v>3.85</v>
          </cell>
          <cell r="BO79">
            <v>13.91</v>
          </cell>
          <cell r="BP79">
            <v>7.8</v>
          </cell>
          <cell r="CS79">
            <v>40</v>
          </cell>
          <cell r="CT79">
            <v>3</v>
          </cell>
        </row>
        <row r="80">
          <cell r="B80">
            <v>11</v>
          </cell>
          <cell r="C80">
            <v>406.51</v>
          </cell>
          <cell r="D80">
            <v>418</v>
          </cell>
          <cell r="G80">
            <v>12.15</v>
          </cell>
          <cell r="H80">
            <v>12.15</v>
          </cell>
          <cell r="J80">
            <v>34.403292181069958</v>
          </cell>
          <cell r="L80">
            <v>8.8800000000000008</v>
          </cell>
          <cell r="M80">
            <v>98.295000000000002</v>
          </cell>
          <cell r="N80">
            <v>23.51555023923445</v>
          </cell>
          <cell r="Q80">
            <v>151.33000000000001</v>
          </cell>
          <cell r="S80">
            <v>144.54299999999986</v>
          </cell>
          <cell r="T80">
            <v>144.54299999999986</v>
          </cell>
          <cell r="V80">
            <v>17.64</v>
          </cell>
          <cell r="W80">
            <v>4.2200956937799043</v>
          </cell>
          <cell r="Y80">
            <v>13.12</v>
          </cell>
          <cell r="AB80">
            <v>10.970999999999988</v>
          </cell>
          <cell r="AC80">
            <v>2.15</v>
          </cell>
          <cell r="AD80">
            <v>2.0299999999999998</v>
          </cell>
          <cell r="AH80">
            <v>4.2</v>
          </cell>
          <cell r="AI80">
            <v>7.06</v>
          </cell>
          <cell r="AK80">
            <v>2.0099999999999998</v>
          </cell>
          <cell r="AL80">
            <v>6.7</v>
          </cell>
          <cell r="AM80">
            <v>7.99</v>
          </cell>
          <cell r="AN80">
            <v>96.55</v>
          </cell>
          <cell r="AO80">
            <v>96.55</v>
          </cell>
          <cell r="AQ80">
            <v>0</v>
          </cell>
          <cell r="AS80">
            <v>6</v>
          </cell>
          <cell r="AU80">
            <v>0.78</v>
          </cell>
          <cell r="AX80">
            <v>2.93</v>
          </cell>
          <cell r="AY80">
            <v>94.6</v>
          </cell>
          <cell r="AZ80">
            <v>0.17</v>
          </cell>
          <cell r="BA80">
            <v>0.38</v>
          </cell>
          <cell r="BB80">
            <v>0.44</v>
          </cell>
          <cell r="BC80">
            <v>0.99</v>
          </cell>
          <cell r="BD80">
            <v>5.73</v>
          </cell>
          <cell r="BE80">
            <v>94.52</v>
          </cell>
          <cell r="BH80">
            <v>1.1000000000000001</v>
          </cell>
          <cell r="BJ80">
            <v>6.97</v>
          </cell>
          <cell r="BL80">
            <v>2.2599999999999998</v>
          </cell>
          <cell r="BM80">
            <v>5.38</v>
          </cell>
          <cell r="BN80">
            <v>2.58</v>
          </cell>
          <cell r="BO80">
            <v>15.15</v>
          </cell>
          <cell r="BP80">
            <v>7.46</v>
          </cell>
          <cell r="CS80">
            <v>40</v>
          </cell>
          <cell r="CT80">
            <v>3</v>
          </cell>
          <cell r="CV80">
            <v>5.87</v>
          </cell>
          <cell r="CW80">
            <v>6.6</v>
          </cell>
        </row>
        <row r="81">
          <cell r="B81">
            <v>12</v>
          </cell>
          <cell r="C81">
            <v>353.92</v>
          </cell>
          <cell r="D81">
            <v>353</v>
          </cell>
          <cell r="F81">
            <v>0.83</v>
          </cell>
          <cell r="G81">
            <v>10.66</v>
          </cell>
          <cell r="H81">
            <v>10.66</v>
          </cell>
          <cell r="J81">
            <v>33.114446529080674</v>
          </cell>
          <cell r="L81">
            <v>9.69</v>
          </cell>
          <cell r="M81">
            <v>84.72</v>
          </cell>
          <cell r="N81">
            <v>24</v>
          </cell>
          <cell r="Q81">
            <v>0</v>
          </cell>
          <cell r="S81">
            <v>229.26299999999986</v>
          </cell>
          <cell r="T81">
            <v>229.26299999999986</v>
          </cell>
          <cell r="V81">
            <v>14.65</v>
          </cell>
          <cell r="W81">
            <v>4.1501416430594897</v>
          </cell>
          <cell r="Y81">
            <v>13.23</v>
          </cell>
          <cell r="AB81">
            <v>12.390999999999988</v>
          </cell>
          <cell r="AC81">
            <v>1.9</v>
          </cell>
          <cell r="AD81">
            <v>2.0099999999999998</v>
          </cell>
          <cell r="AH81">
            <v>7.4</v>
          </cell>
          <cell r="AI81">
            <v>8.3800000000000008</v>
          </cell>
          <cell r="AL81">
            <v>4.2</v>
          </cell>
          <cell r="AM81">
            <v>7.06</v>
          </cell>
          <cell r="AN81">
            <v>75.44</v>
          </cell>
          <cell r="AO81">
            <v>75.44</v>
          </cell>
          <cell r="AQ81">
            <v>0</v>
          </cell>
          <cell r="AS81">
            <v>5.43</v>
          </cell>
          <cell r="AU81">
            <v>1.23</v>
          </cell>
          <cell r="AX81">
            <v>4.2300000000000004</v>
          </cell>
          <cell r="AY81">
            <v>94.8</v>
          </cell>
          <cell r="AZ81">
            <v>0.06</v>
          </cell>
          <cell r="BA81">
            <v>0.55000000000000004</v>
          </cell>
          <cell r="BB81">
            <v>0.37</v>
          </cell>
          <cell r="BC81">
            <v>0.98000000000000009</v>
          </cell>
          <cell r="BD81">
            <v>9.7799999999999994</v>
          </cell>
          <cell r="BE81">
            <v>96.63</v>
          </cell>
          <cell r="BH81">
            <v>1.1599999999999999</v>
          </cell>
          <cell r="BJ81">
            <v>10.28</v>
          </cell>
          <cell r="BL81">
            <v>4.8600000000000003</v>
          </cell>
          <cell r="BM81">
            <v>6.52</v>
          </cell>
          <cell r="BN81">
            <v>2.1</v>
          </cell>
          <cell r="BO81">
            <v>16.809999999999999</v>
          </cell>
          <cell r="BP81">
            <v>8.6199999999999992</v>
          </cell>
          <cell r="CS81">
            <v>40</v>
          </cell>
          <cell r="CT81">
            <v>3</v>
          </cell>
          <cell r="CV81">
            <v>9.3699999999999992</v>
          </cell>
          <cell r="CW81">
            <v>5.16</v>
          </cell>
        </row>
        <row r="82">
          <cell r="B82">
            <v>13</v>
          </cell>
          <cell r="C82">
            <v>236.65</v>
          </cell>
          <cell r="D82">
            <v>266</v>
          </cell>
          <cell r="G82">
            <v>8.33</v>
          </cell>
          <cell r="H82">
            <v>8.33</v>
          </cell>
          <cell r="J82">
            <v>31.932773109243698</v>
          </cell>
          <cell r="L82">
            <v>11.23</v>
          </cell>
          <cell r="M82">
            <v>63.84</v>
          </cell>
          <cell r="N82">
            <v>24.000000000000004</v>
          </cell>
          <cell r="Q82">
            <v>149.57</v>
          </cell>
          <cell r="S82">
            <v>143.53299999999984</v>
          </cell>
          <cell r="T82">
            <v>143.53299999999984</v>
          </cell>
          <cell r="V82">
            <v>10.798999999999999</v>
          </cell>
          <cell r="W82">
            <v>4.0597744360902253</v>
          </cell>
          <cell r="Y82">
            <v>6.63</v>
          </cell>
          <cell r="AB82">
            <v>16.559999999999988</v>
          </cell>
          <cell r="AC82">
            <v>2</v>
          </cell>
          <cell r="AD82">
            <v>2.0099999999999998</v>
          </cell>
          <cell r="AH82">
            <v>6.6</v>
          </cell>
          <cell r="AI82">
            <v>7.67</v>
          </cell>
          <cell r="AK82">
            <v>2</v>
          </cell>
          <cell r="AL82">
            <v>5.8</v>
          </cell>
          <cell r="AM82">
            <v>8.3800000000000008</v>
          </cell>
          <cell r="AN82">
            <v>64.650000000000006</v>
          </cell>
          <cell r="AO82">
            <v>64.650000000000006</v>
          </cell>
          <cell r="AQ82">
            <v>0</v>
          </cell>
          <cell r="AS82">
            <v>5.41</v>
          </cell>
          <cell r="AU82">
            <v>0.88</v>
          </cell>
          <cell r="AX82">
            <v>4.2300000000000004</v>
          </cell>
          <cell r="AY82">
            <v>93.8</v>
          </cell>
          <cell r="AZ82">
            <v>0.03</v>
          </cell>
          <cell r="BA82">
            <v>0.12</v>
          </cell>
          <cell r="BB82">
            <v>0.4</v>
          </cell>
          <cell r="BC82">
            <v>0.55000000000000004</v>
          </cell>
          <cell r="BD82">
            <v>11.33</v>
          </cell>
          <cell r="BE82">
            <v>94.93</v>
          </cell>
          <cell r="BH82">
            <v>1.21</v>
          </cell>
          <cell r="BJ82">
            <v>9.31</v>
          </cell>
          <cell r="BL82">
            <v>4</v>
          </cell>
          <cell r="BM82">
            <v>6.68</v>
          </cell>
          <cell r="BN82">
            <v>2.16</v>
          </cell>
          <cell r="BO82">
            <v>31.43</v>
          </cell>
          <cell r="BP82">
            <v>10.29</v>
          </cell>
          <cell r="CS82">
            <v>40</v>
          </cell>
          <cell r="CT82">
            <v>3</v>
          </cell>
          <cell r="CV82">
            <v>10.14</v>
          </cell>
          <cell r="CW82">
            <v>6.61</v>
          </cell>
        </row>
        <row r="83">
          <cell r="B83">
            <v>14</v>
          </cell>
          <cell r="C83">
            <v>271.13</v>
          </cell>
          <cell r="D83">
            <v>239</v>
          </cell>
          <cell r="F83">
            <v>4.13</v>
          </cell>
          <cell r="G83">
            <v>6.01</v>
          </cell>
          <cell r="H83">
            <v>6.01</v>
          </cell>
          <cell r="J83">
            <v>39.767054908485861</v>
          </cell>
          <cell r="L83">
            <v>9.42</v>
          </cell>
          <cell r="M83">
            <v>55.470999999999997</v>
          </cell>
          <cell r="N83">
            <v>23.209623430962342</v>
          </cell>
          <cell r="Q83">
            <v>97.28</v>
          </cell>
          <cell r="S83">
            <v>101.72399999999985</v>
          </cell>
          <cell r="T83">
            <v>101.72399999999985</v>
          </cell>
          <cell r="V83">
            <v>9.83</v>
          </cell>
          <cell r="W83">
            <v>4.1129707112970708</v>
          </cell>
          <cell r="Y83">
            <v>13.67</v>
          </cell>
          <cell r="AB83">
            <v>12.719999999999986</v>
          </cell>
          <cell r="AC83">
            <v>2.2000000000000002</v>
          </cell>
          <cell r="AD83">
            <v>2.17</v>
          </cell>
          <cell r="AH83">
            <v>7</v>
          </cell>
          <cell r="AI83">
            <v>6.51</v>
          </cell>
          <cell r="AK83">
            <v>1.97</v>
          </cell>
          <cell r="AL83">
            <v>7.4</v>
          </cell>
          <cell r="AM83">
            <v>7.67</v>
          </cell>
          <cell r="AN83">
            <v>52.58</v>
          </cell>
          <cell r="AO83">
            <v>44.87</v>
          </cell>
          <cell r="AQ83">
            <v>7.7100000000000009</v>
          </cell>
          <cell r="AS83">
            <v>4.2699999999999996</v>
          </cell>
          <cell r="AU83">
            <v>0.67</v>
          </cell>
          <cell r="AX83">
            <v>2.88</v>
          </cell>
          <cell r="AY83">
            <v>95.4</v>
          </cell>
          <cell r="AZ83">
            <v>0.32</v>
          </cell>
          <cell r="BA83">
            <v>0.99</v>
          </cell>
          <cell r="BB83">
            <v>1.38</v>
          </cell>
          <cell r="BC83">
            <v>2.69</v>
          </cell>
          <cell r="BD83">
            <v>8.5</v>
          </cell>
          <cell r="BE83">
            <v>94.33</v>
          </cell>
          <cell r="BH83">
            <v>1.21</v>
          </cell>
          <cell r="BJ83">
            <v>8.11</v>
          </cell>
          <cell r="BL83">
            <v>4.5</v>
          </cell>
          <cell r="BM83">
            <v>6.05</v>
          </cell>
          <cell r="BN83">
            <v>2.79</v>
          </cell>
          <cell r="BO83">
            <v>19.420000000000002</v>
          </cell>
          <cell r="BP83">
            <v>7.42</v>
          </cell>
          <cell r="CS83">
            <v>40</v>
          </cell>
          <cell r="CT83">
            <v>3</v>
          </cell>
          <cell r="CV83">
            <v>6.2</v>
          </cell>
          <cell r="CW83">
            <v>5.26</v>
          </cell>
        </row>
        <row r="84">
          <cell r="B84">
            <v>15</v>
          </cell>
          <cell r="C84">
            <v>336.5</v>
          </cell>
          <cell r="D84">
            <v>382</v>
          </cell>
          <cell r="F84">
            <v>6.1</v>
          </cell>
          <cell r="G84">
            <v>9.11</v>
          </cell>
          <cell r="H84">
            <v>9.11</v>
          </cell>
          <cell r="J84">
            <v>41.931942919868277</v>
          </cell>
          <cell r="L84">
            <v>8.02</v>
          </cell>
          <cell r="M84">
            <v>87.86</v>
          </cell>
          <cell r="N84">
            <v>23</v>
          </cell>
          <cell r="Q84">
            <v>33.42</v>
          </cell>
          <cell r="S84">
            <v>156.16399999999982</v>
          </cell>
          <cell r="T84">
            <v>156.16399999999982</v>
          </cell>
          <cell r="V84">
            <v>15.853</v>
          </cell>
          <cell r="W84">
            <v>4.1500000000000004</v>
          </cell>
          <cell r="Y84">
            <v>16.27</v>
          </cell>
          <cell r="AB84">
            <v>12.302999999999987</v>
          </cell>
          <cell r="AC84">
            <v>2.14</v>
          </cell>
          <cell r="AD84">
            <v>2.17</v>
          </cell>
          <cell r="AH84">
            <v>5</v>
          </cell>
          <cell r="AI84">
            <v>6.99</v>
          </cell>
          <cell r="AK84">
            <v>2.13</v>
          </cell>
          <cell r="AL84">
            <v>8.4</v>
          </cell>
          <cell r="AM84">
            <v>6.54</v>
          </cell>
          <cell r="AN84">
            <v>74.23</v>
          </cell>
          <cell r="AO84">
            <v>81.94</v>
          </cell>
          <cell r="AQ84">
            <v>0</v>
          </cell>
          <cell r="AS84">
            <v>4.8499999999999996</v>
          </cell>
          <cell r="AU84">
            <v>1.34</v>
          </cell>
          <cell r="AX84">
            <v>3.23</v>
          </cell>
          <cell r="AY84">
            <v>94.2</v>
          </cell>
          <cell r="AZ84">
            <v>0.48</v>
          </cell>
          <cell r="BA84">
            <v>0.28000000000000003</v>
          </cell>
          <cell r="BB84">
            <v>0.56999999999999995</v>
          </cell>
          <cell r="BC84">
            <v>1.33</v>
          </cell>
          <cell r="BD84">
            <v>8.44</v>
          </cell>
          <cell r="BE84">
            <v>108.38</v>
          </cell>
          <cell r="BH84">
            <v>1.26</v>
          </cell>
          <cell r="BJ84">
            <v>8.86</v>
          </cell>
          <cell r="BL84">
            <v>5.33</v>
          </cell>
          <cell r="BM84">
            <v>4.74</v>
          </cell>
          <cell r="BN84">
            <v>3.81</v>
          </cell>
          <cell r="BO84">
            <v>13.8</v>
          </cell>
          <cell r="BP84">
            <v>8.1999999999999993</v>
          </cell>
          <cell r="CS84">
            <v>40</v>
          </cell>
          <cell r="CT84">
            <v>3</v>
          </cell>
        </row>
        <row r="85">
          <cell r="B85">
            <v>16</v>
          </cell>
          <cell r="J85" t="e">
            <v>#DIV/0!</v>
          </cell>
          <cell r="N85" t="e">
            <v>#DIV/0!</v>
          </cell>
          <cell r="Q85">
            <v>0</v>
          </cell>
          <cell r="S85">
            <v>156.16399999999982</v>
          </cell>
          <cell r="T85">
            <v>156.16399999999982</v>
          </cell>
          <cell r="W85" t="e">
            <v>#DIV/0!</v>
          </cell>
          <cell r="AB85">
            <v>12.302999999999987</v>
          </cell>
          <cell r="AQ85">
            <v>0</v>
          </cell>
          <cell r="BC85">
            <v>0</v>
          </cell>
          <cell r="CS85">
            <v>40</v>
          </cell>
          <cell r="CT85">
            <v>3</v>
          </cell>
          <cell r="CV85">
            <v>6.8</v>
          </cell>
          <cell r="CW85">
            <v>7.45</v>
          </cell>
        </row>
        <row r="86">
          <cell r="B86">
            <v>17</v>
          </cell>
          <cell r="C86">
            <v>688.21</v>
          </cell>
          <cell r="D86">
            <v>580</v>
          </cell>
          <cell r="F86">
            <v>12.95</v>
          </cell>
          <cell r="G86">
            <v>10.15</v>
          </cell>
          <cell r="H86">
            <v>12.95</v>
          </cell>
          <cell r="J86">
            <v>44.787644787644787</v>
          </cell>
          <cell r="L86">
            <v>10.53</v>
          </cell>
          <cell r="M86">
            <v>133.458</v>
          </cell>
          <cell r="N86">
            <v>23.01</v>
          </cell>
          <cell r="Q86">
            <v>70.08</v>
          </cell>
          <cell r="S86">
            <v>219.54199999999986</v>
          </cell>
          <cell r="T86">
            <v>219.54199999999986</v>
          </cell>
          <cell r="V86">
            <v>23.529</v>
          </cell>
          <cell r="W86">
            <v>4.0567241379310346</v>
          </cell>
          <cell r="Y86">
            <v>13.08</v>
          </cell>
          <cell r="AB86">
            <v>22.751999999999988</v>
          </cell>
          <cell r="AC86">
            <v>2.33</v>
          </cell>
          <cell r="AD86">
            <v>2.23</v>
          </cell>
          <cell r="AH86">
            <v>6.8</v>
          </cell>
          <cell r="AI86">
            <v>6.07</v>
          </cell>
          <cell r="AK86">
            <v>2.13</v>
          </cell>
          <cell r="AL86">
            <v>8.1999999999999993</v>
          </cell>
          <cell r="AM86">
            <v>6.99</v>
          </cell>
          <cell r="AN86">
            <v>121.3</v>
          </cell>
          <cell r="AO86">
            <v>121.3</v>
          </cell>
          <cell r="AQ86">
            <v>0</v>
          </cell>
          <cell r="AS86">
            <v>6.58</v>
          </cell>
          <cell r="AU86">
            <v>2.86</v>
          </cell>
          <cell r="AX86">
            <v>5.24</v>
          </cell>
          <cell r="AY86">
            <v>94.8</v>
          </cell>
          <cell r="AZ86">
            <v>0.54</v>
          </cell>
          <cell r="BA86">
            <v>0.13</v>
          </cell>
          <cell r="BB86">
            <v>0.57999999999999996</v>
          </cell>
          <cell r="BC86">
            <v>1.25</v>
          </cell>
          <cell r="BD86">
            <v>7.56</v>
          </cell>
          <cell r="BE86">
            <v>103.46</v>
          </cell>
          <cell r="BH86">
            <v>1.21</v>
          </cell>
          <cell r="BJ86">
            <v>7.68</v>
          </cell>
          <cell r="BL86">
            <v>3.67</v>
          </cell>
          <cell r="BM86">
            <v>4.76</v>
          </cell>
          <cell r="BN86">
            <v>2.95</v>
          </cell>
          <cell r="BO86">
            <v>10.15</v>
          </cell>
          <cell r="BP86">
            <v>10.3</v>
          </cell>
          <cell r="CS86">
            <v>40</v>
          </cell>
          <cell r="CT86">
            <v>3</v>
          </cell>
        </row>
        <row r="87">
          <cell r="B87">
            <v>18</v>
          </cell>
          <cell r="C87">
            <v>530.57000000000005</v>
          </cell>
          <cell r="D87">
            <v>577</v>
          </cell>
          <cell r="F87">
            <v>12.05</v>
          </cell>
          <cell r="G87">
            <v>11.67</v>
          </cell>
          <cell r="H87">
            <v>12.05</v>
          </cell>
          <cell r="J87">
            <v>47.883817427385893</v>
          </cell>
          <cell r="L87">
            <v>6.81</v>
          </cell>
          <cell r="M87">
            <v>126.94</v>
          </cell>
          <cell r="N87">
            <v>22</v>
          </cell>
          <cell r="Q87">
            <v>130.5</v>
          </cell>
          <cell r="S87">
            <v>215.98199999999986</v>
          </cell>
          <cell r="T87">
            <v>215.98199999999986</v>
          </cell>
          <cell r="V87">
            <v>22.167999999999999</v>
          </cell>
          <cell r="W87">
            <v>3.8419410745233966</v>
          </cell>
          <cell r="Y87">
            <v>12.28</v>
          </cell>
          <cell r="AB87">
            <v>32.639999999999986</v>
          </cell>
          <cell r="AC87">
            <v>2.15</v>
          </cell>
          <cell r="AD87">
            <v>2.17</v>
          </cell>
          <cell r="AH87">
            <v>5.4</v>
          </cell>
          <cell r="AI87">
            <v>6.68</v>
          </cell>
          <cell r="AK87">
            <v>2.23</v>
          </cell>
          <cell r="AL87">
            <v>6.6</v>
          </cell>
          <cell r="AM87">
            <v>6.07</v>
          </cell>
          <cell r="AN87">
            <v>126.94</v>
          </cell>
          <cell r="AO87">
            <v>114.65</v>
          </cell>
          <cell r="AQ87">
            <v>12.289999999999992</v>
          </cell>
          <cell r="AS87">
            <v>6.65</v>
          </cell>
          <cell r="AU87">
            <v>1.39</v>
          </cell>
          <cell r="AX87">
            <v>4.87</v>
          </cell>
          <cell r="AY87">
            <v>93.6</v>
          </cell>
          <cell r="AZ87">
            <v>0.65</v>
          </cell>
          <cell r="BA87">
            <v>0.13</v>
          </cell>
          <cell r="BB87">
            <v>0.63</v>
          </cell>
          <cell r="BC87">
            <v>1.4100000000000001</v>
          </cell>
          <cell r="BD87">
            <v>9.1300000000000008</v>
          </cell>
          <cell r="BE87">
            <v>89.35</v>
          </cell>
          <cell r="BH87">
            <v>1.1299999999999999</v>
          </cell>
          <cell r="BJ87">
            <v>9.8000000000000007</v>
          </cell>
          <cell r="CS87">
            <v>40</v>
          </cell>
          <cell r="CT87">
            <v>3</v>
          </cell>
          <cell r="CV87">
            <v>8.25</v>
          </cell>
          <cell r="CW87">
            <v>5.3</v>
          </cell>
        </row>
        <row r="88">
          <cell r="B88">
            <v>19</v>
          </cell>
          <cell r="C88">
            <v>498.63</v>
          </cell>
          <cell r="D88">
            <v>474</v>
          </cell>
          <cell r="F88">
            <v>10.19</v>
          </cell>
          <cell r="G88">
            <v>8.24</v>
          </cell>
          <cell r="H88">
            <v>10.19</v>
          </cell>
          <cell r="J88">
            <v>46.516192345436707</v>
          </cell>
          <cell r="L88">
            <v>5.83</v>
          </cell>
          <cell r="M88">
            <v>104.375</v>
          </cell>
          <cell r="N88">
            <v>22.020042194092827</v>
          </cell>
          <cell r="Q88">
            <v>146.12</v>
          </cell>
          <cell r="S88">
            <v>174.23699999999985</v>
          </cell>
          <cell r="T88">
            <v>174.23699999999985</v>
          </cell>
          <cell r="V88">
            <v>19.2</v>
          </cell>
          <cell r="W88">
            <v>4.0506329113924053</v>
          </cell>
          <cell r="AB88">
            <v>51.839999999999989</v>
          </cell>
          <cell r="AC88">
            <v>2.81</v>
          </cell>
          <cell r="AD88">
            <v>2.4</v>
          </cell>
          <cell r="AH88">
            <v>7.8</v>
          </cell>
          <cell r="AI88">
            <v>5.52</v>
          </cell>
          <cell r="AK88">
            <v>2.17</v>
          </cell>
          <cell r="AN88">
            <v>98.27</v>
          </cell>
          <cell r="AO88">
            <v>110.56</v>
          </cell>
          <cell r="AQ88">
            <v>0</v>
          </cell>
          <cell r="AS88">
            <v>7.02</v>
          </cell>
          <cell r="AU88">
            <v>3.61</v>
          </cell>
          <cell r="AX88">
            <v>5.43</v>
          </cell>
          <cell r="AY88">
            <v>94.6</v>
          </cell>
          <cell r="AZ88">
            <v>0.56000000000000005</v>
          </cell>
          <cell r="BA88">
            <v>7.0000000000000007E-2</v>
          </cell>
          <cell r="BB88">
            <v>0.46</v>
          </cell>
          <cell r="BC88">
            <v>1.0900000000000001</v>
          </cell>
          <cell r="BD88">
            <v>10.08</v>
          </cell>
          <cell r="BE88">
            <v>86.66</v>
          </cell>
          <cell r="BH88">
            <v>1.02</v>
          </cell>
          <cell r="BJ88">
            <v>10.55</v>
          </cell>
          <cell r="CS88">
            <v>40</v>
          </cell>
          <cell r="CT88">
            <v>3</v>
          </cell>
          <cell r="CV88">
            <v>9.92</v>
          </cell>
          <cell r="CW88">
            <v>6.17</v>
          </cell>
        </row>
        <row r="89">
          <cell r="B89">
            <v>20</v>
          </cell>
          <cell r="C89">
            <v>551.04999999999995</v>
          </cell>
          <cell r="D89">
            <v>564</v>
          </cell>
          <cell r="F89">
            <v>12.93</v>
          </cell>
          <cell r="G89">
            <v>8.39</v>
          </cell>
          <cell r="H89">
            <v>12.93</v>
          </cell>
          <cell r="J89">
            <v>43.619489559164734</v>
          </cell>
          <cell r="L89">
            <v>6.68</v>
          </cell>
          <cell r="M89">
            <v>124.64400000000001</v>
          </cell>
          <cell r="N89">
            <v>22.1</v>
          </cell>
          <cell r="Q89">
            <v>106.21</v>
          </cell>
          <cell r="S89">
            <v>192.67099999999988</v>
          </cell>
          <cell r="T89">
            <v>192.67099999999988</v>
          </cell>
          <cell r="V89">
            <v>24</v>
          </cell>
          <cell r="W89">
            <v>4.2553191489361701</v>
          </cell>
          <cell r="AB89">
            <v>75.839999999999989</v>
          </cell>
          <cell r="AC89">
            <v>2.52</v>
          </cell>
          <cell r="AD89">
            <v>2.5299999999999998</v>
          </cell>
          <cell r="AH89">
            <v>4.2</v>
          </cell>
          <cell r="AI89">
            <v>8.4</v>
          </cell>
          <cell r="AK89">
            <v>2.42</v>
          </cell>
          <cell r="AN89">
            <v>132.19999999999999</v>
          </cell>
          <cell r="AO89">
            <v>132.19999999999999</v>
          </cell>
          <cell r="AQ89">
            <v>0</v>
          </cell>
          <cell r="AS89">
            <v>7.58</v>
          </cell>
          <cell r="AU89">
            <v>0.72</v>
          </cell>
          <cell r="AX89">
            <v>4.32</v>
          </cell>
          <cell r="AY89">
            <v>96.4</v>
          </cell>
          <cell r="AZ89">
            <v>0.77</v>
          </cell>
          <cell r="BA89">
            <v>0.11</v>
          </cell>
          <cell r="BB89">
            <v>0.59</v>
          </cell>
          <cell r="BC89">
            <v>1.47</v>
          </cell>
          <cell r="BD89">
            <v>7.2</v>
          </cell>
          <cell r="BE89">
            <v>97.58</v>
          </cell>
          <cell r="BH89">
            <v>1.04</v>
          </cell>
          <cell r="BJ89">
            <v>11.02</v>
          </cell>
          <cell r="CS89">
            <v>40</v>
          </cell>
          <cell r="CT89">
            <v>3</v>
          </cell>
          <cell r="CV89">
            <v>5.6</v>
          </cell>
          <cell r="CW89">
            <v>7.4</v>
          </cell>
        </row>
        <row r="90">
          <cell r="B90">
            <v>21</v>
          </cell>
          <cell r="C90">
            <v>428.55</v>
          </cell>
          <cell r="D90">
            <v>313</v>
          </cell>
          <cell r="F90">
            <v>6.63</v>
          </cell>
          <cell r="G90">
            <v>5.39</v>
          </cell>
          <cell r="H90">
            <v>6.63</v>
          </cell>
          <cell r="J90">
            <v>47.209653092006036</v>
          </cell>
          <cell r="L90">
            <v>6.69</v>
          </cell>
          <cell r="M90">
            <v>71.045000000000002</v>
          </cell>
          <cell r="N90">
            <v>22.698083067092654</v>
          </cell>
          <cell r="Q90">
            <v>128.86000000000001</v>
          </cell>
          <cell r="S90">
            <v>134.85599999999988</v>
          </cell>
          <cell r="T90">
            <v>134.85599999999988</v>
          </cell>
          <cell r="V90">
            <v>12.551</v>
          </cell>
          <cell r="W90">
            <v>4.0099041533546327</v>
          </cell>
          <cell r="AB90">
            <v>88.390999999999991</v>
          </cell>
          <cell r="AC90">
            <v>2.58</v>
          </cell>
          <cell r="AD90">
            <v>2.59</v>
          </cell>
          <cell r="AH90">
            <v>5</v>
          </cell>
          <cell r="AI90">
            <v>6.07</v>
          </cell>
          <cell r="AK90">
            <v>2.56</v>
          </cell>
          <cell r="AN90">
            <v>85.6</v>
          </cell>
          <cell r="AO90">
            <v>85.6</v>
          </cell>
          <cell r="AQ90">
            <v>0</v>
          </cell>
          <cell r="AS90">
            <v>5.72</v>
          </cell>
          <cell r="AU90">
            <v>2.5499999999999998</v>
          </cell>
          <cell r="AX90">
            <v>5.95</v>
          </cell>
          <cell r="AY90">
            <v>97.4</v>
          </cell>
          <cell r="AZ90">
            <v>0.44</v>
          </cell>
          <cell r="BA90">
            <v>0.16</v>
          </cell>
          <cell r="BB90">
            <v>0.85</v>
          </cell>
          <cell r="BC90">
            <v>1.45</v>
          </cell>
          <cell r="BD90">
            <v>6.22</v>
          </cell>
          <cell r="BE90">
            <v>111.89</v>
          </cell>
          <cell r="BH90">
            <v>1.21</v>
          </cell>
          <cell r="BJ90">
            <v>11.3</v>
          </cell>
          <cell r="CS90">
            <v>40</v>
          </cell>
          <cell r="CT90">
            <v>3</v>
          </cell>
          <cell r="CV90">
            <v>7.18</v>
          </cell>
          <cell r="CW90">
            <v>7.61</v>
          </cell>
        </row>
        <row r="91">
          <cell r="B91">
            <v>22</v>
          </cell>
          <cell r="C91">
            <v>517.17999999999995</v>
          </cell>
          <cell r="D91">
            <v>711</v>
          </cell>
          <cell r="F91">
            <v>16.809999999999999</v>
          </cell>
          <cell r="G91">
            <v>15.76</v>
          </cell>
          <cell r="H91">
            <v>16.809999999999999</v>
          </cell>
          <cell r="J91">
            <v>42.296252230814993</v>
          </cell>
          <cell r="L91">
            <v>6.4</v>
          </cell>
          <cell r="M91">
            <v>159.76499999999999</v>
          </cell>
          <cell r="N91">
            <v>22.470464135021096</v>
          </cell>
          <cell r="Q91">
            <v>77.22</v>
          </cell>
          <cell r="S91">
            <v>217.40099999999987</v>
          </cell>
          <cell r="T91">
            <v>217.40099999999987</v>
          </cell>
          <cell r="V91">
            <v>29.04</v>
          </cell>
          <cell r="W91">
            <v>4.0843881856540083</v>
          </cell>
          <cell r="AB91">
            <v>117.43099999999998</v>
          </cell>
          <cell r="AC91">
            <v>2.66</v>
          </cell>
          <cell r="AD91">
            <v>2.5299999999999998</v>
          </cell>
          <cell r="AH91">
            <v>3.5</v>
          </cell>
          <cell r="AI91">
            <v>6.15</v>
          </cell>
          <cell r="AK91">
            <v>2.54</v>
          </cell>
          <cell r="AN91">
            <v>147.36000000000001</v>
          </cell>
          <cell r="AO91">
            <v>147.36000000000001</v>
          </cell>
          <cell r="AQ91">
            <v>0</v>
          </cell>
          <cell r="AS91">
            <v>6.52</v>
          </cell>
          <cell r="AU91">
            <v>2.54</v>
          </cell>
          <cell r="AX91">
            <v>4.32</v>
          </cell>
          <cell r="AY91">
            <v>96.8</v>
          </cell>
          <cell r="AZ91">
            <v>0.27</v>
          </cell>
          <cell r="BA91">
            <v>0.08</v>
          </cell>
          <cell r="BB91">
            <v>0.39</v>
          </cell>
          <cell r="BC91">
            <v>0.74</v>
          </cell>
          <cell r="BD91">
            <v>5.59</v>
          </cell>
          <cell r="BE91">
            <v>107.26</v>
          </cell>
          <cell r="BH91">
            <v>1.06</v>
          </cell>
          <cell r="BJ91">
            <v>11.15</v>
          </cell>
          <cell r="CS91">
            <v>40</v>
          </cell>
          <cell r="CT91">
            <v>3</v>
          </cell>
          <cell r="CV91">
            <v>5.7</v>
          </cell>
          <cell r="CW91">
            <v>6.86</v>
          </cell>
        </row>
        <row r="92">
          <cell r="B92">
            <v>23</v>
          </cell>
          <cell r="J92" t="e">
            <v>#DIV/0!</v>
          </cell>
          <cell r="N92" t="e">
            <v>#DIV/0!</v>
          </cell>
          <cell r="Q92">
            <v>0</v>
          </cell>
          <cell r="S92">
            <v>217.40099999999987</v>
          </cell>
          <cell r="T92">
            <v>217.40099999999987</v>
          </cell>
          <cell r="W92" t="e">
            <v>#DIV/0!</v>
          </cell>
          <cell r="AB92">
            <v>117.43099999999998</v>
          </cell>
          <cell r="AQ92">
            <v>0</v>
          </cell>
          <cell r="BC92">
            <v>0</v>
          </cell>
          <cell r="CS92">
            <v>40</v>
          </cell>
          <cell r="CT92">
            <v>3</v>
          </cell>
          <cell r="CV92">
            <v>6.1</v>
          </cell>
          <cell r="CW92">
            <v>6.09</v>
          </cell>
        </row>
        <row r="93">
          <cell r="B93">
            <v>24</v>
          </cell>
          <cell r="C93">
            <v>523.41</v>
          </cell>
          <cell r="D93">
            <v>457</v>
          </cell>
          <cell r="F93">
            <v>9</v>
          </cell>
          <cell r="G93">
            <v>5.25</v>
          </cell>
          <cell r="H93">
            <v>9.16</v>
          </cell>
          <cell r="J93">
            <v>49.890829694323145</v>
          </cell>
          <cell r="L93">
            <v>6.78</v>
          </cell>
          <cell r="M93">
            <v>103.90900000000001</v>
          </cell>
          <cell r="N93">
            <v>22.73719912472648</v>
          </cell>
          <cell r="Q93">
            <v>149.44999999999999</v>
          </cell>
          <cell r="S93">
            <v>171.8599999999999</v>
          </cell>
          <cell r="T93">
            <v>171.8599999999999</v>
          </cell>
          <cell r="V93">
            <v>18.509</v>
          </cell>
          <cell r="W93">
            <v>4.0501094091903722</v>
          </cell>
          <cell r="AB93">
            <v>135.94</v>
          </cell>
          <cell r="AC93">
            <v>2.56</v>
          </cell>
          <cell r="AD93">
            <v>2.59</v>
          </cell>
          <cell r="AH93">
            <v>6.8</v>
          </cell>
          <cell r="AI93">
            <v>5.4</v>
          </cell>
          <cell r="AK93">
            <v>2.5</v>
          </cell>
          <cell r="AN93">
            <v>112.53</v>
          </cell>
          <cell r="AO93">
            <v>112.53</v>
          </cell>
          <cell r="AQ93">
            <v>0</v>
          </cell>
          <cell r="AS93">
            <v>6.45</v>
          </cell>
          <cell r="AU93">
            <v>2.06</v>
          </cell>
          <cell r="AX93">
            <v>3.35</v>
          </cell>
          <cell r="AY93">
            <v>93.8</v>
          </cell>
          <cell r="AZ93">
            <v>0.28000000000000003</v>
          </cell>
          <cell r="BA93">
            <v>0.06</v>
          </cell>
          <cell r="BB93">
            <v>0.23</v>
          </cell>
          <cell r="BC93">
            <v>0.57000000000000006</v>
          </cell>
          <cell r="BD93">
            <v>8.89</v>
          </cell>
          <cell r="BE93">
            <v>95.87</v>
          </cell>
          <cell r="BH93">
            <v>1.1599999999999999</v>
          </cell>
          <cell r="BJ93">
            <v>8.1300000000000008</v>
          </cell>
          <cell r="CS93">
            <v>40</v>
          </cell>
          <cell r="CT93">
            <v>3</v>
          </cell>
          <cell r="CV93">
            <v>3.74</v>
          </cell>
          <cell r="CW93">
            <v>5.72</v>
          </cell>
        </row>
        <row r="94">
          <cell r="B94">
            <v>25</v>
          </cell>
          <cell r="C94">
            <v>364.6</v>
          </cell>
          <cell r="D94">
            <v>386</v>
          </cell>
          <cell r="F94">
            <v>8.91</v>
          </cell>
          <cell r="G94">
            <v>5.27</v>
          </cell>
          <cell r="H94">
            <v>8.91</v>
          </cell>
          <cell r="J94">
            <v>43.322109988776653</v>
          </cell>
          <cell r="L94">
            <v>5.26</v>
          </cell>
          <cell r="M94">
            <v>88.87</v>
          </cell>
          <cell r="N94">
            <v>23.023316062176168</v>
          </cell>
          <cell r="Q94">
            <v>97.16</v>
          </cell>
          <cell r="S94">
            <v>163.56999999999991</v>
          </cell>
          <cell r="T94">
            <v>163.56999999999991</v>
          </cell>
          <cell r="V94">
            <v>15.787000000000001</v>
          </cell>
          <cell r="W94">
            <v>4.0898963730569946</v>
          </cell>
          <cell r="AB94">
            <v>151.727</v>
          </cell>
          <cell r="AC94">
            <v>2.69</v>
          </cell>
          <cell r="AD94">
            <v>2.6</v>
          </cell>
          <cell r="AH94">
            <v>6.2</v>
          </cell>
          <cell r="AI94">
            <v>5.19</v>
          </cell>
          <cell r="AK94">
            <v>2.58</v>
          </cell>
          <cell r="AN94">
            <v>93.93</v>
          </cell>
          <cell r="AO94">
            <v>93.93</v>
          </cell>
          <cell r="AQ94">
            <v>0</v>
          </cell>
          <cell r="AS94">
            <v>6.05</v>
          </cell>
          <cell r="AU94">
            <v>0.86</v>
          </cell>
          <cell r="AX94">
            <v>4.3600000000000003</v>
          </cell>
          <cell r="AY94">
            <v>95</v>
          </cell>
          <cell r="AZ94">
            <v>0.8</v>
          </cell>
          <cell r="BA94">
            <v>0.09</v>
          </cell>
          <cell r="BB94">
            <v>0.28000000000000003</v>
          </cell>
          <cell r="BC94">
            <v>1.17</v>
          </cell>
          <cell r="BD94">
            <v>7.33</v>
          </cell>
          <cell r="BE94">
            <v>96.31</v>
          </cell>
          <cell r="BH94">
            <v>1.25</v>
          </cell>
          <cell r="BJ94">
            <v>8.26</v>
          </cell>
          <cell r="CS94">
            <v>40</v>
          </cell>
          <cell r="CT94">
            <v>3</v>
          </cell>
          <cell r="CV94">
            <v>4.8</v>
          </cell>
          <cell r="CW94">
            <v>7.78</v>
          </cell>
        </row>
        <row r="95">
          <cell r="B95">
            <v>26</v>
          </cell>
          <cell r="C95">
            <v>218.06</v>
          </cell>
          <cell r="D95">
            <v>272</v>
          </cell>
          <cell r="F95">
            <v>7.13</v>
          </cell>
          <cell r="H95">
            <v>7.13</v>
          </cell>
          <cell r="J95">
            <v>38.14866760168303</v>
          </cell>
          <cell r="L95">
            <v>7.39</v>
          </cell>
          <cell r="M95">
            <v>63.140999999999998</v>
          </cell>
          <cell r="N95">
            <v>23.213602941176468</v>
          </cell>
          <cell r="Q95">
            <v>72.459999999999994</v>
          </cell>
          <cell r="S95">
            <v>154.25099999999992</v>
          </cell>
          <cell r="T95">
            <v>154.25099999999992</v>
          </cell>
          <cell r="V95">
            <v>11.151999999999999</v>
          </cell>
          <cell r="W95">
            <v>4.0999999999999996</v>
          </cell>
          <cell r="AB95">
            <v>162.87899999999999</v>
          </cell>
          <cell r="AC95">
            <v>2.35</v>
          </cell>
          <cell r="AD95">
            <v>2.4900000000000002</v>
          </cell>
          <cell r="AH95">
            <v>8.4</v>
          </cell>
          <cell r="AI95">
            <v>7.47</v>
          </cell>
          <cell r="AK95">
            <v>2.54</v>
          </cell>
          <cell r="AN95">
            <v>61.66</v>
          </cell>
          <cell r="AO95">
            <v>61.66</v>
          </cell>
          <cell r="AQ95">
            <v>0</v>
          </cell>
          <cell r="AS95">
            <v>6.25</v>
          </cell>
          <cell r="AU95">
            <v>0.73</v>
          </cell>
          <cell r="AX95">
            <v>4.17</v>
          </cell>
          <cell r="AY95">
            <v>95.5</v>
          </cell>
          <cell r="AZ95">
            <v>0.79</v>
          </cell>
          <cell r="BA95">
            <v>0.02</v>
          </cell>
          <cell r="BB95">
            <v>0.26</v>
          </cell>
          <cell r="BC95">
            <v>1.07</v>
          </cell>
          <cell r="BD95">
            <v>10.93</v>
          </cell>
          <cell r="BE95">
            <v>94.81</v>
          </cell>
          <cell r="BH95">
            <v>1.53</v>
          </cell>
          <cell r="BJ95">
            <v>9.82</v>
          </cell>
          <cell r="CS95">
            <v>40</v>
          </cell>
          <cell r="CT95">
            <v>3</v>
          </cell>
          <cell r="CV95">
            <v>3.85</v>
          </cell>
          <cell r="CW95">
            <v>11.74</v>
          </cell>
        </row>
        <row r="96">
          <cell r="B96">
            <v>27</v>
          </cell>
          <cell r="C96">
            <v>261.64</v>
          </cell>
          <cell r="D96">
            <v>242</v>
          </cell>
          <cell r="F96">
            <v>6.1</v>
          </cell>
          <cell r="H96">
            <v>6.1</v>
          </cell>
          <cell r="J96">
            <v>39.672131147540988</v>
          </cell>
          <cell r="L96">
            <v>11.02</v>
          </cell>
          <cell r="M96">
            <v>56.41</v>
          </cell>
          <cell r="N96">
            <v>23.309917355371901</v>
          </cell>
          <cell r="Q96">
            <v>73.13</v>
          </cell>
          <cell r="S96">
            <v>137.53099999999992</v>
          </cell>
          <cell r="T96">
            <v>137.53099999999992</v>
          </cell>
          <cell r="V96">
            <v>9.8010000000000002</v>
          </cell>
          <cell r="W96">
            <v>4.05</v>
          </cell>
          <cell r="AB96">
            <v>172.67999999999998</v>
          </cell>
          <cell r="AC96">
            <v>2.1800000000000002</v>
          </cell>
          <cell r="AD96">
            <v>2.35</v>
          </cell>
          <cell r="AH96">
            <v>7.8</v>
          </cell>
          <cell r="AI96">
            <v>7.74</v>
          </cell>
          <cell r="AK96">
            <v>2.4700000000000002</v>
          </cell>
          <cell r="AN96">
            <v>50.12</v>
          </cell>
          <cell r="AO96">
            <v>50.12</v>
          </cell>
          <cell r="AQ96">
            <v>0</v>
          </cell>
          <cell r="AS96">
            <v>5.49</v>
          </cell>
          <cell r="AU96">
            <v>1.1299999999999999</v>
          </cell>
          <cell r="AX96">
            <v>5.23</v>
          </cell>
          <cell r="AY96">
            <v>94.8</v>
          </cell>
          <cell r="AZ96">
            <v>0.16</v>
          </cell>
          <cell r="BA96">
            <v>0.01</v>
          </cell>
          <cell r="BB96">
            <v>0.3</v>
          </cell>
          <cell r="BC96">
            <v>0.47</v>
          </cell>
          <cell r="BD96">
            <v>12.33</v>
          </cell>
          <cell r="BE96">
            <v>95.79</v>
          </cell>
          <cell r="BH96">
            <v>1.26</v>
          </cell>
          <cell r="BJ96">
            <v>7.59</v>
          </cell>
          <cell r="CS96">
            <v>40</v>
          </cell>
          <cell r="CT96">
            <v>3</v>
          </cell>
          <cell r="CV96">
            <v>4.24</v>
          </cell>
          <cell r="CW96">
            <v>8.4600000000000009</v>
          </cell>
        </row>
        <row r="97">
          <cell r="B97">
            <v>28</v>
          </cell>
          <cell r="C97">
            <v>271.51</v>
          </cell>
          <cell r="D97">
            <v>237</v>
          </cell>
          <cell r="F97">
            <v>6.28</v>
          </cell>
          <cell r="H97">
            <v>6.28</v>
          </cell>
          <cell r="J97">
            <v>37.738853503184714</v>
          </cell>
          <cell r="L97">
            <v>9.91</v>
          </cell>
          <cell r="M97">
            <v>55.101999999999997</v>
          </cell>
          <cell r="N97">
            <v>23.249789029535865</v>
          </cell>
          <cell r="Q97">
            <v>0</v>
          </cell>
          <cell r="S97">
            <v>192.63299999999992</v>
          </cell>
          <cell r="T97">
            <v>192.63299999999992</v>
          </cell>
          <cell r="V97">
            <v>9.6229999999999993</v>
          </cell>
          <cell r="W97">
            <v>4.0603375527426158</v>
          </cell>
          <cell r="AB97">
            <v>182.30299999999997</v>
          </cell>
          <cell r="AC97">
            <v>2.19</v>
          </cell>
          <cell r="AD97">
            <v>2.3199999999999998</v>
          </cell>
          <cell r="AH97">
            <v>4.8</v>
          </cell>
          <cell r="AI97">
            <v>8.77</v>
          </cell>
          <cell r="AN97">
            <v>53.37</v>
          </cell>
          <cell r="AO97">
            <v>53.37</v>
          </cell>
          <cell r="AQ97">
            <v>0</v>
          </cell>
          <cell r="AS97">
            <v>5.61</v>
          </cell>
          <cell r="AU97">
            <v>1.24</v>
          </cell>
          <cell r="AX97">
            <v>4.92</v>
          </cell>
          <cell r="AY97">
            <v>95.6</v>
          </cell>
          <cell r="AZ97">
            <v>0.28000000000000003</v>
          </cell>
          <cell r="BA97">
            <v>0.01</v>
          </cell>
          <cell r="BB97">
            <v>0.25</v>
          </cell>
          <cell r="BC97">
            <v>0.54</v>
          </cell>
          <cell r="BD97">
            <v>13.33</v>
          </cell>
          <cell r="BE97">
            <v>95.71</v>
          </cell>
          <cell r="BH97">
            <v>1.29</v>
          </cell>
          <cell r="BJ97">
            <v>14.55</v>
          </cell>
          <cell r="CS97">
            <v>40</v>
          </cell>
          <cell r="CT97">
            <v>3</v>
          </cell>
          <cell r="CV97">
            <v>4.71</v>
          </cell>
          <cell r="CW97">
            <v>11.31</v>
          </cell>
        </row>
        <row r="98">
          <cell r="B98">
            <v>29</v>
          </cell>
          <cell r="C98">
            <v>228.71</v>
          </cell>
          <cell r="D98">
            <v>268</v>
          </cell>
          <cell r="F98">
            <v>3.85</v>
          </cell>
          <cell r="G98">
            <v>7.08</v>
          </cell>
          <cell r="H98">
            <v>7.08</v>
          </cell>
          <cell r="J98">
            <v>37.853107344632768</v>
          </cell>
          <cell r="L98">
            <v>8.64</v>
          </cell>
          <cell r="M98">
            <v>60.026000000000003</v>
          </cell>
          <cell r="N98">
            <v>22.397761194029854</v>
          </cell>
          <cell r="Q98">
            <v>0</v>
          </cell>
          <cell r="S98">
            <v>252.65899999999993</v>
          </cell>
          <cell r="T98">
            <v>252.65899999999993</v>
          </cell>
          <cell r="V98">
            <v>10.935</v>
          </cell>
          <cell r="W98">
            <v>4.080223880597015</v>
          </cell>
          <cell r="Y98">
            <v>49.88</v>
          </cell>
          <cell r="AB98">
            <v>143.35799999999998</v>
          </cell>
          <cell r="AC98">
            <v>2.06</v>
          </cell>
          <cell r="AD98">
            <v>2.33</v>
          </cell>
          <cell r="AH98">
            <v>5</v>
          </cell>
          <cell r="AI98">
            <v>5.0999999999999996</v>
          </cell>
          <cell r="AL98">
            <v>5.83</v>
          </cell>
          <cell r="AM98">
            <v>6.88</v>
          </cell>
          <cell r="AN98">
            <v>58.83</v>
          </cell>
          <cell r="AO98">
            <v>58.83</v>
          </cell>
          <cell r="AQ98">
            <v>0</v>
          </cell>
          <cell r="AS98">
            <v>5.32</v>
          </cell>
          <cell r="AU98">
            <v>1.03</v>
          </cell>
          <cell r="AX98">
            <v>3.67</v>
          </cell>
          <cell r="AY98">
            <v>97.6</v>
          </cell>
          <cell r="AZ98">
            <v>0.92</v>
          </cell>
          <cell r="BA98">
            <v>0.21</v>
          </cell>
          <cell r="BB98">
            <v>0.53</v>
          </cell>
          <cell r="BC98">
            <v>1.6600000000000001</v>
          </cell>
          <cell r="BD98">
            <v>9.73</v>
          </cell>
          <cell r="BE98">
            <v>96.42</v>
          </cell>
          <cell r="BH98">
            <v>1.31</v>
          </cell>
          <cell r="BJ98">
            <v>7.29</v>
          </cell>
          <cell r="CS98">
            <v>40</v>
          </cell>
          <cell r="CT98">
            <v>3</v>
          </cell>
        </row>
        <row r="99">
          <cell r="B99">
            <v>30</v>
          </cell>
          <cell r="J99" t="e">
            <v>#DIV/0!</v>
          </cell>
          <cell r="N99" t="e">
            <v>#DIV/0!</v>
          </cell>
          <cell r="Q99">
            <v>0</v>
          </cell>
          <cell r="S99">
            <v>252.65899999999993</v>
          </cell>
          <cell r="T99">
            <v>252.65899999999993</v>
          </cell>
          <cell r="W99" t="e">
            <v>#DIV/0!</v>
          </cell>
          <cell r="AB99">
            <v>143.35799999999998</v>
          </cell>
          <cell r="AQ99">
            <v>0</v>
          </cell>
          <cell r="BC99">
            <v>0</v>
          </cell>
          <cell r="CS99">
            <v>40</v>
          </cell>
          <cell r="CT99">
            <v>3</v>
          </cell>
          <cell r="CV99">
            <v>5.34</v>
          </cell>
          <cell r="CW99">
            <v>13.42</v>
          </cell>
        </row>
        <row r="100">
          <cell r="B100">
            <v>31</v>
          </cell>
          <cell r="C100">
            <v>367.74</v>
          </cell>
          <cell r="D100">
            <v>379</v>
          </cell>
          <cell r="F100">
            <v>9.4</v>
          </cell>
          <cell r="G100">
            <v>4.93</v>
          </cell>
          <cell r="H100">
            <v>9.4</v>
          </cell>
          <cell r="J100">
            <v>40.319148936170208</v>
          </cell>
          <cell r="L100">
            <v>7.94</v>
          </cell>
          <cell r="M100">
            <v>86.777000000000001</v>
          </cell>
          <cell r="N100">
            <v>22.896306068601582</v>
          </cell>
          <cell r="Q100">
            <v>146.79</v>
          </cell>
          <cell r="S100">
            <v>192.64599999999993</v>
          </cell>
          <cell r="T100">
            <v>192.64599999999993</v>
          </cell>
          <cell r="V100">
            <v>15.8</v>
          </cell>
          <cell r="W100">
            <v>4.1688654353562002</v>
          </cell>
          <cell r="Y100">
            <v>45.63</v>
          </cell>
          <cell r="AB100">
            <v>113.52799999999999</v>
          </cell>
          <cell r="AC100">
            <v>2.23</v>
          </cell>
          <cell r="AD100">
            <v>2.2599999999999998</v>
          </cell>
          <cell r="AH100">
            <v>5.8</v>
          </cell>
          <cell r="AI100">
            <v>7.17</v>
          </cell>
          <cell r="AK100">
            <v>2.31</v>
          </cell>
          <cell r="AL100">
            <v>5.92</v>
          </cell>
          <cell r="AM100">
            <v>5.0999999999999996</v>
          </cell>
          <cell r="AN100">
            <v>72.959999999999994</v>
          </cell>
          <cell r="AO100">
            <v>72.959999999999994</v>
          </cell>
          <cell r="AQ100">
            <v>0</v>
          </cell>
          <cell r="AS100">
            <v>7.96</v>
          </cell>
          <cell r="AU100">
            <v>1.03</v>
          </cell>
          <cell r="AX100">
            <v>5.82</v>
          </cell>
          <cell r="AY100">
            <v>96.47</v>
          </cell>
          <cell r="AZ100">
            <v>0.41</v>
          </cell>
          <cell r="BA100">
            <v>0.21</v>
          </cell>
          <cell r="BB100">
            <v>0.35</v>
          </cell>
          <cell r="BC100">
            <v>0.97</v>
          </cell>
          <cell r="BD100">
            <v>7.64</v>
          </cell>
          <cell r="BE100">
            <v>119.67</v>
          </cell>
          <cell r="BH100">
            <v>1.23</v>
          </cell>
          <cell r="BJ100">
            <v>7</v>
          </cell>
          <cell r="CS100">
            <v>40</v>
          </cell>
          <cell r="CT100">
            <v>3</v>
          </cell>
        </row>
        <row r="101">
          <cell r="B101" t="str">
            <v>APR/1</v>
          </cell>
          <cell r="C101">
            <v>275.86</v>
          </cell>
          <cell r="D101">
            <v>267</v>
          </cell>
          <cell r="F101">
            <v>4.5599999999999996</v>
          </cell>
          <cell r="G101">
            <v>6.21</v>
          </cell>
          <cell r="H101">
            <v>6.21</v>
          </cell>
          <cell r="J101" t="e">
            <v>#DIV/0!</v>
          </cell>
          <cell r="M101">
            <v>60.075000000000003</v>
          </cell>
          <cell r="Q101">
            <v>0</v>
          </cell>
          <cell r="S101">
            <v>192.64599999999993</v>
          </cell>
          <cell r="T101">
            <v>192.64599999999993</v>
          </cell>
          <cell r="V101">
            <v>11.28</v>
          </cell>
          <cell r="Y101">
            <v>45.79</v>
          </cell>
          <cell r="AB101">
            <v>113.52799999999999</v>
          </cell>
          <cell r="AC101">
            <v>2.16</v>
          </cell>
          <cell r="AD101">
            <v>2.29</v>
          </cell>
          <cell r="AN101">
            <v>68.900000000000006</v>
          </cell>
          <cell r="AO101">
            <v>68.900000000000006</v>
          </cell>
          <cell r="AQ101">
            <v>0</v>
          </cell>
          <cell r="CS101">
            <v>40</v>
          </cell>
          <cell r="CT101">
            <v>3</v>
          </cell>
        </row>
        <row r="102">
          <cell r="B102">
            <v>2</v>
          </cell>
          <cell r="J102" t="e">
            <v>#DIV/0!</v>
          </cell>
          <cell r="Q102">
            <v>0</v>
          </cell>
          <cell r="S102">
            <v>192.64599999999993</v>
          </cell>
          <cell r="T102">
            <v>192.64599999999993</v>
          </cell>
          <cell r="AB102">
            <v>113.52799999999999</v>
          </cell>
          <cell r="AQ102">
            <v>0</v>
          </cell>
          <cell r="CS102">
            <v>40</v>
          </cell>
          <cell r="CT102">
            <v>3</v>
          </cell>
        </row>
        <row r="103">
          <cell r="B103">
            <v>3</v>
          </cell>
          <cell r="C103">
            <v>382.33</v>
          </cell>
          <cell r="D103">
            <v>301</v>
          </cell>
          <cell r="F103">
            <v>6.16</v>
          </cell>
          <cell r="G103">
            <v>5.5</v>
          </cell>
          <cell r="H103">
            <v>6.16</v>
          </cell>
          <cell r="J103" t="e">
            <v>#DIV/0!</v>
          </cell>
          <cell r="M103">
            <v>66.22</v>
          </cell>
          <cell r="Q103">
            <v>0</v>
          </cell>
          <cell r="S103">
            <v>192.64599999999993</v>
          </cell>
          <cell r="T103">
            <v>192.64599999999993</v>
          </cell>
          <cell r="V103">
            <v>12.384</v>
          </cell>
          <cell r="AB103">
            <v>113.52799999999999</v>
          </cell>
          <cell r="AC103">
            <v>2.31</v>
          </cell>
          <cell r="AD103">
            <v>2.2599999999999998</v>
          </cell>
          <cell r="AN103">
            <v>68.739999999999995</v>
          </cell>
          <cell r="AO103">
            <v>68.739999999999995</v>
          </cell>
          <cell r="AQ103">
            <v>0</v>
          </cell>
          <cell r="CS103">
            <v>40</v>
          </cell>
          <cell r="CT103">
            <v>3</v>
          </cell>
        </row>
        <row r="104">
          <cell r="B104">
            <v>4</v>
          </cell>
          <cell r="C104">
            <v>393.82</v>
          </cell>
          <cell r="D104">
            <v>386</v>
          </cell>
          <cell r="F104">
            <v>8.48</v>
          </cell>
          <cell r="G104">
            <v>6.49</v>
          </cell>
          <cell r="H104">
            <v>8.48</v>
          </cell>
          <cell r="J104" t="e">
            <v>#DIV/0!</v>
          </cell>
          <cell r="M104">
            <v>86.85</v>
          </cell>
          <cell r="Q104">
            <v>0</v>
          </cell>
          <cell r="S104">
            <v>192.64599999999993</v>
          </cell>
          <cell r="T104">
            <v>192.64599999999993</v>
          </cell>
          <cell r="V104">
            <v>15.6</v>
          </cell>
          <cell r="AB104">
            <v>113.52799999999999</v>
          </cell>
          <cell r="AC104">
            <v>2.15</v>
          </cell>
          <cell r="AD104">
            <v>2.16</v>
          </cell>
          <cell r="AN104">
            <v>85.08</v>
          </cell>
          <cell r="AO104">
            <v>85.08</v>
          </cell>
          <cell r="AQ104">
            <v>0</v>
          </cell>
          <cell r="CS104">
            <v>40</v>
          </cell>
          <cell r="CT104">
            <v>3</v>
          </cell>
        </row>
        <row r="105">
          <cell r="B105">
            <v>5</v>
          </cell>
          <cell r="C105">
            <v>323.60000000000002</v>
          </cell>
          <cell r="D105">
            <v>432</v>
          </cell>
          <cell r="F105">
            <v>9.89</v>
          </cell>
          <cell r="G105">
            <v>5.28</v>
          </cell>
          <cell r="H105">
            <v>9.89</v>
          </cell>
          <cell r="J105" t="e">
            <v>#DIV/0!</v>
          </cell>
          <cell r="M105">
            <v>99.436000000000007</v>
          </cell>
          <cell r="Q105">
            <v>0</v>
          </cell>
          <cell r="S105">
            <v>192.64599999999993</v>
          </cell>
          <cell r="T105">
            <v>192.64599999999993</v>
          </cell>
          <cell r="V105">
            <v>17.5</v>
          </cell>
          <cell r="AB105">
            <v>113.52799999999999</v>
          </cell>
          <cell r="AC105">
            <v>2.0699999999999998</v>
          </cell>
          <cell r="AD105">
            <v>2.1</v>
          </cell>
          <cell r="AN105">
            <v>94.91</v>
          </cell>
          <cell r="AO105">
            <v>94.91</v>
          </cell>
          <cell r="AQ105">
            <v>0</v>
          </cell>
          <cell r="CS105">
            <v>40</v>
          </cell>
          <cell r="CT105">
            <v>3</v>
          </cell>
        </row>
        <row r="106">
          <cell r="B106">
            <v>6</v>
          </cell>
          <cell r="J106" t="e">
            <v>#DIV/0!</v>
          </cell>
          <cell r="Q106">
            <v>0</v>
          </cell>
          <cell r="S106">
            <v>192.64599999999993</v>
          </cell>
          <cell r="T106">
            <v>192.64599999999993</v>
          </cell>
          <cell r="AB106">
            <v>113.52799999999999</v>
          </cell>
          <cell r="AQ106">
            <v>0</v>
          </cell>
          <cell r="CS106">
            <v>40</v>
          </cell>
          <cell r="CT106">
            <v>3</v>
          </cell>
        </row>
        <row r="107">
          <cell r="B107">
            <v>7</v>
          </cell>
          <cell r="C107">
            <v>550.25</v>
          </cell>
          <cell r="D107">
            <v>389</v>
          </cell>
          <cell r="F107">
            <v>8.6999999999999993</v>
          </cell>
          <cell r="G107">
            <v>7.96</v>
          </cell>
          <cell r="H107">
            <v>8.6999999999999993</v>
          </cell>
          <cell r="J107" t="e">
            <v>#DIV/0!</v>
          </cell>
          <cell r="M107">
            <v>90.637</v>
          </cell>
          <cell r="Q107">
            <v>0</v>
          </cell>
          <cell r="S107">
            <v>192.64599999999993</v>
          </cell>
          <cell r="T107">
            <v>192.64599999999993</v>
          </cell>
          <cell r="V107">
            <v>15.84</v>
          </cell>
          <cell r="Y107">
            <v>40.93</v>
          </cell>
          <cell r="AB107">
            <v>113.52799999999999</v>
          </cell>
          <cell r="AC107">
            <v>2.33</v>
          </cell>
          <cell r="AD107">
            <v>2.29</v>
          </cell>
          <cell r="AN107">
            <v>98.66</v>
          </cell>
          <cell r="AO107">
            <v>98.66</v>
          </cell>
          <cell r="AQ107">
            <v>0</v>
          </cell>
          <cell r="CS107">
            <v>40</v>
          </cell>
          <cell r="CT107">
            <v>3</v>
          </cell>
        </row>
        <row r="108">
          <cell r="B108">
            <v>8</v>
          </cell>
          <cell r="C108">
            <v>604.04999999999995</v>
          </cell>
          <cell r="D108">
            <v>620</v>
          </cell>
          <cell r="F108">
            <v>13.56</v>
          </cell>
          <cell r="G108">
            <v>13.34</v>
          </cell>
          <cell r="H108">
            <v>13.56</v>
          </cell>
          <cell r="J108" t="e">
            <v>#DIV/0!</v>
          </cell>
          <cell r="M108">
            <v>143.53</v>
          </cell>
          <cell r="Q108">
            <v>0</v>
          </cell>
          <cell r="S108">
            <v>192.64599999999993</v>
          </cell>
          <cell r="T108">
            <v>192.64599999999993</v>
          </cell>
          <cell r="V108">
            <v>24.96</v>
          </cell>
          <cell r="Y108">
            <v>46.23</v>
          </cell>
          <cell r="AB108">
            <v>113.52799999999999</v>
          </cell>
          <cell r="AC108">
            <v>2.15</v>
          </cell>
          <cell r="AD108">
            <v>2.25</v>
          </cell>
          <cell r="AN108">
            <v>127.1</v>
          </cell>
          <cell r="AO108">
            <v>127.1</v>
          </cell>
          <cell r="AQ108">
            <v>0</v>
          </cell>
          <cell r="CS108">
            <v>40</v>
          </cell>
          <cell r="CT108">
            <v>3</v>
          </cell>
        </row>
        <row r="109">
          <cell r="B109">
            <v>9</v>
          </cell>
          <cell r="C109">
            <v>522.80999999999995</v>
          </cell>
          <cell r="D109">
            <v>467</v>
          </cell>
          <cell r="F109">
            <v>8.19</v>
          </cell>
          <cell r="G109">
            <v>8.31</v>
          </cell>
          <cell r="H109">
            <v>11.75</v>
          </cell>
          <cell r="J109" t="e">
            <v>#DIV/0!</v>
          </cell>
          <cell r="M109">
            <v>109.791</v>
          </cell>
          <cell r="Q109">
            <v>0</v>
          </cell>
          <cell r="S109">
            <v>192.64599999999993</v>
          </cell>
          <cell r="T109">
            <v>192.64599999999993</v>
          </cell>
          <cell r="V109">
            <v>17.745999999999999</v>
          </cell>
          <cell r="Y109">
            <v>32.79</v>
          </cell>
          <cell r="AB109">
            <v>113.52799999999999</v>
          </cell>
          <cell r="AC109">
            <v>2.15</v>
          </cell>
          <cell r="AD109">
            <v>2.14</v>
          </cell>
          <cell r="AN109">
            <v>112.37</v>
          </cell>
          <cell r="AO109">
            <v>112.37</v>
          </cell>
          <cell r="AQ109">
            <v>0</v>
          </cell>
          <cell r="CS109">
            <v>40</v>
          </cell>
          <cell r="CT109">
            <v>3</v>
          </cell>
        </row>
        <row r="110">
          <cell r="B110">
            <v>10</v>
          </cell>
          <cell r="C110">
            <v>442</v>
          </cell>
          <cell r="D110">
            <v>595</v>
          </cell>
          <cell r="F110">
            <v>12.55</v>
          </cell>
          <cell r="G110">
            <v>11.11</v>
          </cell>
          <cell r="H110">
            <v>12.55</v>
          </cell>
          <cell r="J110" t="e">
            <v>#DIV/0!</v>
          </cell>
          <cell r="M110">
            <v>137.44499999999999</v>
          </cell>
          <cell r="Q110">
            <v>0</v>
          </cell>
          <cell r="S110">
            <v>192.64599999999993</v>
          </cell>
          <cell r="T110">
            <v>192.64599999999993</v>
          </cell>
          <cell r="V110">
            <v>20.943999999999999</v>
          </cell>
          <cell r="Y110">
            <v>39.58</v>
          </cell>
          <cell r="AB110">
            <v>113.52799999999999</v>
          </cell>
          <cell r="AC110">
            <v>2.2599999999999998</v>
          </cell>
          <cell r="AD110">
            <v>2.2200000000000002</v>
          </cell>
          <cell r="AN110">
            <v>118.14</v>
          </cell>
          <cell r="AO110">
            <v>118.14</v>
          </cell>
          <cell r="AQ110">
            <v>0</v>
          </cell>
          <cell r="CS110">
            <v>40</v>
          </cell>
          <cell r="CT110">
            <v>3</v>
          </cell>
        </row>
        <row r="111">
          <cell r="B111">
            <v>11</v>
          </cell>
          <cell r="C111">
            <v>338.38</v>
          </cell>
          <cell r="D111">
            <v>237</v>
          </cell>
          <cell r="F111">
            <v>5.71</v>
          </cell>
          <cell r="G111">
            <v>4.8600000000000003</v>
          </cell>
          <cell r="H111">
            <v>5.71</v>
          </cell>
          <cell r="J111" t="e">
            <v>#DIV/0!</v>
          </cell>
          <cell r="M111">
            <v>55.268000000000001</v>
          </cell>
          <cell r="Q111">
            <v>0</v>
          </cell>
          <cell r="S111">
            <v>192.64599999999993</v>
          </cell>
          <cell r="T111">
            <v>192.64599999999993</v>
          </cell>
          <cell r="V111">
            <v>8.3249999999999993</v>
          </cell>
          <cell r="Y111">
            <v>25.11</v>
          </cell>
          <cell r="AB111">
            <v>113.52799999999999</v>
          </cell>
          <cell r="AC111">
            <v>2.4500000000000002</v>
          </cell>
          <cell r="AD111">
            <v>2.2799999999999998</v>
          </cell>
          <cell r="AN111">
            <v>61.58</v>
          </cell>
          <cell r="AO111">
            <v>61.58</v>
          </cell>
          <cell r="AQ111">
            <v>0</v>
          </cell>
          <cell r="CS111">
            <v>40</v>
          </cell>
          <cell r="CT111">
            <v>3</v>
          </cell>
        </row>
        <row r="112">
          <cell r="B112">
            <v>12</v>
          </cell>
          <cell r="C112">
            <v>450.2</v>
          </cell>
          <cell r="D112">
            <v>567</v>
          </cell>
          <cell r="F112">
            <v>13.21</v>
          </cell>
          <cell r="G112">
            <v>9.09</v>
          </cell>
          <cell r="H112">
            <v>13.21</v>
          </cell>
          <cell r="J112" t="e">
            <v>#DIV/0!</v>
          </cell>
          <cell r="M112">
            <v>131.6</v>
          </cell>
          <cell r="Q112">
            <v>0</v>
          </cell>
          <cell r="S112">
            <v>192.64599999999993</v>
          </cell>
          <cell r="T112">
            <v>192.64599999999993</v>
          </cell>
          <cell r="V112">
            <v>19.844999999999999</v>
          </cell>
          <cell r="Y112">
            <v>25.96</v>
          </cell>
          <cell r="AB112">
            <v>113.52799999999999</v>
          </cell>
          <cell r="AC112">
            <v>2.39</v>
          </cell>
          <cell r="AD112">
            <v>2.36</v>
          </cell>
          <cell r="AN112">
            <v>113.4</v>
          </cell>
          <cell r="AO112">
            <v>104.38</v>
          </cell>
          <cell r="AQ112">
            <v>0</v>
          </cell>
          <cell r="CS112">
            <v>40</v>
          </cell>
          <cell r="CT112">
            <v>3</v>
          </cell>
        </row>
        <row r="113">
          <cell r="B113">
            <v>13</v>
          </cell>
          <cell r="J113" t="e">
            <v>#DIV/0!</v>
          </cell>
          <cell r="Q113">
            <v>0</v>
          </cell>
          <cell r="S113">
            <v>192.64599999999993</v>
          </cell>
          <cell r="T113">
            <v>192.64599999999993</v>
          </cell>
          <cell r="AB113">
            <v>113.52799999999999</v>
          </cell>
          <cell r="AQ113">
            <v>0</v>
          </cell>
          <cell r="CS113">
            <v>40</v>
          </cell>
          <cell r="CT113">
            <v>3</v>
          </cell>
        </row>
        <row r="114">
          <cell r="B114">
            <v>14</v>
          </cell>
          <cell r="C114">
            <v>520.48</v>
          </cell>
          <cell r="D114">
            <v>390</v>
          </cell>
          <cell r="F114">
            <v>8.8699999999999992</v>
          </cell>
          <cell r="G114">
            <v>9.0399999999999991</v>
          </cell>
          <cell r="H114">
            <v>9.0399999999999991</v>
          </cell>
          <cell r="J114" t="e">
            <v>#DIV/0!</v>
          </cell>
          <cell r="M114">
            <v>91.65</v>
          </cell>
          <cell r="Q114">
            <v>0</v>
          </cell>
          <cell r="S114">
            <v>192.64599999999993</v>
          </cell>
          <cell r="T114">
            <v>192.64599999999993</v>
          </cell>
          <cell r="V114">
            <v>13.88</v>
          </cell>
          <cell r="Y114">
            <v>12.98</v>
          </cell>
          <cell r="AB114">
            <v>113.52799999999999</v>
          </cell>
          <cell r="AC114">
            <v>2.4700000000000002</v>
          </cell>
          <cell r="AD114">
            <v>2.4</v>
          </cell>
          <cell r="AN114">
            <v>91.99</v>
          </cell>
          <cell r="AO114">
            <v>101.01</v>
          </cell>
          <cell r="AQ114">
            <v>0</v>
          </cell>
          <cell r="CS114">
            <v>40</v>
          </cell>
          <cell r="CT114">
            <v>3</v>
          </cell>
        </row>
        <row r="115">
          <cell r="B115">
            <v>15</v>
          </cell>
          <cell r="C115">
            <v>310.94</v>
          </cell>
          <cell r="D115">
            <v>442</v>
          </cell>
          <cell r="F115">
            <v>7.75</v>
          </cell>
          <cell r="G115">
            <v>12.47</v>
          </cell>
          <cell r="H115">
            <v>12.47</v>
          </cell>
          <cell r="J115" t="e">
            <v>#DIV/0!</v>
          </cell>
          <cell r="M115">
            <v>105.417</v>
          </cell>
          <cell r="Q115">
            <v>0</v>
          </cell>
          <cell r="S115">
            <v>192.64599999999993</v>
          </cell>
          <cell r="T115">
            <v>192.64599999999993</v>
          </cell>
          <cell r="V115">
            <v>15.504</v>
          </cell>
          <cell r="AB115">
            <v>113.52799999999999</v>
          </cell>
          <cell r="AC115">
            <v>2.36</v>
          </cell>
          <cell r="AD115">
            <v>2.33</v>
          </cell>
          <cell r="AN115">
            <v>88.25</v>
          </cell>
          <cell r="AO115">
            <v>88.25</v>
          </cell>
          <cell r="AQ115">
            <v>0</v>
          </cell>
          <cell r="CS115">
            <v>40</v>
          </cell>
          <cell r="CT115">
            <v>3</v>
          </cell>
        </row>
        <row r="116">
          <cell r="B116">
            <v>16</v>
          </cell>
          <cell r="C116">
            <v>460.01</v>
          </cell>
          <cell r="D116">
            <v>420</v>
          </cell>
          <cell r="F116">
            <v>6.92</v>
          </cell>
          <cell r="G116">
            <v>9.85</v>
          </cell>
          <cell r="H116">
            <v>9.85</v>
          </cell>
          <cell r="J116" t="e">
            <v>#DIV/0!</v>
          </cell>
          <cell r="M116">
            <v>98.49</v>
          </cell>
          <cell r="Q116">
            <v>0</v>
          </cell>
          <cell r="S116">
            <v>192.64599999999993</v>
          </cell>
          <cell r="T116">
            <v>192.64599999999993</v>
          </cell>
          <cell r="V116">
            <v>16.13</v>
          </cell>
          <cell r="Y116">
            <v>31.86</v>
          </cell>
          <cell r="AB116">
            <v>113.52799999999999</v>
          </cell>
          <cell r="AC116">
            <v>2.2599999999999998</v>
          </cell>
          <cell r="AD116">
            <v>2.31</v>
          </cell>
          <cell r="AN116">
            <v>94.25</v>
          </cell>
          <cell r="AO116">
            <v>94.25</v>
          </cell>
          <cell r="AQ116">
            <v>0</v>
          </cell>
          <cell r="CS116">
            <v>40</v>
          </cell>
          <cell r="CT116">
            <v>3</v>
          </cell>
        </row>
        <row r="117">
          <cell r="B117">
            <v>17</v>
          </cell>
          <cell r="C117">
            <v>560.87</v>
          </cell>
          <cell r="D117">
            <v>613</v>
          </cell>
          <cell r="F117">
            <v>11.21</v>
          </cell>
          <cell r="G117">
            <v>14.55</v>
          </cell>
          <cell r="H117">
            <v>14.55</v>
          </cell>
          <cell r="J117" t="e">
            <v>#DIV/0!</v>
          </cell>
          <cell r="M117">
            <v>141.10900000000001</v>
          </cell>
          <cell r="Q117">
            <v>0</v>
          </cell>
          <cell r="S117">
            <v>192.64599999999993</v>
          </cell>
          <cell r="T117">
            <v>192.64599999999993</v>
          </cell>
          <cell r="V117">
            <v>22.898</v>
          </cell>
          <cell r="Y117">
            <v>5.87</v>
          </cell>
          <cell r="AB117">
            <v>113.52799999999999</v>
          </cell>
          <cell r="AC117">
            <v>2.15</v>
          </cell>
          <cell r="AD117">
            <v>2.29</v>
          </cell>
          <cell r="AN117">
            <v>120.16</v>
          </cell>
          <cell r="AO117">
            <v>120.16</v>
          </cell>
          <cell r="AQ117">
            <v>0</v>
          </cell>
          <cell r="CS117">
            <v>40</v>
          </cell>
          <cell r="CT117">
            <v>3</v>
          </cell>
        </row>
        <row r="118">
          <cell r="B118">
            <v>18</v>
          </cell>
          <cell r="J118" t="e">
            <v>#DIV/0!</v>
          </cell>
          <cell r="Q118">
            <v>0</v>
          </cell>
          <cell r="S118">
            <v>192.64599999999993</v>
          </cell>
          <cell r="T118">
            <v>192.64599999999993</v>
          </cell>
          <cell r="AB118">
            <v>113.52799999999999</v>
          </cell>
          <cell r="AQ118">
            <v>0</v>
          </cell>
          <cell r="CS118">
            <v>40</v>
          </cell>
          <cell r="CT118">
            <v>3</v>
          </cell>
        </row>
        <row r="119">
          <cell r="B119">
            <v>19</v>
          </cell>
          <cell r="C119">
            <v>717.38</v>
          </cell>
          <cell r="D119">
            <v>736</v>
          </cell>
          <cell r="F119">
            <v>13.27</v>
          </cell>
          <cell r="G119">
            <v>17.239999999999998</v>
          </cell>
          <cell r="H119">
            <v>17.239999999999998</v>
          </cell>
          <cell r="J119" t="e">
            <v>#DIV/0!</v>
          </cell>
          <cell r="M119">
            <v>169.32300000000001</v>
          </cell>
          <cell r="Q119">
            <v>0</v>
          </cell>
          <cell r="S119">
            <v>192.64599999999993</v>
          </cell>
          <cell r="T119">
            <v>192.64599999999993</v>
          </cell>
          <cell r="V119">
            <v>27.998000000000001</v>
          </cell>
          <cell r="Y119">
            <v>37.909999999999997</v>
          </cell>
          <cell r="AB119">
            <v>113.52799999999999</v>
          </cell>
          <cell r="AC119">
            <v>2.13</v>
          </cell>
          <cell r="AD119">
            <v>2.2000000000000002</v>
          </cell>
          <cell r="AN119">
            <v>144.6</v>
          </cell>
          <cell r="AO119">
            <v>144.6</v>
          </cell>
          <cell r="AQ119">
            <v>0</v>
          </cell>
          <cell r="CS119">
            <v>40</v>
          </cell>
          <cell r="CT119">
            <v>3</v>
          </cell>
        </row>
        <row r="120">
          <cell r="B120">
            <v>20</v>
          </cell>
          <cell r="J120" t="e">
            <v>#DIV/0!</v>
          </cell>
          <cell r="Q120">
            <v>0</v>
          </cell>
          <cell r="S120">
            <v>192.64599999999993</v>
          </cell>
          <cell r="T120">
            <v>192.64599999999993</v>
          </cell>
          <cell r="AB120">
            <v>113.52799999999999</v>
          </cell>
          <cell r="AQ120">
            <v>0</v>
          </cell>
          <cell r="CS120">
            <v>40</v>
          </cell>
          <cell r="CT120">
            <v>3</v>
          </cell>
        </row>
        <row r="121">
          <cell r="B121">
            <v>21</v>
          </cell>
          <cell r="C121">
            <v>740.02</v>
          </cell>
          <cell r="D121">
            <v>622</v>
          </cell>
          <cell r="F121">
            <v>12.2</v>
          </cell>
          <cell r="G121">
            <v>13.35</v>
          </cell>
          <cell r="H121">
            <v>13.35</v>
          </cell>
          <cell r="J121" t="e">
            <v>#DIV/0!</v>
          </cell>
          <cell r="M121">
            <v>143.184</v>
          </cell>
          <cell r="Q121">
            <v>0</v>
          </cell>
          <cell r="S121">
            <v>192.64599999999993</v>
          </cell>
          <cell r="T121">
            <v>192.64599999999993</v>
          </cell>
          <cell r="V121">
            <v>23.763999999999999</v>
          </cell>
          <cell r="Y121">
            <v>31.2</v>
          </cell>
          <cell r="AB121">
            <v>113.52799999999999</v>
          </cell>
          <cell r="AC121">
            <v>2.08</v>
          </cell>
          <cell r="AD121">
            <v>2.1800000000000002</v>
          </cell>
          <cell r="AN121">
            <v>150.74</v>
          </cell>
          <cell r="AO121">
            <v>150.74</v>
          </cell>
          <cell r="AQ121">
            <v>0</v>
          </cell>
          <cell r="CS121">
            <v>40</v>
          </cell>
          <cell r="CT121">
            <v>3</v>
          </cell>
        </row>
        <row r="122">
          <cell r="B122">
            <v>22</v>
          </cell>
          <cell r="C122">
            <v>557.38</v>
          </cell>
          <cell r="D122">
            <v>516</v>
          </cell>
          <cell r="F122">
            <v>8.77</v>
          </cell>
          <cell r="G122">
            <v>12.88</v>
          </cell>
          <cell r="H122">
            <v>12.88</v>
          </cell>
          <cell r="J122" t="e">
            <v>#DIV/0!</v>
          </cell>
          <cell r="M122">
            <v>119.29900000000001</v>
          </cell>
          <cell r="Q122">
            <v>0</v>
          </cell>
          <cell r="S122">
            <v>192.64599999999993</v>
          </cell>
          <cell r="T122">
            <v>192.64599999999993</v>
          </cell>
          <cell r="V122">
            <v>20.173999999999999</v>
          </cell>
          <cell r="Y122">
            <v>38.53</v>
          </cell>
          <cell r="AB122">
            <v>113.52799999999999</v>
          </cell>
          <cell r="AC122">
            <v>2.15</v>
          </cell>
          <cell r="AD122">
            <v>2.17</v>
          </cell>
          <cell r="AN122">
            <v>108.43</v>
          </cell>
          <cell r="AO122">
            <v>108.43</v>
          </cell>
          <cell r="AQ122">
            <v>0</v>
          </cell>
          <cell r="CS122">
            <v>40</v>
          </cell>
          <cell r="CT122">
            <v>3</v>
          </cell>
        </row>
        <row r="123">
          <cell r="B123">
            <v>23</v>
          </cell>
          <cell r="C123">
            <v>382.23</v>
          </cell>
          <cell r="D123">
            <v>435</v>
          </cell>
          <cell r="F123">
            <v>9.36</v>
          </cell>
          <cell r="G123">
            <v>10.26</v>
          </cell>
          <cell r="H123">
            <v>10.26</v>
          </cell>
          <cell r="J123" t="e">
            <v>#DIV/0!</v>
          </cell>
          <cell r="M123">
            <v>100.09</v>
          </cell>
          <cell r="Q123">
            <v>0</v>
          </cell>
          <cell r="S123">
            <v>192.64599999999993</v>
          </cell>
          <cell r="T123">
            <v>192.64599999999993</v>
          </cell>
          <cell r="V123">
            <v>17.183</v>
          </cell>
          <cell r="Y123">
            <v>12.34</v>
          </cell>
          <cell r="AB123">
            <v>113.52799999999999</v>
          </cell>
          <cell r="AC123">
            <v>2.1800000000000002</v>
          </cell>
          <cell r="AD123">
            <v>2.14</v>
          </cell>
          <cell r="AN123">
            <v>105.76</v>
          </cell>
          <cell r="AO123">
            <v>105.76</v>
          </cell>
          <cell r="AQ123">
            <v>0</v>
          </cell>
          <cell r="CS123">
            <v>40</v>
          </cell>
          <cell r="CT123">
            <v>3</v>
          </cell>
        </row>
        <row r="124">
          <cell r="B124">
            <v>24</v>
          </cell>
          <cell r="C124">
            <v>381.83</v>
          </cell>
          <cell r="D124">
            <v>449</v>
          </cell>
          <cell r="F124">
            <v>10.119999999999999</v>
          </cell>
          <cell r="G124">
            <v>11.48</v>
          </cell>
          <cell r="H124">
            <v>11.48</v>
          </cell>
          <cell r="J124" t="e">
            <v>#DIV/0!</v>
          </cell>
          <cell r="M124">
            <v>104.164</v>
          </cell>
          <cell r="Q124">
            <v>0</v>
          </cell>
          <cell r="S124">
            <v>192.64599999999993</v>
          </cell>
          <cell r="T124">
            <v>192.64599999999993</v>
          </cell>
          <cell r="V124">
            <v>18.004999999999999</v>
          </cell>
          <cell r="Y124">
            <v>20.010000000000002</v>
          </cell>
          <cell r="AB124">
            <v>113.52799999999999</v>
          </cell>
          <cell r="AC124">
            <v>2.19</v>
          </cell>
          <cell r="AD124">
            <v>2.2200000000000002</v>
          </cell>
          <cell r="AN124">
            <v>88.73</v>
          </cell>
          <cell r="AO124">
            <v>88.73</v>
          </cell>
          <cell r="AQ124">
            <v>0</v>
          </cell>
          <cell r="CS124">
            <v>40</v>
          </cell>
          <cell r="CT124">
            <v>3</v>
          </cell>
        </row>
        <row r="125">
          <cell r="B125">
            <v>25</v>
          </cell>
          <cell r="C125">
            <v>184.78</v>
          </cell>
          <cell r="D125">
            <v>148</v>
          </cell>
          <cell r="G125">
            <v>4.1500000000000004</v>
          </cell>
          <cell r="H125">
            <v>4.1500000000000004</v>
          </cell>
          <cell r="J125" t="e">
            <v>#DIV/0!</v>
          </cell>
          <cell r="M125">
            <v>34.054000000000002</v>
          </cell>
          <cell r="Q125">
            <v>0</v>
          </cell>
          <cell r="S125">
            <v>192.64599999999993</v>
          </cell>
          <cell r="T125">
            <v>192.64599999999993</v>
          </cell>
          <cell r="V125">
            <v>5.9349999999999996</v>
          </cell>
          <cell r="Y125">
            <v>11.11</v>
          </cell>
          <cell r="AB125">
            <v>113.52799999999999</v>
          </cell>
          <cell r="AC125">
            <v>2.16</v>
          </cell>
          <cell r="AD125">
            <v>2.11</v>
          </cell>
          <cell r="AN125">
            <v>32.21</v>
          </cell>
          <cell r="AO125">
            <v>32.21</v>
          </cell>
          <cell r="AQ125">
            <v>0</v>
          </cell>
          <cell r="CS125">
            <v>40</v>
          </cell>
          <cell r="CT125">
            <v>3</v>
          </cell>
        </row>
        <row r="126">
          <cell r="B126">
            <v>26</v>
          </cell>
          <cell r="C126">
            <v>195.82</v>
          </cell>
          <cell r="D126">
            <v>259</v>
          </cell>
          <cell r="G126">
            <v>7.95</v>
          </cell>
          <cell r="H126">
            <v>7.95</v>
          </cell>
          <cell r="J126" t="e">
            <v>#DIV/0!</v>
          </cell>
          <cell r="M126">
            <v>59.648000000000003</v>
          </cell>
          <cell r="Q126">
            <v>0</v>
          </cell>
          <cell r="S126">
            <v>192.64599999999993</v>
          </cell>
          <cell r="T126">
            <v>192.64599999999993</v>
          </cell>
          <cell r="V126">
            <v>10.385</v>
          </cell>
          <cell r="AB126">
            <v>113.52799999999999</v>
          </cell>
          <cell r="AC126">
            <v>2.2999999999999998</v>
          </cell>
          <cell r="AD126">
            <v>2.29</v>
          </cell>
          <cell r="AN126">
            <v>56.56</v>
          </cell>
          <cell r="AO126">
            <v>56.56</v>
          </cell>
          <cell r="AQ126">
            <v>0</v>
          </cell>
          <cell r="CS126">
            <v>40</v>
          </cell>
          <cell r="CT126">
            <v>3</v>
          </cell>
        </row>
        <row r="127">
          <cell r="B127">
            <v>27</v>
          </cell>
          <cell r="J127" t="e">
            <v>#DIV/0!</v>
          </cell>
          <cell r="Q127">
            <v>0</v>
          </cell>
          <cell r="S127">
            <v>192.64599999999993</v>
          </cell>
          <cell r="T127">
            <v>192.64599999999993</v>
          </cell>
          <cell r="AB127">
            <v>113.52799999999999</v>
          </cell>
          <cell r="AQ127">
            <v>0</v>
          </cell>
          <cell r="CS127">
            <v>40</v>
          </cell>
          <cell r="CT127">
            <v>3</v>
          </cell>
        </row>
        <row r="128">
          <cell r="B128">
            <v>28</v>
          </cell>
          <cell r="C128">
            <v>414.07</v>
          </cell>
          <cell r="D128">
            <v>394</v>
          </cell>
          <cell r="F128">
            <v>7.73</v>
          </cell>
          <cell r="G128">
            <v>10.08</v>
          </cell>
          <cell r="H128">
            <v>10.08</v>
          </cell>
          <cell r="J128" t="e">
            <v>#DIV/0!</v>
          </cell>
          <cell r="M128">
            <v>91.408000000000001</v>
          </cell>
          <cell r="Q128">
            <v>0</v>
          </cell>
          <cell r="S128">
            <v>192.64599999999993</v>
          </cell>
          <cell r="T128">
            <v>192.64599999999993</v>
          </cell>
          <cell r="V128">
            <v>16.154</v>
          </cell>
          <cell r="Y128">
            <v>13.98</v>
          </cell>
          <cell r="AB128">
            <v>113.52799999999999</v>
          </cell>
          <cell r="AC128">
            <v>2.27</v>
          </cell>
          <cell r="AD128">
            <v>2.29</v>
          </cell>
          <cell r="AN128">
            <v>67.180000000000007</v>
          </cell>
          <cell r="AO128">
            <v>67.180000000000007</v>
          </cell>
          <cell r="AQ128">
            <v>0</v>
          </cell>
          <cell r="CS128">
            <v>40</v>
          </cell>
          <cell r="CT128">
            <v>3</v>
          </cell>
        </row>
        <row r="129">
          <cell r="B129">
            <v>29</v>
          </cell>
          <cell r="C129">
            <v>297.75</v>
          </cell>
          <cell r="D129">
            <v>215</v>
          </cell>
          <cell r="G129">
            <v>7.65</v>
          </cell>
          <cell r="H129">
            <v>7.65</v>
          </cell>
          <cell r="J129" t="e">
            <v>#DIV/0!</v>
          </cell>
          <cell r="M129">
            <v>50.155999999999999</v>
          </cell>
          <cell r="Q129">
            <v>0</v>
          </cell>
          <cell r="S129">
            <v>192.64599999999993</v>
          </cell>
          <cell r="T129">
            <v>192.64599999999993</v>
          </cell>
          <cell r="V129">
            <v>8.7260000000000009</v>
          </cell>
          <cell r="Y129">
            <v>13.66</v>
          </cell>
          <cell r="AB129">
            <v>113.52799999999999</v>
          </cell>
          <cell r="AC129">
            <v>2.13</v>
          </cell>
          <cell r="AD129">
            <v>2.16</v>
          </cell>
          <cell r="AN129">
            <v>64.81</v>
          </cell>
          <cell r="AO129">
            <v>64.81</v>
          </cell>
          <cell r="AQ129">
            <v>0</v>
          </cell>
          <cell r="CS129">
            <v>40</v>
          </cell>
          <cell r="CT129">
            <v>3</v>
          </cell>
        </row>
        <row r="130">
          <cell r="B130">
            <v>30</v>
          </cell>
          <cell r="C130">
            <v>190.83</v>
          </cell>
          <cell r="D130">
            <v>296</v>
          </cell>
          <cell r="G130">
            <v>8.9600000000000009</v>
          </cell>
          <cell r="H130">
            <v>8.9600000000000009</v>
          </cell>
          <cell r="J130" t="e">
            <v>#DIV/0!</v>
          </cell>
          <cell r="M130">
            <v>69.290999999999997</v>
          </cell>
          <cell r="Q130">
            <v>0</v>
          </cell>
          <cell r="S130">
            <v>192.64599999999993</v>
          </cell>
          <cell r="T130">
            <v>192.64599999999993</v>
          </cell>
          <cell r="V130">
            <v>11.96</v>
          </cell>
          <cell r="Y130">
            <v>6.84</v>
          </cell>
          <cell r="AB130">
            <v>113.52799999999999</v>
          </cell>
          <cell r="AC130">
            <v>2.1</v>
          </cell>
          <cell r="AD130">
            <v>2.09</v>
          </cell>
          <cell r="AN130">
            <v>61</v>
          </cell>
          <cell r="AO130">
            <v>61</v>
          </cell>
          <cell r="AQ130">
            <v>0</v>
          </cell>
          <cell r="CS130">
            <v>40</v>
          </cell>
          <cell r="CT130">
            <v>3</v>
          </cell>
        </row>
        <row r="131">
          <cell r="B131">
            <v>31</v>
          </cell>
          <cell r="J131" t="e">
            <v>#DIV/0!</v>
          </cell>
          <cell r="Q131">
            <v>0</v>
          </cell>
          <cell r="S131">
            <v>192.64599999999993</v>
          </cell>
          <cell r="T131">
            <v>192.64599999999993</v>
          </cell>
          <cell r="AB131">
            <v>113.52799999999999</v>
          </cell>
          <cell r="AQ131">
            <v>0</v>
          </cell>
          <cell r="CS131">
            <v>40</v>
          </cell>
          <cell r="CT131">
            <v>3</v>
          </cell>
        </row>
        <row r="132">
          <cell r="B132" t="str">
            <v>MEI/1</v>
          </cell>
          <cell r="D132">
            <v>202</v>
          </cell>
          <cell r="G132">
            <v>7.11</v>
          </cell>
          <cell r="H132">
            <v>7.11</v>
          </cell>
          <cell r="J132">
            <v>28.410689170182838</v>
          </cell>
          <cell r="M132">
            <v>47.292000000000002</v>
          </cell>
          <cell r="Q132">
            <v>51.41</v>
          </cell>
          <cell r="S132">
            <v>137.84299999999985</v>
          </cell>
          <cell r="T132">
            <v>137.84299999999985</v>
          </cell>
          <cell r="V132">
            <v>8.1389999999999993</v>
          </cell>
          <cell r="Y132">
            <v>14.1</v>
          </cell>
          <cell r="AB132">
            <v>8.006999999999989</v>
          </cell>
          <cell r="AN132">
            <v>44.79</v>
          </cell>
          <cell r="AO132">
            <v>44.79</v>
          </cell>
          <cell r="AQ132">
            <v>0</v>
          </cell>
          <cell r="CS132">
            <v>40</v>
          </cell>
          <cell r="CT132">
            <v>3</v>
          </cell>
        </row>
        <row r="133">
          <cell r="B133">
            <v>2</v>
          </cell>
          <cell r="D133">
            <v>203</v>
          </cell>
          <cell r="G133">
            <v>7.77</v>
          </cell>
          <cell r="H133">
            <v>7.77</v>
          </cell>
          <cell r="J133">
            <v>26.126126126126128</v>
          </cell>
          <cell r="M133">
            <v>47.052</v>
          </cell>
          <cell r="Q133">
            <v>74.92</v>
          </cell>
          <cell r="S133">
            <v>109.97499999999984</v>
          </cell>
          <cell r="T133">
            <v>109.97499999999984</v>
          </cell>
          <cell r="V133">
            <v>8.1630000000000003</v>
          </cell>
          <cell r="Y133">
            <v>6.52</v>
          </cell>
          <cell r="AB133">
            <v>9.6499999999999879</v>
          </cell>
          <cell r="AN133">
            <v>39.54</v>
          </cell>
          <cell r="AO133">
            <v>39.54</v>
          </cell>
          <cell r="AQ133">
            <v>0</v>
          </cell>
          <cell r="CS133">
            <v>40</v>
          </cell>
          <cell r="CT133">
            <v>3</v>
          </cell>
        </row>
        <row r="134">
          <cell r="B134">
            <v>3</v>
          </cell>
          <cell r="D134">
            <v>352</v>
          </cell>
          <cell r="G134">
            <v>12.62</v>
          </cell>
          <cell r="H134">
            <v>12.62</v>
          </cell>
          <cell r="J134">
            <v>27.892234548335978</v>
          </cell>
          <cell r="M134">
            <v>82.075000000000003</v>
          </cell>
          <cell r="Q134">
            <v>51.69</v>
          </cell>
          <cell r="S134">
            <v>140.35999999999984</v>
          </cell>
          <cell r="T134">
            <v>140.35999999999984</v>
          </cell>
          <cell r="V134">
            <v>14.2</v>
          </cell>
          <cell r="AB134">
            <v>23.849999999999987</v>
          </cell>
          <cell r="AN134">
            <v>78.760000000000005</v>
          </cell>
          <cell r="AO134">
            <v>78.760000000000005</v>
          </cell>
          <cell r="AQ134">
            <v>0</v>
          </cell>
          <cell r="CS134">
            <v>40</v>
          </cell>
          <cell r="CT134">
            <v>3</v>
          </cell>
        </row>
        <row r="135">
          <cell r="B135">
            <v>4</v>
          </cell>
          <cell r="Q135">
            <v>0</v>
          </cell>
          <cell r="S135">
            <v>140.35999999999984</v>
          </cell>
          <cell r="T135">
            <v>140.35999999999984</v>
          </cell>
          <cell r="AB135">
            <v>23.849999999999987</v>
          </cell>
          <cell r="AQ135">
            <v>0</v>
          </cell>
          <cell r="CS135">
            <v>40</v>
          </cell>
          <cell r="CT135">
            <v>3</v>
          </cell>
        </row>
        <row r="136">
          <cell r="B136">
            <v>5</v>
          </cell>
          <cell r="D136">
            <v>297</v>
          </cell>
          <cell r="G136">
            <v>10.17</v>
          </cell>
          <cell r="H136">
            <v>10.17</v>
          </cell>
          <cell r="J136">
            <v>29.20353982300885</v>
          </cell>
          <cell r="M136">
            <v>68.635999999999996</v>
          </cell>
          <cell r="Q136">
            <v>78.44</v>
          </cell>
          <cell r="S136">
            <v>130.55599999999984</v>
          </cell>
          <cell r="T136">
            <v>130.55599999999984</v>
          </cell>
          <cell r="V136">
            <v>11.9</v>
          </cell>
          <cell r="AB136">
            <v>35.749999999999986</v>
          </cell>
          <cell r="AN136">
            <v>60.94</v>
          </cell>
          <cell r="AO136">
            <v>60.94</v>
          </cell>
          <cell r="AQ136">
            <v>0</v>
          </cell>
          <cell r="CS136">
            <v>40</v>
          </cell>
          <cell r="CT136">
            <v>3</v>
          </cell>
        </row>
        <row r="137">
          <cell r="B137">
            <v>6</v>
          </cell>
          <cell r="D137">
            <v>416</v>
          </cell>
          <cell r="G137">
            <v>11.96</v>
          </cell>
          <cell r="H137">
            <v>11.96</v>
          </cell>
          <cell r="J137">
            <v>34.782608695652172</v>
          </cell>
          <cell r="M137">
            <v>95.888000000000005</v>
          </cell>
          <cell r="Q137">
            <v>0</v>
          </cell>
          <cell r="S137">
            <v>226.44399999999985</v>
          </cell>
          <cell r="T137">
            <v>226.44399999999985</v>
          </cell>
          <cell r="V137">
            <v>15.43</v>
          </cell>
          <cell r="Y137">
            <v>32.93</v>
          </cell>
          <cell r="AB137">
            <v>18.249999999999986</v>
          </cell>
          <cell r="AN137">
            <v>85.49</v>
          </cell>
          <cell r="AO137">
            <v>85.49</v>
          </cell>
          <cell r="AQ137">
            <v>0</v>
          </cell>
          <cell r="CS137">
            <v>40</v>
          </cell>
          <cell r="CT137">
            <v>3</v>
          </cell>
        </row>
        <row r="138">
          <cell r="B138">
            <v>7</v>
          </cell>
          <cell r="D138">
            <v>374</v>
          </cell>
          <cell r="G138">
            <v>12.04</v>
          </cell>
          <cell r="H138">
            <v>12.04</v>
          </cell>
          <cell r="J138">
            <v>31.063122923588043</v>
          </cell>
          <cell r="M138">
            <v>86.468999999999994</v>
          </cell>
          <cell r="Q138">
            <v>112.05</v>
          </cell>
          <cell r="S138">
            <v>200.86299999999983</v>
          </cell>
          <cell r="T138">
            <v>200.86299999999983</v>
          </cell>
          <cell r="V138">
            <v>15.372</v>
          </cell>
          <cell r="Y138">
            <v>33.01</v>
          </cell>
          <cell r="AB138">
            <v>0.61199999999998766</v>
          </cell>
          <cell r="AN138">
            <v>81.75</v>
          </cell>
          <cell r="AO138">
            <v>81.75</v>
          </cell>
          <cell r="AQ138">
            <v>0</v>
          </cell>
          <cell r="CS138">
            <v>40</v>
          </cell>
          <cell r="CT138">
            <v>3</v>
          </cell>
        </row>
        <row r="139">
          <cell r="B139">
            <v>8</v>
          </cell>
          <cell r="D139">
            <v>446</v>
          </cell>
          <cell r="G139">
            <v>13.23</v>
          </cell>
          <cell r="H139">
            <v>13.23</v>
          </cell>
          <cell r="J139">
            <v>33.711262282690853</v>
          </cell>
          <cell r="M139">
            <v>102.624</v>
          </cell>
          <cell r="Q139">
            <v>126.29</v>
          </cell>
          <cell r="S139">
            <v>177.19699999999983</v>
          </cell>
          <cell r="T139">
            <v>177.19699999999983</v>
          </cell>
          <cell r="V139">
            <v>17.928999999999998</v>
          </cell>
          <cell r="Y139">
            <v>6.31</v>
          </cell>
          <cell r="AB139">
            <v>12.230999999999987</v>
          </cell>
          <cell r="AN139">
            <v>91.73</v>
          </cell>
          <cell r="AO139">
            <v>91.73</v>
          </cell>
          <cell r="AQ139">
            <v>0</v>
          </cell>
          <cell r="CS139">
            <v>40</v>
          </cell>
          <cell r="CT139">
            <v>3</v>
          </cell>
        </row>
        <row r="140">
          <cell r="B140">
            <v>9</v>
          </cell>
          <cell r="D140">
            <v>232</v>
          </cell>
          <cell r="F140">
            <v>2</v>
          </cell>
          <cell r="G140">
            <v>6.5</v>
          </cell>
          <cell r="H140">
            <v>8.5</v>
          </cell>
          <cell r="J140">
            <v>27.294117647058822</v>
          </cell>
          <cell r="M140">
            <v>53.36</v>
          </cell>
          <cell r="Q140">
            <v>121.79</v>
          </cell>
          <cell r="S140">
            <v>108.76699999999984</v>
          </cell>
          <cell r="T140">
            <v>108.76699999999984</v>
          </cell>
          <cell r="V140">
            <v>9.3490000000000002</v>
          </cell>
          <cell r="Y140">
            <v>18.88</v>
          </cell>
          <cell r="AB140">
            <v>2.6999999999999886</v>
          </cell>
          <cell r="AN140">
            <v>51.66</v>
          </cell>
          <cell r="AO140">
            <v>51.66</v>
          </cell>
          <cell r="AQ140">
            <v>0</v>
          </cell>
          <cell r="CS140">
            <v>40</v>
          </cell>
          <cell r="CT140">
            <v>3</v>
          </cell>
        </row>
        <row r="141">
          <cell r="B141">
            <v>10</v>
          </cell>
          <cell r="D141">
            <v>525</v>
          </cell>
          <cell r="G141">
            <v>18.62</v>
          </cell>
          <cell r="H141">
            <v>18.62</v>
          </cell>
          <cell r="J141">
            <v>28.195488721804509</v>
          </cell>
          <cell r="M141">
            <v>118.884</v>
          </cell>
          <cell r="Q141">
            <v>109.88</v>
          </cell>
          <cell r="S141">
            <v>117.77099999999984</v>
          </cell>
          <cell r="T141">
            <v>117.77099999999984</v>
          </cell>
          <cell r="V141">
            <v>19.309999999999999</v>
          </cell>
          <cell r="Y141">
            <v>13.37</v>
          </cell>
          <cell r="AB141">
            <v>8.6399999999999881</v>
          </cell>
          <cell r="AN141">
            <v>106.08</v>
          </cell>
          <cell r="AO141">
            <v>86.08</v>
          </cell>
          <cell r="AQ141">
            <v>20</v>
          </cell>
          <cell r="CS141">
            <v>40</v>
          </cell>
          <cell r="CT141">
            <v>3</v>
          </cell>
        </row>
        <row r="142">
          <cell r="B142">
            <v>11</v>
          </cell>
          <cell r="Q142">
            <v>0</v>
          </cell>
          <cell r="S142">
            <v>117.77099999999984</v>
          </cell>
          <cell r="T142">
            <v>117.77099999999984</v>
          </cell>
          <cell r="AB142">
            <v>8.6399999999999881</v>
          </cell>
          <cell r="AQ142">
            <v>20</v>
          </cell>
          <cell r="CS142">
            <v>40</v>
          </cell>
          <cell r="CT142">
            <v>3</v>
          </cell>
        </row>
        <row r="143">
          <cell r="B143">
            <v>12</v>
          </cell>
          <cell r="D143">
            <v>327</v>
          </cell>
          <cell r="G143">
            <v>11.46</v>
          </cell>
          <cell r="H143">
            <v>11.46</v>
          </cell>
          <cell r="J143">
            <v>28.534031413612563</v>
          </cell>
          <cell r="M143">
            <v>72.593999999999994</v>
          </cell>
          <cell r="Q143">
            <v>65.489999999999995</v>
          </cell>
          <cell r="S143">
            <v>124.87499999999984</v>
          </cell>
          <cell r="T143">
            <v>124.87499999999984</v>
          </cell>
          <cell r="V143">
            <v>12.585000000000001</v>
          </cell>
          <cell r="Y143">
            <v>19.63</v>
          </cell>
          <cell r="AB143">
            <v>1.5949999999999882</v>
          </cell>
          <cell r="AN143">
            <v>60.29</v>
          </cell>
          <cell r="AO143">
            <v>80.290000000000006</v>
          </cell>
          <cell r="AQ143">
            <v>0</v>
          </cell>
          <cell r="CS143">
            <v>40</v>
          </cell>
          <cell r="CT143">
            <v>3</v>
          </cell>
        </row>
        <row r="144">
          <cell r="B144">
            <v>13</v>
          </cell>
          <cell r="D144">
            <v>514</v>
          </cell>
          <cell r="G144">
            <v>17.899999999999999</v>
          </cell>
          <cell r="H144">
            <v>17.899999999999999</v>
          </cell>
          <cell r="J144">
            <v>28.715083798882684</v>
          </cell>
          <cell r="M144">
            <v>113.33</v>
          </cell>
          <cell r="Q144">
            <v>96.4</v>
          </cell>
          <cell r="S144">
            <v>141.80499999999984</v>
          </cell>
          <cell r="T144">
            <v>141.80499999999984</v>
          </cell>
          <cell r="V144">
            <v>19.058</v>
          </cell>
          <cell r="Y144">
            <v>6.68</v>
          </cell>
          <cell r="AB144">
            <v>13.972999999999988</v>
          </cell>
          <cell r="AN144">
            <v>114.88</v>
          </cell>
          <cell r="AO144">
            <v>114.88</v>
          </cell>
          <cell r="AQ144">
            <v>0</v>
          </cell>
          <cell r="CS144">
            <v>40</v>
          </cell>
          <cell r="CT144">
            <v>3</v>
          </cell>
        </row>
        <row r="145">
          <cell r="B145">
            <v>14</v>
          </cell>
          <cell r="Q145">
            <v>0</v>
          </cell>
          <cell r="S145">
            <v>141.80499999999984</v>
          </cell>
          <cell r="T145">
            <v>141.80499999999984</v>
          </cell>
          <cell r="AB145">
            <v>13.972999999999988</v>
          </cell>
          <cell r="AQ145">
            <v>0</v>
          </cell>
          <cell r="CS145">
            <v>40</v>
          </cell>
          <cell r="CT145">
            <v>3</v>
          </cell>
        </row>
        <row r="146">
          <cell r="B146">
            <v>15</v>
          </cell>
          <cell r="Q146">
            <v>0</v>
          </cell>
          <cell r="S146">
            <v>141.80499999999984</v>
          </cell>
          <cell r="T146">
            <v>141.80499999999984</v>
          </cell>
          <cell r="AB146">
            <v>13.972999999999988</v>
          </cell>
          <cell r="AQ146">
            <v>0</v>
          </cell>
          <cell r="CS146">
            <v>40</v>
          </cell>
          <cell r="CT146">
            <v>3</v>
          </cell>
        </row>
        <row r="147">
          <cell r="B147">
            <v>16</v>
          </cell>
          <cell r="D147">
            <v>302</v>
          </cell>
          <cell r="G147">
            <v>10.47</v>
          </cell>
          <cell r="H147">
            <v>10.47</v>
          </cell>
          <cell r="J147">
            <v>28.844317096466092</v>
          </cell>
          <cell r="M147">
            <v>66.91</v>
          </cell>
          <cell r="Q147">
            <v>0</v>
          </cell>
          <cell r="S147">
            <v>208.71499999999983</v>
          </cell>
          <cell r="T147">
            <v>208.71499999999983</v>
          </cell>
          <cell r="V147">
            <v>11.61</v>
          </cell>
          <cell r="Y147">
            <v>6.96</v>
          </cell>
          <cell r="AB147">
            <v>18.622999999999987</v>
          </cell>
          <cell r="AN147">
            <v>50.78</v>
          </cell>
          <cell r="AO147">
            <v>50.78</v>
          </cell>
          <cell r="AQ147">
            <v>0</v>
          </cell>
          <cell r="CS147">
            <v>40</v>
          </cell>
          <cell r="CT147">
            <v>3</v>
          </cell>
        </row>
        <row r="148">
          <cell r="B148">
            <v>17</v>
          </cell>
          <cell r="D148">
            <v>594</v>
          </cell>
          <cell r="G148">
            <v>21.22</v>
          </cell>
          <cell r="H148">
            <v>21.22</v>
          </cell>
          <cell r="J148">
            <v>27.992459943449578</v>
          </cell>
          <cell r="M148">
            <v>131.673</v>
          </cell>
          <cell r="Q148">
            <v>0</v>
          </cell>
          <cell r="S148">
            <v>340.38799999999981</v>
          </cell>
          <cell r="T148">
            <v>340.38799999999981</v>
          </cell>
          <cell r="V148">
            <v>23.004999999999999</v>
          </cell>
          <cell r="Y148">
            <v>13.44</v>
          </cell>
          <cell r="AB148">
            <v>28.187999999999988</v>
          </cell>
          <cell r="AN148">
            <v>136.38</v>
          </cell>
          <cell r="AO148">
            <v>136.38</v>
          </cell>
          <cell r="AQ148">
            <v>0</v>
          </cell>
          <cell r="CS148">
            <v>40</v>
          </cell>
          <cell r="CT148">
            <v>3</v>
          </cell>
        </row>
        <row r="149">
          <cell r="B149">
            <v>18</v>
          </cell>
          <cell r="Q149">
            <v>0</v>
          </cell>
          <cell r="S149">
            <v>340.38799999999981</v>
          </cell>
          <cell r="T149">
            <v>340.38799999999981</v>
          </cell>
          <cell r="AB149">
            <v>28.187999999999988</v>
          </cell>
          <cell r="AQ149">
            <v>0</v>
          </cell>
          <cell r="CS149">
            <v>40</v>
          </cell>
          <cell r="CT149">
            <v>3</v>
          </cell>
        </row>
        <row r="150">
          <cell r="B150">
            <v>19</v>
          </cell>
          <cell r="D150">
            <v>713</v>
          </cell>
          <cell r="G150">
            <v>21.42</v>
          </cell>
          <cell r="H150">
            <v>21.42</v>
          </cell>
          <cell r="J150">
            <v>33.286647992530341</v>
          </cell>
          <cell r="M150">
            <v>158.286</v>
          </cell>
          <cell r="Q150">
            <v>0</v>
          </cell>
          <cell r="S150">
            <v>498.67399999999981</v>
          </cell>
          <cell r="T150">
            <v>498.67399999999981</v>
          </cell>
          <cell r="V150">
            <v>28.805</v>
          </cell>
          <cell r="Y150">
            <v>25.87</v>
          </cell>
          <cell r="AB150">
            <v>31.122999999999987</v>
          </cell>
          <cell r="AN150">
            <v>139.47999999999999</v>
          </cell>
          <cell r="AO150">
            <v>139.47999999999999</v>
          </cell>
          <cell r="AQ150">
            <v>0</v>
          </cell>
          <cell r="CS150">
            <v>40</v>
          </cell>
          <cell r="CT150">
            <v>3</v>
          </cell>
        </row>
        <row r="151">
          <cell r="B151">
            <v>20</v>
          </cell>
          <cell r="D151">
            <v>800</v>
          </cell>
          <cell r="G151">
            <v>22.78</v>
          </cell>
          <cell r="H151">
            <v>22.78</v>
          </cell>
          <cell r="J151">
            <v>35.118525021949075</v>
          </cell>
          <cell r="M151">
            <v>184.8</v>
          </cell>
          <cell r="Q151">
            <v>229</v>
          </cell>
          <cell r="S151">
            <v>454.47399999999982</v>
          </cell>
          <cell r="T151">
            <v>454.47399999999982</v>
          </cell>
          <cell r="V151">
            <v>32.4</v>
          </cell>
          <cell r="Y151">
            <v>38.4</v>
          </cell>
          <cell r="AB151">
            <v>25.122999999999983</v>
          </cell>
          <cell r="AN151">
            <v>168</v>
          </cell>
          <cell r="AO151">
            <v>130.9</v>
          </cell>
          <cell r="AQ151">
            <v>37.099999999999994</v>
          </cell>
          <cell r="CS151">
            <v>40</v>
          </cell>
          <cell r="CT151">
            <v>3</v>
          </cell>
        </row>
        <row r="152">
          <cell r="B152">
            <v>21</v>
          </cell>
          <cell r="D152">
            <v>426</v>
          </cell>
          <cell r="F152">
            <v>8.83</v>
          </cell>
          <cell r="G152">
            <v>12.8</v>
          </cell>
          <cell r="H152">
            <v>12.8</v>
          </cell>
          <cell r="J152">
            <v>33.28125</v>
          </cell>
          <cell r="M152">
            <v>100.11</v>
          </cell>
          <cell r="Q152">
            <v>115.12</v>
          </cell>
          <cell r="S152">
            <v>439.46399999999983</v>
          </cell>
          <cell r="T152">
            <v>439.46399999999983</v>
          </cell>
          <cell r="V152">
            <v>17.113</v>
          </cell>
          <cell r="Y152">
            <v>32.72</v>
          </cell>
          <cell r="AB152">
            <v>9.515999999999984</v>
          </cell>
          <cell r="AN152">
            <v>89.46</v>
          </cell>
          <cell r="AO152">
            <v>113.7</v>
          </cell>
          <cell r="AQ152">
            <v>12.859999999999985</v>
          </cell>
          <cell r="CS152">
            <v>40</v>
          </cell>
          <cell r="CT152">
            <v>3</v>
          </cell>
        </row>
        <row r="153">
          <cell r="B153">
            <v>22</v>
          </cell>
          <cell r="D153">
            <v>676</v>
          </cell>
          <cell r="F153">
            <v>2.61</v>
          </cell>
          <cell r="G153">
            <v>18.100000000000001</v>
          </cell>
          <cell r="H153">
            <v>20.71</v>
          </cell>
          <cell r="I153">
            <v>1.43</v>
          </cell>
          <cell r="J153">
            <v>32.641236117817478</v>
          </cell>
          <cell r="M153">
            <v>160.21199999999999</v>
          </cell>
          <cell r="Q153">
            <v>172.91</v>
          </cell>
          <cell r="S153">
            <v>426.76599999999985</v>
          </cell>
          <cell r="T153">
            <v>426.76599999999985</v>
          </cell>
          <cell r="V153">
            <v>26.364000000000001</v>
          </cell>
          <cell r="AB153">
            <v>35.879999999999981</v>
          </cell>
          <cell r="AN153">
            <v>157.93</v>
          </cell>
          <cell r="AO153">
            <v>170.79</v>
          </cell>
          <cell r="AQ153">
            <v>0</v>
          </cell>
          <cell r="CS153">
            <v>40</v>
          </cell>
          <cell r="CT153">
            <v>3</v>
          </cell>
        </row>
        <row r="154">
          <cell r="B154">
            <v>23</v>
          </cell>
          <cell r="D154">
            <v>232</v>
          </cell>
          <cell r="G154">
            <v>7.09</v>
          </cell>
          <cell r="H154">
            <v>7.09</v>
          </cell>
          <cell r="J154">
            <v>32.722143864598024</v>
          </cell>
          <cell r="M154">
            <v>56.03</v>
          </cell>
          <cell r="Q154">
            <v>208.22</v>
          </cell>
          <cell r="S154">
            <v>274.57599999999979</v>
          </cell>
          <cell r="T154">
            <v>274.57599999999979</v>
          </cell>
          <cell r="V154">
            <v>9.5120000000000005</v>
          </cell>
          <cell r="AB154">
            <v>45.391999999999982</v>
          </cell>
          <cell r="AN154">
            <v>60.15</v>
          </cell>
          <cell r="AO154">
            <v>60.15</v>
          </cell>
          <cell r="AQ154">
            <v>0</v>
          </cell>
          <cell r="CS154">
            <v>40</v>
          </cell>
          <cell r="CT154">
            <v>3</v>
          </cell>
        </row>
        <row r="155">
          <cell r="B155">
            <v>24</v>
          </cell>
          <cell r="D155">
            <v>533</v>
          </cell>
          <cell r="G155">
            <v>16.16</v>
          </cell>
          <cell r="H155">
            <v>16.16</v>
          </cell>
          <cell r="J155">
            <v>32.982673267326732</v>
          </cell>
          <cell r="M155">
            <v>128.56</v>
          </cell>
          <cell r="Q155">
            <v>120.01</v>
          </cell>
          <cell r="S155">
            <v>283.12599999999981</v>
          </cell>
          <cell r="T155">
            <v>283.12599999999981</v>
          </cell>
          <cell r="V155">
            <v>22.1</v>
          </cell>
          <cell r="Y155">
            <v>12.98</v>
          </cell>
          <cell r="AB155">
            <v>54.511999999999986</v>
          </cell>
          <cell r="AN155">
            <v>125.74</v>
          </cell>
          <cell r="AO155">
            <v>125.74</v>
          </cell>
          <cell r="AQ155">
            <v>0</v>
          </cell>
          <cell r="CS155">
            <v>40</v>
          </cell>
          <cell r="CT155">
            <v>3</v>
          </cell>
        </row>
        <row r="156">
          <cell r="B156">
            <v>25</v>
          </cell>
          <cell r="Q156">
            <v>0</v>
          </cell>
          <cell r="S156">
            <v>283.12599999999981</v>
          </cell>
          <cell r="T156">
            <v>283.12599999999981</v>
          </cell>
          <cell r="AB156">
            <v>54.511999999999986</v>
          </cell>
          <cell r="AQ156">
            <v>0</v>
          </cell>
          <cell r="CS156">
            <v>40</v>
          </cell>
          <cell r="CT156">
            <v>3</v>
          </cell>
        </row>
        <row r="157">
          <cell r="B157">
            <v>26</v>
          </cell>
          <cell r="D157">
            <v>258</v>
          </cell>
          <cell r="G157">
            <v>8.66</v>
          </cell>
          <cell r="H157">
            <v>8.66</v>
          </cell>
          <cell r="J157">
            <v>29.792147806004618</v>
          </cell>
          <cell r="M157">
            <v>62.195</v>
          </cell>
          <cell r="Q157">
            <v>126.19</v>
          </cell>
          <cell r="S157">
            <v>219.1309999999998</v>
          </cell>
          <cell r="T157">
            <v>219.1309999999998</v>
          </cell>
          <cell r="V157">
            <v>10.759</v>
          </cell>
          <cell r="Y157">
            <v>44.71</v>
          </cell>
          <cell r="AB157">
            <v>20.560999999999986</v>
          </cell>
          <cell r="AN157">
            <v>54.35</v>
          </cell>
          <cell r="AO157">
            <v>54.35</v>
          </cell>
          <cell r="AQ157">
            <v>0</v>
          </cell>
          <cell r="CS157">
            <v>40</v>
          </cell>
          <cell r="CT157">
            <v>3</v>
          </cell>
        </row>
        <row r="158">
          <cell r="B158">
            <v>27</v>
          </cell>
          <cell r="D158">
            <v>168</v>
          </cell>
          <cell r="G158">
            <v>6.09</v>
          </cell>
          <cell r="H158">
            <v>6.09</v>
          </cell>
          <cell r="J158">
            <v>27.586206896551726</v>
          </cell>
          <cell r="M158">
            <v>40.438000000000002</v>
          </cell>
          <cell r="Q158">
            <v>125.5</v>
          </cell>
          <cell r="S158">
            <v>134.06899999999979</v>
          </cell>
          <cell r="T158">
            <v>134.06899999999979</v>
          </cell>
          <cell r="V158">
            <v>6.835</v>
          </cell>
          <cell r="Y158">
            <v>19.7</v>
          </cell>
          <cell r="AB158">
            <v>7.6959999999999873</v>
          </cell>
          <cell r="AN158">
            <v>35.28</v>
          </cell>
          <cell r="AO158">
            <v>28.35</v>
          </cell>
          <cell r="AQ158">
            <v>6.93</v>
          </cell>
          <cell r="CS158">
            <v>40</v>
          </cell>
          <cell r="CT158">
            <v>3</v>
          </cell>
        </row>
        <row r="159">
          <cell r="B159">
            <v>28</v>
          </cell>
          <cell r="D159">
            <v>247</v>
          </cell>
          <cell r="F159">
            <v>4.47</v>
          </cell>
          <cell r="G159">
            <v>7.85</v>
          </cell>
          <cell r="H159">
            <v>7.85</v>
          </cell>
          <cell r="J159">
            <v>31.464968152866245</v>
          </cell>
          <cell r="M159">
            <v>59.28</v>
          </cell>
          <cell r="Q159">
            <v>0</v>
          </cell>
          <cell r="S159">
            <v>193.34899999999979</v>
          </cell>
          <cell r="T159">
            <v>193.34899999999979</v>
          </cell>
          <cell r="V159">
            <v>10.156000000000001</v>
          </cell>
          <cell r="Y159">
            <v>6.62</v>
          </cell>
          <cell r="AB159">
            <v>11.231999999999989</v>
          </cell>
          <cell r="AN159">
            <v>51.87</v>
          </cell>
          <cell r="AO159">
            <v>49.28</v>
          </cell>
          <cell r="AQ159">
            <v>9.519999999999996</v>
          </cell>
          <cell r="CS159">
            <v>40</v>
          </cell>
          <cell r="CT159">
            <v>3</v>
          </cell>
        </row>
        <row r="160">
          <cell r="B160">
            <v>29</v>
          </cell>
          <cell r="Q160">
            <v>0</v>
          </cell>
          <cell r="S160">
            <v>193.34899999999979</v>
          </cell>
          <cell r="T160">
            <v>193.34899999999979</v>
          </cell>
          <cell r="AB160">
            <v>11.231999999999989</v>
          </cell>
          <cell r="AQ160">
            <v>9.519999999999996</v>
          </cell>
          <cell r="CS160">
            <v>40</v>
          </cell>
          <cell r="CT160">
            <v>3</v>
          </cell>
        </row>
        <row r="161">
          <cell r="B161">
            <v>30</v>
          </cell>
          <cell r="D161">
            <v>197</v>
          </cell>
          <cell r="F161">
            <v>3.24</v>
          </cell>
          <cell r="G161">
            <v>5.98</v>
          </cell>
          <cell r="H161">
            <v>5.98</v>
          </cell>
          <cell r="J161">
            <v>32.943143812709025</v>
          </cell>
          <cell r="M161">
            <v>47.3</v>
          </cell>
          <cell r="Q161">
            <v>104.44</v>
          </cell>
          <cell r="S161">
            <v>136.20899999999978</v>
          </cell>
          <cell r="T161">
            <v>136.20899999999978</v>
          </cell>
          <cell r="V161">
            <v>8.1750000000000007</v>
          </cell>
          <cell r="Y161">
            <v>18.95</v>
          </cell>
          <cell r="AB161">
            <v>0.45699999999999008</v>
          </cell>
          <cell r="AN161">
            <v>40.729999999999997</v>
          </cell>
          <cell r="AO161">
            <v>50.25</v>
          </cell>
          <cell r="AQ161">
            <v>0</v>
          </cell>
          <cell r="CS161">
            <v>40</v>
          </cell>
          <cell r="CT161">
            <v>3</v>
          </cell>
        </row>
        <row r="162">
          <cell r="B162">
            <v>31</v>
          </cell>
          <cell r="D162">
            <v>365</v>
          </cell>
          <cell r="F162">
            <v>5.56</v>
          </cell>
          <cell r="G162">
            <v>10.46</v>
          </cell>
          <cell r="H162">
            <v>10.46</v>
          </cell>
          <cell r="J162">
            <v>34.894837476099426</v>
          </cell>
          <cell r="M162">
            <v>87.71</v>
          </cell>
          <cell r="Q162">
            <v>64.53</v>
          </cell>
          <cell r="S162">
            <v>159.38899999999975</v>
          </cell>
          <cell r="T162">
            <v>159.38899999999975</v>
          </cell>
          <cell r="V162">
            <v>15.33</v>
          </cell>
          <cell r="Y162">
            <v>6.36</v>
          </cell>
          <cell r="AB162">
            <v>9.4269999999999889</v>
          </cell>
          <cell r="AN162">
            <v>72.150000000000006</v>
          </cell>
          <cell r="AO162">
            <v>72.150000000000006</v>
          </cell>
          <cell r="AQ162">
            <v>0</v>
          </cell>
          <cell r="CS162">
            <v>40</v>
          </cell>
          <cell r="CT162">
            <v>3</v>
          </cell>
        </row>
        <row r="163">
          <cell r="B163" t="str">
            <v>JUN/1</v>
          </cell>
          <cell r="Q163">
            <v>0</v>
          </cell>
          <cell r="S163">
            <v>159.38899999999975</v>
          </cell>
          <cell r="T163">
            <v>159.38899999999975</v>
          </cell>
          <cell r="AB163">
            <v>9.4269999999999889</v>
          </cell>
          <cell r="AQ163">
            <v>0</v>
          </cell>
          <cell r="CS163">
            <v>40</v>
          </cell>
          <cell r="CT163">
            <v>3</v>
          </cell>
        </row>
        <row r="164">
          <cell r="B164">
            <v>2</v>
          </cell>
          <cell r="D164">
            <v>283</v>
          </cell>
          <cell r="F164">
            <v>2.72</v>
          </cell>
          <cell r="G164">
            <v>6.89</v>
          </cell>
          <cell r="H164">
            <v>9.61</v>
          </cell>
          <cell r="J164">
            <v>29.448491155046828</v>
          </cell>
          <cell r="M164">
            <v>66.504999999999995</v>
          </cell>
          <cell r="Q164">
            <v>67</v>
          </cell>
          <cell r="S164">
            <v>158.89399999999975</v>
          </cell>
          <cell r="T164">
            <v>158.89399999999975</v>
          </cell>
          <cell r="V164">
            <v>11.83</v>
          </cell>
          <cell r="Y164">
            <v>13.55</v>
          </cell>
          <cell r="AB164">
            <v>7.7069999999999901</v>
          </cell>
          <cell r="AN164">
            <v>63.44</v>
          </cell>
          <cell r="AO164">
            <v>63.44</v>
          </cell>
          <cell r="AQ164">
            <v>0</v>
          </cell>
          <cell r="CS164">
            <v>40</v>
          </cell>
          <cell r="CT164">
            <v>3</v>
          </cell>
        </row>
        <row r="165">
          <cell r="B165">
            <v>3</v>
          </cell>
          <cell r="D165">
            <v>305</v>
          </cell>
          <cell r="F165">
            <v>3.33</v>
          </cell>
          <cell r="G165">
            <v>9.51</v>
          </cell>
          <cell r="H165">
            <v>9.51</v>
          </cell>
          <cell r="J165">
            <v>32.071503680336491</v>
          </cell>
          <cell r="M165">
            <v>70.203000000000003</v>
          </cell>
          <cell r="Q165">
            <v>53.02</v>
          </cell>
          <cell r="S165">
            <v>176.07699999999974</v>
          </cell>
          <cell r="T165">
            <v>176.07699999999974</v>
          </cell>
          <cell r="V165">
            <v>12.9</v>
          </cell>
          <cell r="Y165">
            <v>19.52</v>
          </cell>
          <cell r="AB165">
            <v>1.0869999999999926</v>
          </cell>
          <cell r="AN165">
            <v>57.75</v>
          </cell>
          <cell r="AO165">
            <v>57.75</v>
          </cell>
          <cell r="AQ165">
            <v>0</v>
          </cell>
          <cell r="CS165">
            <v>40</v>
          </cell>
          <cell r="CT165">
            <v>3</v>
          </cell>
        </row>
        <row r="166">
          <cell r="B166">
            <v>4</v>
          </cell>
          <cell r="D166">
            <v>195</v>
          </cell>
          <cell r="F166">
            <v>5.46</v>
          </cell>
          <cell r="G166">
            <v>4.72</v>
          </cell>
          <cell r="H166">
            <v>5.46</v>
          </cell>
          <cell r="J166">
            <v>35.714285714285715</v>
          </cell>
          <cell r="M166">
            <v>45.045000000000002</v>
          </cell>
          <cell r="Q166">
            <v>77.540000000000006</v>
          </cell>
          <cell r="S166">
            <v>143.58199999999971</v>
          </cell>
          <cell r="T166">
            <v>143.58199999999971</v>
          </cell>
          <cell r="V166">
            <v>8.35</v>
          </cell>
          <cell r="Y166">
            <v>6.75</v>
          </cell>
          <cell r="AB166">
            <v>2.6869999999999923</v>
          </cell>
          <cell r="AN166">
            <v>44.63</v>
          </cell>
          <cell r="AO166">
            <v>44.63</v>
          </cell>
          <cell r="AQ166">
            <v>0</v>
          </cell>
          <cell r="CS166">
            <v>40</v>
          </cell>
          <cell r="CT166">
            <v>3</v>
          </cell>
        </row>
        <row r="167">
          <cell r="B167">
            <v>5</v>
          </cell>
          <cell r="D167">
            <v>196</v>
          </cell>
          <cell r="F167">
            <v>2.67</v>
          </cell>
          <cell r="G167">
            <v>5.93</v>
          </cell>
          <cell r="H167">
            <v>5.93</v>
          </cell>
          <cell r="J167">
            <v>33.052276559865092</v>
          </cell>
          <cell r="M167">
            <v>45.381</v>
          </cell>
          <cell r="Q167">
            <v>53.9</v>
          </cell>
          <cell r="S167">
            <v>135.0629999999997</v>
          </cell>
          <cell r="T167">
            <v>135.0629999999997</v>
          </cell>
          <cell r="V167">
            <v>8.3000000000000007</v>
          </cell>
          <cell r="Y167">
            <v>7.54</v>
          </cell>
          <cell r="AB167">
            <v>3.446999999999993</v>
          </cell>
          <cell r="AN167">
            <v>51.51</v>
          </cell>
          <cell r="AO167">
            <v>51.51</v>
          </cell>
          <cell r="AQ167">
            <v>0</v>
          </cell>
          <cell r="CS167">
            <v>40</v>
          </cell>
          <cell r="CT167">
            <v>3</v>
          </cell>
        </row>
        <row r="168">
          <cell r="B168">
            <v>6</v>
          </cell>
          <cell r="D168">
            <v>250</v>
          </cell>
          <cell r="F168">
            <v>5.32</v>
          </cell>
          <cell r="G168">
            <v>6.8</v>
          </cell>
          <cell r="H168">
            <v>6.8</v>
          </cell>
          <cell r="J168">
            <v>36.764705882352942</v>
          </cell>
          <cell r="M168">
            <v>58</v>
          </cell>
          <cell r="Q168">
            <v>65.739999999999995</v>
          </cell>
          <cell r="S168">
            <v>127.32299999999971</v>
          </cell>
          <cell r="T168">
            <v>127.32299999999971</v>
          </cell>
          <cell r="V168">
            <v>10.75</v>
          </cell>
          <cell r="Y168">
            <v>5.97</v>
          </cell>
          <cell r="AB168">
            <v>8.2269999999999932</v>
          </cell>
          <cell r="AN168">
            <v>49.76</v>
          </cell>
          <cell r="AO168">
            <v>49.76</v>
          </cell>
          <cell r="AQ168">
            <v>0</v>
          </cell>
          <cell r="CS168">
            <v>40</v>
          </cell>
          <cell r="CT168">
            <v>3</v>
          </cell>
        </row>
        <row r="169">
          <cell r="B169">
            <v>7</v>
          </cell>
          <cell r="D169">
            <v>483</v>
          </cell>
          <cell r="F169">
            <v>9.14</v>
          </cell>
          <cell r="G169">
            <v>12.16</v>
          </cell>
          <cell r="H169">
            <v>12.16</v>
          </cell>
          <cell r="J169">
            <v>39.720394736842103</v>
          </cell>
          <cell r="M169">
            <v>111.09</v>
          </cell>
          <cell r="Q169">
            <v>0</v>
          </cell>
          <cell r="S169">
            <v>238.41299999999973</v>
          </cell>
          <cell r="T169">
            <v>238.41299999999973</v>
          </cell>
          <cell r="V169">
            <v>19.733000000000001</v>
          </cell>
          <cell r="Y169">
            <v>6.41</v>
          </cell>
          <cell r="AB169">
            <v>21.549999999999994</v>
          </cell>
          <cell r="AN169">
            <v>111.74</v>
          </cell>
          <cell r="AO169">
            <v>111.74</v>
          </cell>
          <cell r="AQ169">
            <v>0</v>
          </cell>
          <cell r="CS169">
            <v>40</v>
          </cell>
          <cell r="CT169">
            <v>3</v>
          </cell>
        </row>
        <row r="170">
          <cell r="B170">
            <v>8</v>
          </cell>
          <cell r="Q170">
            <v>0</v>
          </cell>
          <cell r="S170">
            <v>238.41299999999973</v>
          </cell>
          <cell r="T170">
            <v>238.41299999999973</v>
          </cell>
          <cell r="AB170">
            <v>21.549999999999994</v>
          </cell>
          <cell r="AQ170">
            <v>0</v>
          </cell>
          <cell r="CS170">
            <v>40</v>
          </cell>
          <cell r="CT170">
            <v>3</v>
          </cell>
        </row>
        <row r="171">
          <cell r="B171">
            <v>9</v>
          </cell>
          <cell r="D171">
            <v>456</v>
          </cell>
          <cell r="F171">
            <v>9.91</v>
          </cell>
          <cell r="G171">
            <v>12.26</v>
          </cell>
          <cell r="H171">
            <v>12.26</v>
          </cell>
          <cell r="J171">
            <v>37.194127243066887</v>
          </cell>
          <cell r="M171">
            <v>105.455</v>
          </cell>
          <cell r="Q171">
            <v>98.88</v>
          </cell>
          <cell r="S171">
            <v>244.98799999999972</v>
          </cell>
          <cell r="T171">
            <v>244.98799999999972</v>
          </cell>
          <cell r="V171">
            <v>18.47</v>
          </cell>
          <cell r="Y171">
            <v>19.72</v>
          </cell>
          <cell r="AB171">
            <v>20.299999999999997</v>
          </cell>
          <cell r="AN171">
            <v>90.81</v>
          </cell>
          <cell r="AO171">
            <v>90.81</v>
          </cell>
          <cell r="AQ171">
            <v>0</v>
          </cell>
          <cell r="CS171">
            <v>40</v>
          </cell>
          <cell r="CT171">
            <v>3</v>
          </cell>
        </row>
        <row r="172">
          <cell r="B172">
            <v>10</v>
          </cell>
          <cell r="D172">
            <v>507</v>
          </cell>
          <cell r="F172">
            <v>9.59</v>
          </cell>
          <cell r="G172">
            <v>13.46</v>
          </cell>
          <cell r="H172">
            <v>13.46</v>
          </cell>
          <cell r="J172">
            <v>37.667161961367007</v>
          </cell>
          <cell r="M172">
            <v>119.375</v>
          </cell>
          <cell r="Q172">
            <v>108.43</v>
          </cell>
          <cell r="S172">
            <v>255.93299999999971</v>
          </cell>
          <cell r="T172">
            <v>255.93299999999971</v>
          </cell>
          <cell r="V172">
            <v>21.24</v>
          </cell>
          <cell r="Y172">
            <v>26.44</v>
          </cell>
          <cell r="AB172">
            <v>15.099999999999991</v>
          </cell>
          <cell r="AN172">
            <v>121.65</v>
          </cell>
          <cell r="AO172">
            <v>121.65</v>
          </cell>
          <cell r="AQ172">
            <v>0</v>
          </cell>
          <cell r="CS172">
            <v>40</v>
          </cell>
          <cell r="CT172">
            <v>3</v>
          </cell>
        </row>
        <row r="173">
          <cell r="B173">
            <v>11</v>
          </cell>
          <cell r="D173">
            <v>311</v>
          </cell>
          <cell r="F173">
            <v>5.2</v>
          </cell>
          <cell r="G173">
            <v>10.06</v>
          </cell>
          <cell r="H173">
            <v>10.06</v>
          </cell>
          <cell r="J173">
            <v>30.914512922465207</v>
          </cell>
          <cell r="M173">
            <v>74.7</v>
          </cell>
          <cell r="Q173">
            <v>114.01</v>
          </cell>
          <cell r="S173">
            <v>216.62299999999971</v>
          </cell>
          <cell r="T173">
            <v>216.62299999999971</v>
          </cell>
          <cell r="V173">
            <v>11.82</v>
          </cell>
          <cell r="Y173">
            <v>6.9</v>
          </cell>
          <cell r="AB173">
            <v>20.019999999999989</v>
          </cell>
          <cell r="AN173">
            <v>58.57</v>
          </cell>
          <cell r="AO173">
            <v>58.57</v>
          </cell>
          <cell r="AQ173">
            <v>0</v>
          </cell>
          <cell r="CS173">
            <v>40</v>
          </cell>
          <cell r="CT173">
            <v>3</v>
          </cell>
        </row>
        <row r="174">
          <cell r="B174">
            <v>12</v>
          </cell>
          <cell r="D174">
            <v>592</v>
          </cell>
          <cell r="F174">
            <v>12.98</v>
          </cell>
          <cell r="G174">
            <v>11.19</v>
          </cell>
          <cell r="H174">
            <v>12.98</v>
          </cell>
          <cell r="J174">
            <v>45.608628659476118</v>
          </cell>
          <cell r="M174">
            <v>142.376</v>
          </cell>
          <cell r="Q174">
            <v>97.22</v>
          </cell>
          <cell r="S174">
            <v>261.77899999999966</v>
          </cell>
          <cell r="T174">
            <v>261.77899999999966</v>
          </cell>
          <cell r="V174">
            <v>23.09</v>
          </cell>
          <cell r="Y174">
            <v>26.4</v>
          </cell>
          <cell r="AB174">
            <v>16.709999999999987</v>
          </cell>
          <cell r="AN174">
            <v>130.97999999999999</v>
          </cell>
          <cell r="AO174">
            <v>130.97999999999999</v>
          </cell>
          <cell r="AQ174">
            <v>0</v>
          </cell>
          <cell r="CS174">
            <v>40</v>
          </cell>
          <cell r="CT174">
            <v>3</v>
          </cell>
        </row>
        <row r="175">
          <cell r="B175">
            <v>13</v>
          </cell>
          <cell r="D175">
            <v>223</v>
          </cell>
          <cell r="F175">
            <v>5.77</v>
          </cell>
          <cell r="G175">
            <v>3.35</v>
          </cell>
          <cell r="H175">
            <v>5.77</v>
          </cell>
          <cell r="J175">
            <v>38.648180242634318</v>
          </cell>
          <cell r="M175">
            <v>53.722999999999999</v>
          </cell>
          <cell r="Q175">
            <v>108.97</v>
          </cell>
          <cell r="S175">
            <v>206.53199999999967</v>
          </cell>
          <cell r="T175">
            <v>206.53199999999967</v>
          </cell>
          <cell r="V175">
            <v>8.7899999999999991</v>
          </cell>
          <cell r="Y175">
            <v>13.45</v>
          </cell>
          <cell r="AB175">
            <v>12.049999999999986</v>
          </cell>
          <cell r="AN175">
            <v>54.94</v>
          </cell>
          <cell r="AO175">
            <v>54.94</v>
          </cell>
          <cell r="AQ175">
            <v>0</v>
          </cell>
          <cell r="CS175">
            <v>40</v>
          </cell>
          <cell r="CT175">
            <v>3</v>
          </cell>
        </row>
        <row r="176">
          <cell r="B176">
            <v>14</v>
          </cell>
          <cell r="D176">
            <v>309</v>
          </cell>
          <cell r="F176">
            <v>7</v>
          </cell>
          <cell r="G176">
            <v>5.75</v>
          </cell>
          <cell r="H176">
            <v>7</v>
          </cell>
          <cell r="J176">
            <v>44.142857142857146</v>
          </cell>
          <cell r="M176">
            <v>74.468999999999994</v>
          </cell>
          <cell r="Q176">
            <v>84.53</v>
          </cell>
          <cell r="S176">
            <v>196.47099999999963</v>
          </cell>
          <cell r="T176">
            <v>196.47099999999963</v>
          </cell>
          <cell r="V176">
            <v>12.669</v>
          </cell>
          <cell r="Y176">
            <v>17.89</v>
          </cell>
          <cell r="AB176">
            <v>6.8289999999999864</v>
          </cell>
          <cell r="AN176">
            <v>61.8</v>
          </cell>
          <cell r="AO176">
            <v>47.96</v>
          </cell>
          <cell r="AQ176">
            <v>13.839999999999996</v>
          </cell>
          <cell r="CS176">
            <v>40</v>
          </cell>
          <cell r="CT176">
            <v>3</v>
          </cell>
        </row>
        <row r="177">
          <cell r="B177">
            <v>15</v>
          </cell>
          <cell r="Q177">
            <v>0</v>
          </cell>
          <cell r="S177">
            <v>196.47099999999963</v>
          </cell>
          <cell r="T177">
            <v>196.47099999999963</v>
          </cell>
          <cell r="AB177">
            <v>6.8289999999999864</v>
          </cell>
          <cell r="AQ177">
            <v>13.839999999999996</v>
          </cell>
          <cell r="CS177">
            <v>40</v>
          </cell>
          <cell r="CT177">
            <v>3</v>
          </cell>
        </row>
        <row r="178">
          <cell r="B178">
            <v>16</v>
          </cell>
          <cell r="D178">
            <v>359</v>
          </cell>
          <cell r="F178">
            <v>6.5</v>
          </cell>
          <cell r="G178">
            <v>9.65</v>
          </cell>
          <cell r="H178">
            <v>9.65</v>
          </cell>
          <cell r="J178">
            <v>37.202072538860101</v>
          </cell>
          <cell r="M178">
            <v>86.16</v>
          </cell>
          <cell r="Q178">
            <v>74.739999999999995</v>
          </cell>
          <cell r="S178">
            <v>207.89099999999962</v>
          </cell>
          <cell r="T178">
            <v>207.89099999999962</v>
          </cell>
          <cell r="V178">
            <v>14.718999999999999</v>
          </cell>
          <cell r="Y178">
            <v>13.42</v>
          </cell>
          <cell r="AB178">
            <v>8.1279999999999877</v>
          </cell>
          <cell r="AN178">
            <v>86.68</v>
          </cell>
          <cell r="AO178">
            <v>100.52</v>
          </cell>
          <cell r="AQ178">
            <v>0</v>
          </cell>
          <cell r="CS178">
            <v>40</v>
          </cell>
          <cell r="CT178">
            <v>3</v>
          </cell>
        </row>
        <row r="179">
          <cell r="B179">
            <v>17</v>
          </cell>
          <cell r="D179">
            <v>438</v>
          </cell>
          <cell r="F179">
            <v>7.83</v>
          </cell>
          <cell r="G179">
            <v>11.8</v>
          </cell>
          <cell r="H179">
            <v>11.8</v>
          </cell>
          <cell r="J179">
            <v>37.118644067796609</v>
          </cell>
          <cell r="M179">
            <v>105.123</v>
          </cell>
          <cell r="Q179">
            <v>130.94999999999999</v>
          </cell>
          <cell r="S179">
            <v>182.06399999999962</v>
          </cell>
          <cell r="T179">
            <v>182.06399999999962</v>
          </cell>
          <cell r="V179">
            <v>17.957999999999998</v>
          </cell>
          <cell r="Y179">
            <v>13.35</v>
          </cell>
          <cell r="AB179">
            <v>12.735999999999985</v>
          </cell>
          <cell r="AN179">
            <v>96.01</v>
          </cell>
          <cell r="AO179">
            <v>96.01</v>
          </cell>
          <cell r="AQ179">
            <v>0</v>
          </cell>
          <cell r="CS179">
            <v>40</v>
          </cell>
          <cell r="CT179">
            <v>3</v>
          </cell>
        </row>
        <row r="180">
          <cell r="B180">
            <v>18</v>
          </cell>
          <cell r="D180">
            <v>368</v>
          </cell>
          <cell r="F180">
            <v>10.210000000000001</v>
          </cell>
          <cell r="G180">
            <v>5.34</v>
          </cell>
          <cell r="H180">
            <v>10.210000000000001</v>
          </cell>
          <cell r="J180">
            <v>36.043095004897154</v>
          </cell>
          <cell r="M180">
            <v>88.32</v>
          </cell>
          <cell r="Q180">
            <v>97.66</v>
          </cell>
          <cell r="S180">
            <v>172.72399999999962</v>
          </cell>
          <cell r="T180">
            <v>172.72399999999962</v>
          </cell>
          <cell r="V180">
            <v>15.16</v>
          </cell>
          <cell r="Y180">
            <v>20.5</v>
          </cell>
          <cell r="AB180">
            <v>7.3959999999999866</v>
          </cell>
          <cell r="AN180">
            <v>78.37</v>
          </cell>
          <cell r="AO180">
            <v>78.37</v>
          </cell>
          <cell r="AQ180">
            <v>0</v>
          </cell>
          <cell r="CS180">
            <v>40</v>
          </cell>
          <cell r="CT180">
            <v>3</v>
          </cell>
        </row>
        <row r="181">
          <cell r="B181">
            <v>19</v>
          </cell>
          <cell r="D181">
            <v>544</v>
          </cell>
          <cell r="F181">
            <v>8.36</v>
          </cell>
          <cell r="G181">
            <v>12.33</v>
          </cell>
          <cell r="H181">
            <v>12.33</v>
          </cell>
          <cell r="J181">
            <v>44.120032441200323</v>
          </cell>
          <cell r="M181">
            <v>127.29600000000001</v>
          </cell>
          <cell r="Q181">
            <v>48.75</v>
          </cell>
          <cell r="S181">
            <v>251.26999999999964</v>
          </cell>
          <cell r="T181">
            <v>251.26999999999964</v>
          </cell>
          <cell r="V181">
            <v>21.815000000000001</v>
          </cell>
          <cell r="Y181">
            <v>7.17</v>
          </cell>
          <cell r="AB181">
            <v>22.04099999999999</v>
          </cell>
          <cell r="AN181">
            <v>105.84</v>
          </cell>
          <cell r="AO181">
            <v>105.84</v>
          </cell>
          <cell r="AQ181">
            <v>0</v>
          </cell>
          <cell r="CS181">
            <v>40</v>
          </cell>
          <cell r="CT181">
            <v>3</v>
          </cell>
        </row>
        <row r="182">
          <cell r="B182">
            <v>20</v>
          </cell>
          <cell r="D182">
            <v>282</v>
          </cell>
          <cell r="F182">
            <v>5.92</v>
          </cell>
          <cell r="G182">
            <v>6.77</v>
          </cell>
          <cell r="H182">
            <v>6.85</v>
          </cell>
          <cell r="J182">
            <v>41.167883211678834</v>
          </cell>
          <cell r="M182">
            <v>66.27</v>
          </cell>
          <cell r="Q182">
            <v>114.77</v>
          </cell>
          <cell r="S182">
            <v>202.76999999999964</v>
          </cell>
          <cell r="T182">
            <v>202.76999999999964</v>
          </cell>
          <cell r="V182">
            <v>10.959</v>
          </cell>
          <cell r="Y182">
            <v>18.75</v>
          </cell>
          <cell r="AB182">
            <v>14.249999999999986</v>
          </cell>
          <cell r="AN182">
            <v>77.97</v>
          </cell>
          <cell r="AO182">
            <v>77.97</v>
          </cell>
          <cell r="AQ182">
            <v>0</v>
          </cell>
          <cell r="CS182">
            <v>40</v>
          </cell>
          <cell r="CT182">
            <v>3</v>
          </cell>
        </row>
        <row r="183">
          <cell r="B183">
            <v>21</v>
          </cell>
          <cell r="D183">
            <v>655</v>
          </cell>
          <cell r="F183">
            <v>13.97</v>
          </cell>
          <cell r="G183">
            <v>12.23</v>
          </cell>
          <cell r="H183">
            <v>13.97</v>
          </cell>
          <cell r="J183">
            <v>46.886184681460271</v>
          </cell>
          <cell r="M183">
            <v>152.99299999999999</v>
          </cell>
          <cell r="Q183">
            <v>0</v>
          </cell>
          <cell r="S183">
            <v>355.76299999999964</v>
          </cell>
          <cell r="T183">
            <v>355.76299999999964</v>
          </cell>
          <cell r="V183">
            <v>25.78</v>
          </cell>
          <cell r="Y183">
            <v>19.28</v>
          </cell>
          <cell r="AB183">
            <v>20.749999999999986</v>
          </cell>
          <cell r="AN183">
            <v>144</v>
          </cell>
          <cell r="AO183">
            <v>117.37</v>
          </cell>
          <cell r="AQ183">
            <v>26.629999999999995</v>
          </cell>
          <cell r="CS183">
            <v>40</v>
          </cell>
          <cell r="CT183">
            <v>3</v>
          </cell>
        </row>
        <row r="184">
          <cell r="B184">
            <v>22</v>
          </cell>
          <cell r="Q184">
            <v>0</v>
          </cell>
          <cell r="S184">
            <v>355.76299999999964</v>
          </cell>
          <cell r="T184">
            <v>355.76299999999964</v>
          </cell>
          <cell r="AB184">
            <v>20.749999999999986</v>
          </cell>
          <cell r="AQ184">
            <v>26.629999999999995</v>
          </cell>
          <cell r="CS184">
            <v>40</v>
          </cell>
          <cell r="CT184">
            <v>3</v>
          </cell>
        </row>
        <row r="185">
          <cell r="B185">
            <v>23</v>
          </cell>
          <cell r="D185">
            <v>616</v>
          </cell>
          <cell r="F185">
            <v>13.67</v>
          </cell>
          <cell r="G185">
            <v>10.86</v>
          </cell>
          <cell r="H185">
            <v>13.67</v>
          </cell>
          <cell r="J185">
            <v>45.062179956108267</v>
          </cell>
          <cell r="M185">
            <v>138.81200000000001</v>
          </cell>
          <cell r="Q185">
            <v>0</v>
          </cell>
          <cell r="S185">
            <v>494.57499999999965</v>
          </cell>
          <cell r="T185">
            <v>494.57499999999965</v>
          </cell>
          <cell r="V185">
            <v>22.97</v>
          </cell>
          <cell r="Y185">
            <v>12.82</v>
          </cell>
          <cell r="AB185">
            <v>30.899999999999984</v>
          </cell>
          <cell r="AN185">
            <v>117.94</v>
          </cell>
          <cell r="AO185">
            <v>144.57</v>
          </cell>
          <cell r="AQ185">
            <v>0</v>
          </cell>
          <cell r="CS185">
            <v>40</v>
          </cell>
          <cell r="CT185">
            <v>3</v>
          </cell>
        </row>
        <row r="186">
          <cell r="B186">
            <v>24</v>
          </cell>
          <cell r="D186">
            <v>500</v>
          </cell>
          <cell r="F186">
            <v>11.7</v>
          </cell>
          <cell r="G186">
            <v>8.14</v>
          </cell>
          <cell r="H186">
            <v>11.7</v>
          </cell>
          <cell r="J186">
            <v>42.73504273504274</v>
          </cell>
          <cell r="M186">
            <v>110.182</v>
          </cell>
          <cell r="Q186">
            <v>136.57</v>
          </cell>
          <cell r="S186">
            <v>468.18699999999961</v>
          </cell>
          <cell r="T186">
            <v>468.18699999999961</v>
          </cell>
          <cell r="V186">
            <v>18.940000000000001</v>
          </cell>
          <cell r="Y186">
            <v>33.590000000000003</v>
          </cell>
          <cell r="AB186">
            <v>16.249999999999986</v>
          </cell>
          <cell r="AN186">
            <v>116.88</v>
          </cell>
          <cell r="AO186">
            <v>116.88</v>
          </cell>
          <cell r="AQ186">
            <v>0</v>
          </cell>
          <cell r="CS186">
            <v>40</v>
          </cell>
          <cell r="CT186">
            <v>3</v>
          </cell>
        </row>
        <row r="187">
          <cell r="B187">
            <v>25</v>
          </cell>
          <cell r="D187">
            <v>365</v>
          </cell>
          <cell r="F187">
            <v>10.039999999999999</v>
          </cell>
          <cell r="G187">
            <v>3.77</v>
          </cell>
          <cell r="H187">
            <v>10.039999999999999</v>
          </cell>
          <cell r="J187">
            <v>36.354581673306775</v>
          </cell>
          <cell r="M187">
            <v>78.494</v>
          </cell>
          <cell r="Q187">
            <v>131.65</v>
          </cell>
          <cell r="S187">
            <v>415.03099999999961</v>
          </cell>
          <cell r="T187">
            <v>415.03099999999961</v>
          </cell>
          <cell r="V187">
            <v>13.72</v>
          </cell>
          <cell r="AB187">
            <v>29.969999999999985</v>
          </cell>
          <cell r="AN187">
            <v>89.19</v>
          </cell>
          <cell r="AO187">
            <v>89.19</v>
          </cell>
          <cell r="AQ187">
            <v>0</v>
          </cell>
          <cell r="CS187">
            <v>40</v>
          </cell>
          <cell r="CT187">
            <v>3</v>
          </cell>
        </row>
        <row r="188">
          <cell r="B188">
            <v>26</v>
          </cell>
          <cell r="D188">
            <v>204</v>
          </cell>
          <cell r="F188">
            <v>2.54</v>
          </cell>
          <cell r="G188">
            <v>5.72</v>
          </cell>
          <cell r="H188">
            <v>8.26</v>
          </cell>
          <cell r="J188">
            <v>24.697336561743342</v>
          </cell>
          <cell r="M188">
            <v>43.679000000000002</v>
          </cell>
          <cell r="Q188">
            <v>109.26</v>
          </cell>
          <cell r="S188">
            <v>349.44999999999959</v>
          </cell>
          <cell r="T188">
            <v>349.44999999999959</v>
          </cell>
          <cell r="V188">
            <v>7.79</v>
          </cell>
          <cell r="AB188">
            <v>37.759999999999984</v>
          </cell>
          <cell r="AN188">
            <v>44.8</v>
          </cell>
          <cell r="AO188">
            <v>36.21</v>
          </cell>
          <cell r="AQ188">
            <v>8.5899999999999963</v>
          </cell>
          <cell r="CS188">
            <v>40</v>
          </cell>
          <cell r="CT188">
            <v>3</v>
          </cell>
        </row>
        <row r="189">
          <cell r="B189">
            <v>27</v>
          </cell>
          <cell r="D189">
            <v>206</v>
          </cell>
          <cell r="F189">
            <v>6.67</v>
          </cell>
          <cell r="H189">
            <v>6.67</v>
          </cell>
          <cell r="J189">
            <v>30.88455772113943</v>
          </cell>
          <cell r="M189">
            <v>44.186999999999998</v>
          </cell>
          <cell r="Q189">
            <v>125.65</v>
          </cell>
          <cell r="S189">
            <v>267.98699999999963</v>
          </cell>
          <cell r="T189">
            <v>223.79999999999961</v>
          </cell>
          <cell r="U189">
            <v>44.186999999999998</v>
          </cell>
          <cell r="V189">
            <v>7.83</v>
          </cell>
          <cell r="Y189">
            <v>18.75</v>
          </cell>
          <cell r="AB189">
            <v>26.839999999999982</v>
          </cell>
          <cell r="AN189">
            <v>45.32</v>
          </cell>
          <cell r="AO189">
            <v>46.64</v>
          </cell>
          <cell r="AQ189">
            <v>7.269999999999996</v>
          </cell>
          <cell r="CS189">
            <v>40</v>
          </cell>
          <cell r="CT189">
            <v>3</v>
          </cell>
        </row>
        <row r="190">
          <cell r="B190">
            <v>28</v>
          </cell>
          <cell r="D190">
            <v>400</v>
          </cell>
          <cell r="F190">
            <v>12.02</v>
          </cell>
          <cell r="H190">
            <v>12.02</v>
          </cell>
          <cell r="J190">
            <v>33.277870216306155</v>
          </cell>
          <cell r="M190">
            <v>84.866</v>
          </cell>
          <cell r="Q190">
            <v>109.39</v>
          </cell>
          <cell r="S190">
            <v>243.46299999999962</v>
          </cell>
          <cell r="T190">
            <v>114.40999999999963</v>
          </cell>
          <cell r="U190">
            <v>129.053</v>
          </cell>
          <cell r="V190">
            <v>15.6</v>
          </cell>
          <cell r="Y190">
            <v>18.98</v>
          </cell>
          <cell r="AB190">
            <v>23.459999999999983</v>
          </cell>
          <cell r="AN190">
            <v>84</v>
          </cell>
          <cell r="AO190">
            <v>58.33</v>
          </cell>
          <cell r="AQ190">
            <v>32.94</v>
          </cell>
          <cell r="CS190">
            <v>40</v>
          </cell>
          <cell r="CT190">
            <v>3</v>
          </cell>
        </row>
        <row r="191">
          <cell r="B191">
            <v>29</v>
          </cell>
          <cell r="Q191">
            <v>0</v>
          </cell>
          <cell r="S191">
            <v>243.46299999999962</v>
          </cell>
          <cell r="T191">
            <v>114.40999999999963</v>
          </cell>
          <cell r="U191">
            <v>129.053</v>
          </cell>
          <cell r="AB191">
            <v>23.459999999999983</v>
          </cell>
          <cell r="AQ191">
            <v>32.94</v>
          </cell>
          <cell r="CS191">
            <v>40</v>
          </cell>
          <cell r="CT191">
            <v>3</v>
          </cell>
        </row>
        <row r="192">
          <cell r="B192">
            <v>30</v>
          </cell>
          <cell r="D192">
            <v>355</v>
          </cell>
          <cell r="F192">
            <v>11.31</v>
          </cell>
          <cell r="H192">
            <v>11.31</v>
          </cell>
          <cell r="J192">
            <v>31.388152077807248</v>
          </cell>
          <cell r="M192">
            <v>75.545000000000002</v>
          </cell>
          <cell r="Q192">
            <v>74.64</v>
          </cell>
          <cell r="S192">
            <v>244.36799999999965</v>
          </cell>
          <cell r="T192">
            <v>78.319999999999652</v>
          </cell>
          <cell r="U192">
            <v>166.048</v>
          </cell>
          <cell r="V192">
            <v>14.52</v>
          </cell>
          <cell r="Y192">
            <v>26.22</v>
          </cell>
          <cell r="AB192">
            <v>11.759999999999984</v>
          </cell>
          <cell r="AN192">
            <v>71.16</v>
          </cell>
          <cell r="AO192">
            <v>104.1</v>
          </cell>
          <cell r="AQ192">
            <v>0</v>
          </cell>
          <cell r="CS192">
            <v>40</v>
          </cell>
          <cell r="CT192">
            <v>3</v>
          </cell>
        </row>
        <row r="193">
          <cell r="B193">
            <v>31</v>
          </cell>
          <cell r="Q193">
            <v>0</v>
          </cell>
          <cell r="S193">
            <v>244.36799999999965</v>
          </cell>
          <cell r="T193">
            <v>78.319999999999652</v>
          </cell>
          <cell r="U193">
            <v>166.048</v>
          </cell>
          <cell r="AB193">
            <v>11.759999999999984</v>
          </cell>
          <cell r="AQ193">
            <v>0</v>
          </cell>
          <cell r="CS193">
            <v>40</v>
          </cell>
          <cell r="CT193">
            <v>3</v>
          </cell>
        </row>
        <row r="194">
          <cell r="B194" t="str">
            <v>JUL/1</v>
          </cell>
          <cell r="D194">
            <v>401</v>
          </cell>
          <cell r="F194">
            <v>11.6</v>
          </cell>
          <cell r="H194">
            <v>11.6</v>
          </cell>
          <cell r="J194">
            <v>34.568965517241381</v>
          </cell>
          <cell r="M194">
            <v>85.036000000000001</v>
          </cell>
          <cell r="Q194">
            <v>86.3</v>
          </cell>
          <cell r="S194">
            <v>243.10399999999964</v>
          </cell>
          <cell r="T194">
            <v>78.319999999999652</v>
          </cell>
          <cell r="U194">
            <v>164.78399999999999</v>
          </cell>
          <cell r="V194">
            <v>16.04</v>
          </cell>
          <cell r="Y194">
            <v>6.6</v>
          </cell>
          <cell r="AB194">
            <v>21.199999999999982</v>
          </cell>
          <cell r="CS194">
            <v>40</v>
          </cell>
          <cell r="CT194">
            <v>3</v>
          </cell>
        </row>
        <row r="195">
          <cell r="B195">
            <v>2</v>
          </cell>
          <cell r="D195">
            <v>320</v>
          </cell>
          <cell r="F195">
            <v>9.1</v>
          </cell>
          <cell r="H195">
            <v>9.1</v>
          </cell>
          <cell r="J195">
            <v>35.164835164835168</v>
          </cell>
          <cell r="M195">
            <v>65.664000000000001</v>
          </cell>
          <cell r="Q195">
            <v>77.040000000000006</v>
          </cell>
          <cell r="S195">
            <v>231.72799999999961</v>
          </cell>
          <cell r="T195">
            <v>78.319999999999624</v>
          </cell>
          <cell r="U195">
            <v>153.40799999999999</v>
          </cell>
          <cell r="V195">
            <v>12.89</v>
          </cell>
          <cell r="Y195">
            <v>19.48</v>
          </cell>
          <cell r="AB195">
            <v>14.609999999999982</v>
          </cell>
          <cell r="CS195">
            <v>40</v>
          </cell>
          <cell r="CT195">
            <v>3</v>
          </cell>
        </row>
        <row r="196">
          <cell r="B196">
            <v>3</v>
          </cell>
          <cell r="D196">
            <v>287</v>
          </cell>
          <cell r="F196">
            <v>8.2200000000000006</v>
          </cell>
          <cell r="H196">
            <v>8.2200000000000006</v>
          </cell>
          <cell r="J196">
            <v>34.914841849148416</v>
          </cell>
          <cell r="M196">
            <v>58.222999999999999</v>
          </cell>
          <cell r="Q196">
            <v>67.489999999999995</v>
          </cell>
          <cell r="S196">
            <v>222.46099999999961</v>
          </cell>
          <cell r="T196">
            <v>78.319999999999624</v>
          </cell>
          <cell r="U196">
            <v>144.14099999999999</v>
          </cell>
          <cell r="V196">
            <v>11.59</v>
          </cell>
          <cell r="Y196">
            <v>18.54</v>
          </cell>
          <cell r="AB196">
            <v>7.6599999999999824</v>
          </cell>
          <cell r="CS196">
            <v>40</v>
          </cell>
          <cell r="CT196">
            <v>3</v>
          </cell>
        </row>
        <row r="197">
          <cell r="B197">
            <v>4</v>
          </cell>
          <cell r="D197">
            <v>221</v>
          </cell>
          <cell r="F197">
            <v>6.72</v>
          </cell>
          <cell r="H197">
            <v>6.72</v>
          </cell>
          <cell r="J197">
            <v>32.886904761904766</v>
          </cell>
          <cell r="M197">
            <v>44.908999999999999</v>
          </cell>
          <cell r="Q197">
            <v>67.03</v>
          </cell>
          <cell r="S197">
            <v>200.33999999999961</v>
          </cell>
          <cell r="T197">
            <v>78.319999999999609</v>
          </cell>
          <cell r="U197">
            <v>122.02</v>
          </cell>
          <cell r="V197">
            <v>8.7899999999999991</v>
          </cell>
          <cell r="Y197">
            <v>11.74</v>
          </cell>
          <cell r="AB197">
            <v>4.7099999999999813</v>
          </cell>
          <cell r="CS197">
            <v>40</v>
          </cell>
          <cell r="CT197">
            <v>3</v>
          </cell>
        </row>
        <row r="198">
          <cell r="B198">
            <v>5</v>
          </cell>
          <cell r="D198">
            <v>326</v>
          </cell>
          <cell r="F198">
            <v>9.73</v>
          </cell>
          <cell r="H198">
            <v>9.73</v>
          </cell>
          <cell r="J198">
            <v>33.504624871531348</v>
          </cell>
          <cell r="M198">
            <v>65.715000000000003</v>
          </cell>
          <cell r="Q198">
            <v>54.34</v>
          </cell>
          <cell r="S198">
            <v>211.71499999999961</v>
          </cell>
          <cell r="T198">
            <v>78.319999999999595</v>
          </cell>
          <cell r="U198">
            <v>133.39500000000001</v>
          </cell>
          <cell r="V198">
            <v>12.68</v>
          </cell>
          <cell r="Y198">
            <v>6.68</v>
          </cell>
          <cell r="AB198">
            <v>10.70999999999998</v>
          </cell>
          <cell r="CS198">
            <v>40</v>
          </cell>
          <cell r="CT198">
            <v>3</v>
          </cell>
        </row>
        <row r="199">
          <cell r="B199">
            <v>6</v>
          </cell>
          <cell r="Q199">
            <v>0</v>
          </cell>
          <cell r="S199">
            <v>211.71499999999961</v>
          </cell>
          <cell r="T199">
            <v>45.666999999999604</v>
          </cell>
          <cell r="U199">
            <v>166.048</v>
          </cell>
          <cell r="AB199">
            <v>10.70999999999998</v>
          </cell>
          <cell r="CS199">
            <v>40</v>
          </cell>
          <cell r="CT199">
            <v>3</v>
          </cell>
        </row>
        <row r="200">
          <cell r="B200">
            <v>7</v>
          </cell>
          <cell r="Q200">
            <v>0</v>
          </cell>
          <cell r="S200">
            <v>211.71499999999961</v>
          </cell>
          <cell r="T200">
            <v>45.666999999999604</v>
          </cell>
          <cell r="U200">
            <v>166.048</v>
          </cell>
          <cell r="AB200">
            <v>10.70999999999998</v>
          </cell>
          <cell r="CS200">
            <v>40</v>
          </cell>
          <cell r="CT200">
            <v>3</v>
          </cell>
        </row>
        <row r="201">
          <cell r="B201">
            <v>8</v>
          </cell>
          <cell r="Q201">
            <v>0</v>
          </cell>
          <cell r="S201">
            <v>211.71499999999961</v>
          </cell>
          <cell r="T201">
            <v>45.666999999999604</v>
          </cell>
          <cell r="U201">
            <v>166.048</v>
          </cell>
          <cell r="AB201">
            <v>10.70999999999998</v>
          </cell>
          <cell r="CS201">
            <v>40</v>
          </cell>
          <cell r="CT201">
            <v>3</v>
          </cell>
        </row>
        <row r="202">
          <cell r="B202">
            <v>9</v>
          </cell>
          <cell r="Q202">
            <v>0</v>
          </cell>
          <cell r="S202">
            <v>211.71499999999961</v>
          </cell>
          <cell r="T202">
            <v>45.666999999999604</v>
          </cell>
          <cell r="U202">
            <v>166.048</v>
          </cell>
          <cell r="AB202">
            <v>10.70999999999998</v>
          </cell>
          <cell r="CS202">
            <v>40</v>
          </cell>
          <cell r="CT202">
            <v>3</v>
          </cell>
        </row>
        <row r="203">
          <cell r="B203">
            <v>10</v>
          </cell>
          <cell r="Q203">
            <v>0</v>
          </cell>
          <cell r="S203">
            <v>211.71499999999961</v>
          </cell>
          <cell r="T203">
            <v>45.666999999999604</v>
          </cell>
          <cell r="U203">
            <v>166.048</v>
          </cell>
          <cell r="AB203">
            <v>10.70999999999998</v>
          </cell>
          <cell r="CS203">
            <v>40</v>
          </cell>
          <cell r="CT203">
            <v>3</v>
          </cell>
        </row>
        <row r="204">
          <cell r="B204">
            <v>11</v>
          </cell>
          <cell r="Q204">
            <v>0</v>
          </cell>
          <cell r="S204">
            <v>211.71499999999961</v>
          </cell>
          <cell r="T204">
            <v>45.666999999999604</v>
          </cell>
          <cell r="U204">
            <v>166.048</v>
          </cell>
          <cell r="AB204">
            <v>10.70999999999998</v>
          </cell>
          <cell r="CS204">
            <v>40</v>
          </cell>
          <cell r="CT204">
            <v>3</v>
          </cell>
        </row>
        <row r="205">
          <cell r="B205">
            <v>12</v>
          </cell>
          <cell r="Q205">
            <v>0</v>
          </cell>
          <cell r="S205">
            <v>211.71499999999961</v>
          </cell>
          <cell r="T205">
            <v>45.666999999999604</v>
          </cell>
          <cell r="U205">
            <v>166.048</v>
          </cell>
          <cell r="AB205">
            <v>10.70999999999998</v>
          </cell>
          <cell r="CS205">
            <v>40</v>
          </cell>
          <cell r="CT205">
            <v>3</v>
          </cell>
        </row>
        <row r="206">
          <cell r="B206">
            <v>13</v>
          </cell>
          <cell r="Q206">
            <v>0</v>
          </cell>
          <cell r="S206">
            <v>211.71499999999961</v>
          </cell>
          <cell r="T206">
            <v>45.666999999999604</v>
          </cell>
          <cell r="U206">
            <v>166.048</v>
          </cell>
          <cell r="AB206">
            <v>10.70999999999998</v>
          </cell>
          <cell r="CS206">
            <v>40</v>
          </cell>
          <cell r="CT206">
            <v>3</v>
          </cell>
        </row>
        <row r="207">
          <cell r="B207">
            <v>14</v>
          </cell>
          <cell r="Q207">
            <v>0</v>
          </cell>
          <cell r="S207">
            <v>211.71499999999961</v>
          </cell>
          <cell r="T207">
            <v>45.666999999999604</v>
          </cell>
          <cell r="U207">
            <v>166.048</v>
          </cell>
          <cell r="AB207">
            <v>10.70999999999998</v>
          </cell>
          <cell r="CS207">
            <v>40</v>
          </cell>
          <cell r="CT207">
            <v>3</v>
          </cell>
        </row>
        <row r="208">
          <cell r="B208">
            <v>15</v>
          </cell>
          <cell r="Q208">
            <v>0</v>
          </cell>
          <cell r="S208">
            <v>211.71499999999961</v>
          </cell>
          <cell r="T208">
            <v>45.666999999999604</v>
          </cell>
          <cell r="U208">
            <v>166.048</v>
          </cell>
          <cell r="AB208">
            <v>10.70999999999998</v>
          </cell>
          <cell r="CS208">
            <v>40</v>
          </cell>
          <cell r="CT208">
            <v>3</v>
          </cell>
        </row>
        <row r="209">
          <cell r="B209">
            <v>16</v>
          </cell>
          <cell r="Q209">
            <v>0</v>
          </cell>
          <cell r="S209">
            <v>211.71499999999961</v>
          </cell>
          <cell r="T209">
            <v>45.666999999999604</v>
          </cell>
          <cell r="U209">
            <v>166.048</v>
          </cell>
          <cell r="AB209">
            <v>10.70999999999998</v>
          </cell>
          <cell r="CS209">
            <v>40</v>
          </cell>
          <cell r="CT209">
            <v>3</v>
          </cell>
        </row>
        <row r="210">
          <cell r="B210">
            <v>17</v>
          </cell>
          <cell r="Q210">
            <v>0</v>
          </cell>
          <cell r="S210">
            <v>211.71499999999961</v>
          </cell>
          <cell r="T210">
            <v>45.666999999999604</v>
          </cell>
          <cell r="U210">
            <v>166.048</v>
          </cell>
          <cell r="AB210">
            <v>10.70999999999998</v>
          </cell>
          <cell r="CS210">
            <v>40</v>
          </cell>
          <cell r="CT210">
            <v>3</v>
          </cell>
        </row>
        <row r="211">
          <cell r="B211">
            <v>18</v>
          </cell>
          <cell r="Q211">
            <v>0</v>
          </cell>
          <cell r="S211">
            <v>211.71499999999961</v>
          </cell>
          <cell r="T211">
            <v>45.666999999999604</v>
          </cell>
          <cell r="U211">
            <v>166.048</v>
          </cell>
          <cell r="AB211">
            <v>10.70999999999998</v>
          </cell>
          <cell r="CS211">
            <v>40</v>
          </cell>
          <cell r="CT211">
            <v>3</v>
          </cell>
        </row>
        <row r="212">
          <cell r="B212">
            <v>19</v>
          </cell>
          <cell r="Q212">
            <v>0</v>
          </cell>
          <cell r="S212">
            <v>211.71499999999961</v>
          </cell>
          <cell r="T212">
            <v>45.666999999999604</v>
          </cell>
          <cell r="U212">
            <v>166.048</v>
          </cell>
          <cell r="AB212">
            <v>10.70999999999998</v>
          </cell>
          <cell r="CS212">
            <v>40</v>
          </cell>
          <cell r="CT212">
            <v>3</v>
          </cell>
        </row>
        <row r="213">
          <cell r="B213">
            <v>20</v>
          </cell>
          <cell r="Q213">
            <v>0</v>
          </cell>
          <cell r="S213">
            <v>211.71499999999961</v>
          </cell>
          <cell r="T213">
            <v>45.666999999999604</v>
          </cell>
          <cell r="U213">
            <v>166.048</v>
          </cell>
          <cell r="AB213">
            <v>10.70999999999998</v>
          </cell>
          <cell r="CS213">
            <v>40</v>
          </cell>
          <cell r="CT213">
            <v>3</v>
          </cell>
        </row>
        <row r="214">
          <cell r="B214">
            <v>21</v>
          </cell>
          <cell r="Q214">
            <v>0</v>
          </cell>
          <cell r="S214">
            <v>211.71499999999961</v>
          </cell>
          <cell r="T214">
            <v>45.666999999999604</v>
          </cell>
          <cell r="U214">
            <v>166.048</v>
          </cell>
          <cell r="AB214">
            <v>10.70999999999998</v>
          </cell>
          <cell r="CS214">
            <v>40</v>
          </cell>
          <cell r="CT214">
            <v>3</v>
          </cell>
        </row>
        <row r="215">
          <cell r="B215">
            <v>22</v>
          </cell>
          <cell r="Q215">
            <v>0</v>
          </cell>
          <cell r="S215">
            <v>211.71499999999961</v>
          </cell>
          <cell r="T215">
            <v>45.666999999999604</v>
          </cell>
          <cell r="U215">
            <v>166.048</v>
          </cell>
          <cell r="AB215">
            <v>10.70999999999998</v>
          </cell>
          <cell r="CS215">
            <v>40</v>
          </cell>
          <cell r="CT215">
            <v>3</v>
          </cell>
        </row>
        <row r="216">
          <cell r="B216">
            <v>23</v>
          </cell>
          <cell r="Q216">
            <v>0</v>
          </cell>
          <cell r="S216">
            <v>211.71499999999961</v>
          </cell>
          <cell r="T216">
            <v>45.666999999999604</v>
          </cell>
          <cell r="U216">
            <v>166.048</v>
          </cell>
          <cell r="AB216">
            <v>10.70999999999998</v>
          </cell>
          <cell r="CS216">
            <v>40</v>
          </cell>
          <cell r="CT216">
            <v>3</v>
          </cell>
        </row>
        <row r="217">
          <cell r="B217">
            <v>24</v>
          </cell>
          <cell r="Q217">
            <v>0</v>
          </cell>
          <cell r="S217">
            <v>211.71499999999961</v>
          </cell>
          <cell r="T217">
            <v>45.666999999999604</v>
          </cell>
          <cell r="U217">
            <v>166.048</v>
          </cell>
          <cell r="AB217">
            <v>10.70999999999998</v>
          </cell>
          <cell r="CS217">
            <v>40</v>
          </cell>
          <cell r="CT217">
            <v>3</v>
          </cell>
        </row>
        <row r="218">
          <cell r="B218">
            <v>25</v>
          </cell>
          <cell r="Q218">
            <v>0</v>
          </cell>
          <cell r="S218">
            <v>211.71499999999961</v>
          </cell>
          <cell r="T218">
            <v>45.666999999999604</v>
          </cell>
          <cell r="U218">
            <v>166.048</v>
          </cell>
          <cell r="AB218">
            <v>10.70999999999998</v>
          </cell>
          <cell r="CS218">
            <v>40</v>
          </cell>
          <cell r="CT218">
            <v>3</v>
          </cell>
        </row>
        <row r="219">
          <cell r="B219">
            <v>26</v>
          </cell>
          <cell r="Q219">
            <v>0</v>
          </cell>
          <cell r="S219">
            <v>211.71499999999961</v>
          </cell>
          <cell r="T219">
            <v>45.666999999999604</v>
          </cell>
          <cell r="U219">
            <v>166.048</v>
          </cell>
          <cell r="AB219">
            <v>10.70999999999998</v>
          </cell>
          <cell r="CS219">
            <v>40</v>
          </cell>
          <cell r="CT219">
            <v>3</v>
          </cell>
        </row>
        <row r="220">
          <cell r="B220">
            <v>27</v>
          </cell>
          <cell r="Q220">
            <v>0</v>
          </cell>
          <cell r="S220">
            <v>211.71499999999961</v>
          </cell>
          <cell r="T220">
            <v>45.666999999999604</v>
          </cell>
          <cell r="U220">
            <v>166.048</v>
          </cell>
          <cell r="AB220">
            <v>10.70999999999998</v>
          </cell>
          <cell r="CS220">
            <v>40</v>
          </cell>
          <cell r="CT220">
            <v>3</v>
          </cell>
        </row>
        <row r="221">
          <cell r="B221">
            <v>28</v>
          </cell>
          <cell r="Q221">
            <v>0</v>
          </cell>
          <cell r="S221">
            <v>211.71499999999961</v>
          </cell>
          <cell r="T221">
            <v>45.666999999999604</v>
          </cell>
          <cell r="U221">
            <v>166.048</v>
          </cell>
          <cell r="AB221">
            <v>10.70999999999998</v>
          </cell>
          <cell r="CS221">
            <v>40</v>
          </cell>
          <cell r="CT221">
            <v>3</v>
          </cell>
        </row>
        <row r="222">
          <cell r="B222">
            <v>29</v>
          </cell>
          <cell r="Q222">
            <v>0</v>
          </cell>
          <cell r="S222">
            <v>211.71499999999961</v>
          </cell>
          <cell r="T222">
            <v>45.666999999999604</v>
          </cell>
          <cell r="U222">
            <v>166.048</v>
          </cell>
          <cell r="AB222">
            <v>10.70999999999998</v>
          </cell>
          <cell r="CS222">
            <v>40</v>
          </cell>
          <cell r="CT222">
            <v>3</v>
          </cell>
        </row>
        <row r="223">
          <cell r="B223">
            <v>30</v>
          </cell>
          <cell r="Q223">
            <v>0</v>
          </cell>
          <cell r="S223">
            <v>211.71499999999961</v>
          </cell>
          <cell r="T223">
            <v>45.666999999999604</v>
          </cell>
          <cell r="U223">
            <v>166.048</v>
          </cell>
          <cell r="AB223">
            <v>10.70999999999998</v>
          </cell>
          <cell r="CS223">
            <v>40</v>
          </cell>
          <cell r="CT223">
            <v>3</v>
          </cell>
        </row>
        <row r="224">
          <cell r="B224">
            <v>31</v>
          </cell>
          <cell r="CS224">
            <v>40</v>
          </cell>
          <cell r="CT224">
            <v>3</v>
          </cell>
        </row>
        <row r="225">
          <cell r="B225" t="str">
            <v>AGST/1</v>
          </cell>
          <cell r="CS225">
            <v>40</v>
          </cell>
          <cell r="CT225">
            <v>3</v>
          </cell>
        </row>
        <row r="226">
          <cell r="B226">
            <v>2</v>
          </cell>
          <cell r="CS226">
            <v>40</v>
          </cell>
          <cell r="CT226">
            <v>3</v>
          </cell>
        </row>
        <row r="227">
          <cell r="B227">
            <v>3</v>
          </cell>
          <cell r="CS227">
            <v>40</v>
          </cell>
          <cell r="CT227">
            <v>3</v>
          </cell>
        </row>
        <row r="228">
          <cell r="B228">
            <v>4</v>
          </cell>
          <cell r="CS228">
            <v>40</v>
          </cell>
          <cell r="CT228">
            <v>3</v>
          </cell>
        </row>
        <row r="229">
          <cell r="B229">
            <v>5</v>
          </cell>
          <cell r="CS229">
            <v>40</v>
          </cell>
          <cell r="CT229">
            <v>3</v>
          </cell>
        </row>
        <row r="230">
          <cell r="B230">
            <v>6</v>
          </cell>
          <cell r="CS230">
            <v>40</v>
          </cell>
          <cell r="CT230">
            <v>3</v>
          </cell>
        </row>
        <row r="231">
          <cell r="B231">
            <v>7</v>
          </cell>
          <cell r="CS231">
            <v>40</v>
          </cell>
          <cell r="CT231">
            <v>3</v>
          </cell>
        </row>
        <row r="232">
          <cell r="B232">
            <v>8</v>
          </cell>
          <cell r="CS232">
            <v>40</v>
          </cell>
          <cell r="CT232">
            <v>3</v>
          </cell>
        </row>
        <row r="233">
          <cell r="B233">
            <v>9</v>
          </cell>
          <cell r="CS233">
            <v>40</v>
          </cell>
          <cell r="CT233">
            <v>3</v>
          </cell>
        </row>
        <row r="234">
          <cell r="B234">
            <v>10</v>
          </cell>
          <cell r="CS234">
            <v>40</v>
          </cell>
          <cell r="CT234">
            <v>3</v>
          </cell>
        </row>
        <row r="235">
          <cell r="B235">
            <v>11</v>
          </cell>
          <cell r="CS235">
            <v>40</v>
          </cell>
          <cell r="CT235">
            <v>3</v>
          </cell>
        </row>
        <row r="236">
          <cell r="B236">
            <v>12</v>
          </cell>
          <cell r="CS236">
            <v>40</v>
          </cell>
          <cell r="CT236">
            <v>3</v>
          </cell>
        </row>
        <row r="237">
          <cell r="B237">
            <v>13</v>
          </cell>
          <cell r="CS237">
            <v>40</v>
          </cell>
          <cell r="CT237">
            <v>3</v>
          </cell>
        </row>
        <row r="238">
          <cell r="B238">
            <v>14</v>
          </cell>
          <cell r="CS238">
            <v>40</v>
          </cell>
          <cell r="CT238">
            <v>3</v>
          </cell>
        </row>
        <row r="239">
          <cell r="B239">
            <v>15</v>
          </cell>
          <cell r="CS239">
            <v>40</v>
          </cell>
          <cell r="CT239">
            <v>3</v>
          </cell>
        </row>
        <row r="240">
          <cell r="B240">
            <v>16</v>
          </cell>
          <cell r="CS240">
            <v>40</v>
          </cell>
          <cell r="CT240">
            <v>3</v>
          </cell>
        </row>
        <row r="241">
          <cell r="B241">
            <v>17</v>
          </cell>
          <cell r="CS241">
            <v>40</v>
          </cell>
          <cell r="CT241">
            <v>3</v>
          </cell>
        </row>
        <row r="242">
          <cell r="B242">
            <v>18</v>
          </cell>
          <cell r="CS242">
            <v>40</v>
          </cell>
          <cell r="CT242">
            <v>3</v>
          </cell>
        </row>
        <row r="243">
          <cell r="B243">
            <v>19</v>
          </cell>
          <cell r="CS243">
            <v>40</v>
          </cell>
          <cell r="CT243">
            <v>3</v>
          </cell>
        </row>
        <row r="244">
          <cell r="B244">
            <v>20</v>
          </cell>
          <cell r="CS244">
            <v>40</v>
          </cell>
          <cell r="CT244">
            <v>3</v>
          </cell>
        </row>
        <row r="245">
          <cell r="B245">
            <v>21</v>
          </cell>
          <cell r="CS245">
            <v>40</v>
          </cell>
          <cell r="CT245">
            <v>3</v>
          </cell>
        </row>
        <row r="246">
          <cell r="B246">
            <v>22</v>
          </cell>
          <cell r="CS246">
            <v>40</v>
          </cell>
          <cell r="CT246">
            <v>3</v>
          </cell>
        </row>
        <row r="247">
          <cell r="B247">
            <v>23</v>
          </cell>
          <cell r="CS247">
            <v>40</v>
          </cell>
          <cell r="CT247">
            <v>3</v>
          </cell>
        </row>
        <row r="248">
          <cell r="B248">
            <v>24</v>
          </cell>
          <cell r="CS248">
            <v>40</v>
          </cell>
          <cell r="CT248">
            <v>3</v>
          </cell>
        </row>
        <row r="249">
          <cell r="B249">
            <v>25</v>
          </cell>
          <cell r="CS249">
            <v>40</v>
          </cell>
          <cell r="CT249">
            <v>3</v>
          </cell>
        </row>
        <row r="250">
          <cell r="B250">
            <v>26</v>
          </cell>
          <cell r="CS250">
            <v>40</v>
          </cell>
          <cell r="CT250">
            <v>3</v>
          </cell>
        </row>
        <row r="251">
          <cell r="B251">
            <v>27</v>
          </cell>
          <cell r="CS251">
            <v>40</v>
          </cell>
          <cell r="CT251">
            <v>3</v>
          </cell>
        </row>
        <row r="252">
          <cell r="B252">
            <v>28</v>
          </cell>
          <cell r="CS252">
            <v>40</v>
          </cell>
          <cell r="CT252">
            <v>3</v>
          </cell>
        </row>
        <row r="253">
          <cell r="B253">
            <v>29</v>
          </cell>
          <cell r="CS253">
            <v>40</v>
          </cell>
          <cell r="CT253">
            <v>3</v>
          </cell>
        </row>
        <row r="254">
          <cell r="B254">
            <v>30</v>
          </cell>
          <cell r="CS254">
            <v>40</v>
          </cell>
          <cell r="CT254">
            <v>3</v>
          </cell>
        </row>
        <row r="255">
          <cell r="B255">
            <v>31</v>
          </cell>
          <cell r="CS255">
            <v>40</v>
          </cell>
          <cell r="CT255">
            <v>3</v>
          </cell>
        </row>
        <row r="256">
          <cell r="B256" t="str">
            <v>SEPT/1</v>
          </cell>
          <cell r="CS256">
            <v>40</v>
          </cell>
          <cell r="CT256">
            <v>3</v>
          </cell>
        </row>
        <row r="257">
          <cell r="B257">
            <v>2</v>
          </cell>
          <cell r="CS257">
            <v>40</v>
          </cell>
          <cell r="CT257">
            <v>3</v>
          </cell>
        </row>
        <row r="258">
          <cell r="B258">
            <v>3</v>
          </cell>
          <cell r="CS258">
            <v>40</v>
          </cell>
          <cell r="CT258">
            <v>3</v>
          </cell>
        </row>
        <row r="259">
          <cell r="B259">
            <v>4</v>
          </cell>
          <cell r="CS259">
            <v>40</v>
          </cell>
          <cell r="CT259">
            <v>3</v>
          </cell>
        </row>
        <row r="260">
          <cell r="B260">
            <v>5</v>
          </cell>
          <cell r="CS260">
            <v>40</v>
          </cell>
          <cell r="CT260">
            <v>3</v>
          </cell>
        </row>
        <row r="261">
          <cell r="B261">
            <v>6</v>
          </cell>
          <cell r="CS261">
            <v>40</v>
          </cell>
          <cell r="CT261">
            <v>3</v>
          </cell>
        </row>
        <row r="262">
          <cell r="B262">
            <v>7</v>
          </cell>
          <cell r="CS262">
            <v>40</v>
          </cell>
          <cell r="CT262">
            <v>3</v>
          </cell>
        </row>
        <row r="263">
          <cell r="B263">
            <v>8</v>
          </cell>
          <cell r="CS263">
            <v>40</v>
          </cell>
          <cell r="CT263">
            <v>3</v>
          </cell>
        </row>
        <row r="264">
          <cell r="B264">
            <v>9</v>
          </cell>
          <cell r="CS264">
            <v>40</v>
          </cell>
          <cell r="CT264">
            <v>3</v>
          </cell>
        </row>
        <row r="265">
          <cell r="B265">
            <v>10</v>
          </cell>
          <cell r="CS265">
            <v>40</v>
          </cell>
          <cell r="CT265">
            <v>3</v>
          </cell>
        </row>
        <row r="266">
          <cell r="B266">
            <v>11</v>
          </cell>
          <cell r="CS266">
            <v>40</v>
          </cell>
          <cell r="CT266">
            <v>3</v>
          </cell>
        </row>
        <row r="267">
          <cell r="B267">
            <v>12</v>
          </cell>
          <cell r="CS267">
            <v>40</v>
          </cell>
          <cell r="CT267">
            <v>3</v>
          </cell>
        </row>
        <row r="268">
          <cell r="B268">
            <v>13</v>
          </cell>
          <cell r="CS268">
            <v>40</v>
          </cell>
          <cell r="CT268">
            <v>3</v>
          </cell>
        </row>
        <row r="269">
          <cell r="B269">
            <v>14</v>
          </cell>
          <cell r="CS269">
            <v>40</v>
          </cell>
          <cell r="CT269">
            <v>3</v>
          </cell>
        </row>
        <row r="270">
          <cell r="B270">
            <v>15</v>
          </cell>
          <cell r="CS270">
            <v>40</v>
          </cell>
          <cell r="CT270">
            <v>3</v>
          </cell>
        </row>
        <row r="271">
          <cell r="B271">
            <v>16</v>
          </cell>
          <cell r="CS271">
            <v>40</v>
          </cell>
          <cell r="CT271">
            <v>3</v>
          </cell>
        </row>
        <row r="272">
          <cell r="B272">
            <v>17</v>
          </cell>
          <cell r="CS272">
            <v>40</v>
          </cell>
          <cell r="CT272">
            <v>3</v>
          </cell>
        </row>
        <row r="273">
          <cell r="B273">
            <v>18</v>
          </cell>
          <cell r="CS273">
            <v>40</v>
          </cell>
          <cell r="CT273">
            <v>3</v>
          </cell>
        </row>
        <row r="274">
          <cell r="B274">
            <v>19</v>
          </cell>
          <cell r="CS274">
            <v>40</v>
          </cell>
          <cell r="CT274">
            <v>3</v>
          </cell>
        </row>
        <row r="275">
          <cell r="B275">
            <v>20</v>
          </cell>
          <cell r="CS275">
            <v>40</v>
          </cell>
          <cell r="CT275">
            <v>3</v>
          </cell>
        </row>
        <row r="276">
          <cell r="B276">
            <v>21</v>
          </cell>
          <cell r="CS276">
            <v>40</v>
          </cell>
          <cell r="CT276">
            <v>3</v>
          </cell>
        </row>
        <row r="277">
          <cell r="B277">
            <v>22</v>
          </cell>
          <cell r="CS277">
            <v>40</v>
          </cell>
          <cell r="CT277">
            <v>3</v>
          </cell>
        </row>
        <row r="278">
          <cell r="B278">
            <v>23</v>
          </cell>
          <cell r="CS278">
            <v>40</v>
          </cell>
          <cell r="CT278">
            <v>3</v>
          </cell>
        </row>
        <row r="279">
          <cell r="B279">
            <v>24</v>
          </cell>
          <cell r="CS279">
            <v>40</v>
          </cell>
          <cell r="CT279">
            <v>3</v>
          </cell>
        </row>
        <row r="280">
          <cell r="B280">
            <v>25</v>
          </cell>
          <cell r="CS280">
            <v>40</v>
          </cell>
          <cell r="CT280">
            <v>3</v>
          </cell>
        </row>
        <row r="281">
          <cell r="B281">
            <v>26</v>
          </cell>
          <cell r="CS281">
            <v>40</v>
          </cell>
          <cell r="CT281">
            <v>3</v>
          </cell>
        </row>
        <row r="282">
          <cell r="B282">
            <v>27</v>
          </cell>
          <cell r="CS282">
            <v>40</v>
          </cell>
          <cell r="CT282">
            <v>3</v>
          </cell>
        </row>
        <row r="283">
          <cell r="B283">
            <v>28</v>
          </cell>
          <cell r="CS283">
            <v>40</v>
          </cell>
          <cell r="CT283">
            <v>3</v>
          </cell>
        </row>
        <row r="284">
          <cell r="B284">
            <v>29</v>
          </cell>
          <cell r="CS284">
            <v>40</v>
          </cell>
          <cell r="CT284">
            <v>3</v>
          </cell>
        </row>
        <row r="285">
          <cell r="B285">
            <v>30</v>
          </cell>
          <cell r="CS285">
            <v>40</v>
          </cell>
          <cell r="CT285">
            <v>3</v>
          </cell>
        </row>
        <row r="286">
          <cell r="B286">
            <v>31</v>
          </cell>
          <cell r="CS286">
            <v>40</v>
          </cell>
          <cell r="CT286">
            <v>3</v>
          </cell>
        </row>
        <row r="287">
          <cell r="B287" t="str">
            <v>OKT/1</v>
          </cell>
          <cell r="CS287">
            <v>40</v>
          </cell>
          <cell r="CT287">
            <v>3</v>
          </cell>
        </row>
        <row r="288">
          <cell r="B288">
            <v>2</v>
          </cell>
          <cell r="CS288">
            <v>40</v>
          </cell>
          <cell r="CT288">
            <v>3</v>
          </cell>
        </row>
        <row r="289">
          <cell r="B289">
            <v>3</v>
          </cell>
          <cell r="CS289">
            <v>40</v>
          </cell>
          <cell r="CT289">
            <v>3</v>
          </cell>
        </row>
        <row r="290">
          <cell r="B290">
            <v>4</v>
          </cell>
          <cell r="CS290">
            <v>40</v>
          </cell>
          <cell r="CT290">
            <v>3</v>
          </cell>
        </row>
        <row r="291">
          <cell r="B291">
            <v>5</v>
          </cell>
          <cell r="CS291">
            <v>40</v>
          </cell>
          <cell r="CT291">
            <v>3</v>
          </cell>
        </row>
        <row r="292">
          <cell r="B292">
            <v>6</v>
          </cell>
          <cell r="CS292">
            <v>40</v>
          </cell>
          <cell r="CT292">
            <v>3</v>
          </cell>
        </row>
        <row r="293">
          <cell r="B293">
            <v>7</v>
          </cell>
          <cell r="CS293">
            <v>40</v>
          </cell>
          <cell r="CT293">
            <v>3</v>
          </cell>
        </row>
        <row r="294">
          <cell r="B294">
            <v>8</v>
          </cell>
          <cell r="CS294">
            <v>40</v>
          </cell>
          <cell r="CT294">
            <v>3</v>
          </cell>
        </row>
        <row r="295">
          <cell r="B295">
            <v>9</v>
          </cell>
          <cell r="CS295">
            <v>40</v>
          </cell>
          <cell r="CT295">
            <v>3</v>
          </cell>
        </row>
        <row r="296">
          <cell r="B296">
            <v>10</v>
          </cell>
          <cell r="CS296">
            <v>40</v>
          </cell>
          <cell r="CT296">
            <v>3</v>
          </cell>
        </row>
        <row r="297">
          <cell r="B297">
            <v>11</v>
          </cell>
          <cell r="CS297">
            <v>40</v>
          </cell>
          <cell r="CT297">
            <v>3</v>
          </cell>
        </row>
        <row r="298">
          <cell r="B298">
            <v>12</v>
          </cell>
          <cell r="CS298">
            <v>40</v>
          </cell>
          <cell r="CT298">
            <v>3</v>
          </cell>
        </row>
        <row r="299">
          <cell r="B299">
            <v>13</v>
          </cell>
          <cell r="CS299">
            <v>40</v>
          </cell>
          <cell r="CT299">
            <v>3</v>
          </cell>
        </row>
        <row r="300">
          <cell r="B300">
            <v>14</v>
          </cell>
          <cell r="CS300">
            <v>40</v>
          </cell>
          <cell r="CT300">
            <v>3</v>
          </cell>
        </row>
        <row r="301">
          <cell r="B301">
            <v>15</v>
          </cell>
          <cell r="CS301">
            <v>40</v>
          </cell>
          <cell r="CT301">
            <v>3</v>
          </cell>
        </row>
        <row r="302">
          <cell r="B302">
            <v>16</v>
          </cell>
          <cell r="CS302">
            <v>40</v>
          </cell>
          <cell r="CT302">
            <v>3</v>
          </cell>
        </row>
        <row r="303">
          <cell r="B303">
            <v>17</v>
          </cell>
          <cell r="CS303">
            <v>40</v>
          </cell>
          <cell r="CT303">
            <v>3</v>
          </cell>
        </row>
        <row r="304">
          <cell r="B304">
            <v>18</v>
          </cell>
          <cell r="CS304">
            <v>40</v>
          </cell>
          <cell r="CT304">
            <v>3</v>
          </cell>
        </row>
        <row r="305">
          <cell r="B305">
            <v>19</v>
          </cell>
          <cell r="CS305">
            <v>40</v>
          </cell>
          <cell r="CT305">
            <v>3</v>
          </cell>
        </row>
        <row r="306">
          <cell r="B306">
            <v>20</v>
          </cell>
          <cell r="CS306">
            <v>40</v>
          </cell>
          <cell r="CT306">
            <v>3</v>
          </cell>
        </row>
        <row r="307">
          <cell r="B307">
            <v>21</v>
          </cell>
          <cell r="CS307">
            <v>40</v>
          </cell>
          <cell r="CT307">
            <v>3</v>
          </cell>
        </row>
        <row r="308">
          <cell r="B308">
            <v>22</v>
          </cell>
          <cell r="CS308">
            <v>40</v>
          </cell>
          <cell r="CT308">
            <v>3</v>
          </cell>
        </row>
        <row r="309">
          <cell r="B309">
            <v>23</v>
          </cell>
          <cell r="CS309">
            <v>40</v>
          </cell>
          <cell r="CT309">
            <v>3</v>
          </cell>
        </row>
        <row r="310">
          <cell r="B310">
            <v>24</v>
          </cell>
          <cell r="CS310">
            <v>40</v>
          </cell>
          <cell r="CT310">
            <v>3</v>
          </cell>
        </row>
        <row r="311">
          <cell r="B311">
            <v>25</v>
          </cell>
          <cell r="CS311">
            <v>40</v>
          </cell>
          <cell r="CT311">
            <v>3</v>
          </cell>
        </row>
        <row r="312">
          <cell r="B312">
            <v>26</v>
          </cell>
          <cell r="CS312">
            <v>40</v>
          </cell>
          <cell r="CT312">
            <v>3</v>
          </cell>
        </row>
        <row r="313">
          <cell r="B313">
            <v>27</v>
          </cell>
          <cell r="CS313">
            <v>40</v>
          </cell>
          <cell r="CT313">
            <v>3</v>
          </cell>
        </row>
        <row r="314">
          <cell r="B314">
            <v>28</v>
          </cell>
          <cell r="CS314">
            <v>40</v>
          </cell>
          <cell r="CT314">
            <v>3</v>
          </cell>
        </row>
        <row r="315">
          <cell r="B315">
            <v>29</v>
          </cell>
          <cell r="CS315">
            <v>40</v>
          </cell>
          <cell r="CT315">
            <v>3</v>
          </cell>
        </row>
        <row r="316">
          <cell r="B316">
            <v>30</v>
          </cell>
          <cell r="CS316">
            <v>40</v>
          </cell>
          <cell r="CT316">
            <v>3</v>
          </cell>
        </row>
        <row r="317">
          <cell r="B317">
            <v>31</v>
          </cell>
          <cell r="CS317">
            <v>40</v>
          </cell>
          <cell r="CT317">
            <v>3</v>
          </cell>
        </row>
        <row r="318">
          <cell r="B318" t="str">
            <v>NOP/1</v>
          </cell>
          <cell r="CS318">
            <v>40</v>
          </cell>
          <cell r="CT318">
            <v>3</v>
          </cell>
        </row>
        <row r="319">
          <cell r="B319">
            <v>2</v>
          </cell>
          <cell r="CS319">
            <v>40</v>
          </cell>
          <cell r="CT319">
            <v>3</v>
          </cell>
        </row>
        <row r="320">
          <cell r="B320">
            <v>3</v>
          </cell>
          <cell r="CS320">
            <v>40</v>
          </cell>
          <cell r="CT320">
            <v>3</v>
          </cell>
        </row>
        <row r="321">
          <cell r="B321">
            <v>4</v>
          </cell>
          <cell r="CS321">
            <v>40</v>
          </cell>
          <cell r="CT321">
            <v>3</v>
          </cell>
        </row>
        <row r="322">
          <cell r="B322">
            <v>5</v>
          </cell>
          <cell r="CS322">
            <v>40</v>
          </cell>
          <cell r="CT322">
            <v>3</v>
          </cell>
        </row>
        <row r="323">
          <cell r="B323">
            <v>6</v>
          </cell>
          <cell r="CS323">
            <v>40</v>
          </cell>
          <cell r="CT323">
            <v>3</v>
          </cell>
        </row>
        <row r="324">
          <cell r="B324">
            <v>7</v>
          </cell>
          <cell r="CS324">
            <v>40</v>
          </cell>
          <cell r="CT324">
            <v>3</v>
          </cell>
        </row>
        <row r="325">
          <cell r="B325">
            <v>8</v>
          </cell>
          <cell r="CS325">
            <v>40</v>
          </cell>
          <cell r="CT325">
            <v>3</v>
          </cell>
        </row>
        <row r="326">
          <cell r="B326">
            <v>9</v>
          </cell>
          <cell r="CS326">
            <v>40</v>
          </cell>
          <cell r="CT326">
            <v>3</v>
          </cell>
        </row>
        <row r="327">
          <cell r="B327">
            <v>10</v>
          </cell>
          <cell r="CS327">
            <v>40</v>
          </cell>
          <cell r="CT327">
            <v>3</v>
          </cell>
        </row>
        <row r="328">
          <cell r="B328">
            <v>11</v>
          </cell>
          <cell r="CS328">
            <v>40</v>
          </cell>
          <cell r="CT328">
            <v>3</v>
          </cell>
        </row>
        <row r="329">
          <cell r="B329">
            <v>12</v>
          </cell>
          <cell r="CS329">
            <v>40</v>
          </cell>
          <cell r="CT329">
            <v>3</v>
          </cell>
        </row>
        <row r="330">
          <cell r="B330">
            <v>13</v>
          </cell>
          <cell r="CS330">
            <v>40</v>
          </cell>
          <cell r="CT330">
            <v>3</v>
          </cell>
        </row>
        <row r="331">
          <cell r="B331">
            <v>14</v>
          </cell>
          <cell r="CS331">
            <v>40</v>
          </cell>
          <cell r="CT331">
            <v>3</v>
          </cell>
        </row>
        <row r="332">
          <cell r="B332">
            <v>15</v>
          </cell>
          <cell r="CS332">
            <v>40</v>
          </cell>
          <cell r="CT332">
            <v>3</v>
          </cell>
        </row>
        <row r="333">
          <cell r="B333">
            <v>16</v>
          </cell>
          <cell r="CS333">
            <v>40</v>
          </cell>
          <cell r="CT333">
            <v>3</v>
          </cell>
        </row>
        <row r="334">
          <cell r="B334">
            <v>17</v>
          </cell>
          <cell r="CS334">
            <v>40</v>
          </cell>
          <cell r="CT334">
            <v>3</v>
          </cell>
        </row>
        <row r="335">
          <cell r="B335">
            <v>18</v>
          </cell>
          <cell r="CS335">
            <v>40</v>
          </cell>
          <cell r="CT335">
            <v>3</v>
          </cell>
        </row>
        <row r="336">
          <cell r="B336">
            <v>19</v>
          </cell>
          <cell r="CS336">
            <v>40</v>
          </cell>
          <cell r="CT336">
            <v>3</v>
          </cell>
        </row>
        <row r="337">
          <cell r="B337">
            <v>20</v>
          </cell>
          <cell r="CS337">
            <v>40</v>
          </cell>
          <cell r="CT337">
            <v>3</v>
          </cell>
        </row>
        <row r="338">
          <cell r="B338">
            <v>21</v>
          </cell>
          <cell r="CS338">
            <v>40</v>
          </cell>
          <cell r="CT338">
            <v>3</v>
          </cell>
        </row>
        <row r="339">
          <cell r="B339">
            <v>22</v>
          </cell>
          <cell r="CS339">
            <v>40</v>
          </cell>
          <cell r="CT339">
            <v>3</v>
          </cell>
        </row>
        <row r="340">
          <cell r="B340">
            <v>23</v>
          </cell>
          <cell r="CS340">
            <v>40</v>
          </cell>
          <cell r="CT340">
            <v>3</v>
          </cell>
        </row>
        <row r="341">
          <cell r="B341">
            <v>24</v>
          </cell>
          <cell r="CS341">
            <v>40</v>
          </cell>
          <cell r="CT341">
            <v>3</v>
          </cell>
        </row>
        <row r="342">
          <cell r="B342">
            <v>25</v>
          </cell>
          <cell r="CS342">
            <v>40</v>
          </cell>
          <cell r="CT342">
            <v>3</v>
          </cell>
        </row>
        <row r="343">
          <cell r="B343">
            <v>26</v>
          </cell>
          <cell r="CS343">
            <v>40</v>
          </cell>
          <cell r="CT343">
            <v>3</v>
          </cell>
        </row>
        <row r="344">
          <cell r="B344">
            <v>27</v>
          </cell>
          <cell r="CS344">
            <v>40</v>
          </cell>
          <cell r="CT344">
            <v>3</v>
          </cell>
        </row>
        <row r="345">
          <cell r="B345">
            <v>28</v>
          </cell>
          <cell r="CS345">
            <v>40</v>
          </cell>
          <cell r="CT345">
            <v>3</v>
          </cell>
        </row>
        <row r="346">
          <cell r="B346">
            <v>29</v>
          </cell>
          <cell r="CS346">
            <v>40</v>
          </cell>
          <cell r="CT346">
            <v>3</v>
          </cell>
        </row>
        <row r="347">
          <cell r="B347">
            <v>30</v>
          </cell>
          <cell r="CS347">
            <v>40</v>
          </cell>
          <cell r="CT347">
            <v>3</v>
          </cell>
        </row>
        <row r="348">
          <cell r="B348">
            <v>31</v>
          </cell>
          <cell r="CS348">
            <v>40</v>
          </cell>
          <cell r="CT348">
            <v>3</v>
          </cell>
        </row>
        <row r="349">
          <cell r="B349" t="str">
            <v>DES/1</v>
          </cell>
          <cell r="CS349">
            <v>40</v>
          </cell>
          <cell r="CT349">
            <v>3</v>
          </cell>
        </row>
        <row r="350">
          <cell r="B350">
            <v>2</v>
          </cell>
          <cell r="CS350">
            <v>40</v>
          </cell>
          <cell r="CT350">
            <v>3</v>
          </cell>
        </row>
        <row r="351">
          <cell r="B351">
            <v>3</v>
          </cell>
          <cell r="CS351">
            <v>40</v>
          </cell>
          <cell r="CT351">
            <v>3</v>
          </cell>
        </row>
        <row r="352">
          <cell r="B352">
            <v>4</v>
          </cell>
          <cell r="CS352">
            <v>40</v>
          </cell>
          <cell r="CT352">
            <v>3</v>
          </cell>
        </row>
        <row r="353">
          <cell r="B353">
            <v>5</v>
          </cell>
          <cell r="CS353">
            <v>40</v>
          </cell>
          <cell r="CT353">
            <v>3</v>
          </cell>
        </row>
        <row r="354">
          <cell r="B354">
            <v>6</v>
          </cell>
          <cell r="CS354">
            <v>40</v>
          </cell>
          <cell r="CT354">
            <v>3</v>
          </cell>
        </row>
        <row r="355">
          <cell r="B355">
            <v>7</v>
          </cell>
          <cell r="CS355">
            <v>40</v>
          </cell>
          <cell r="CT355">
            <v>3</v>
          </cell>
        </row>
        <row r="356">
          <cell r="B356">
            <v>8</v>
          </cell>
          <cell r="CS356">
            <v>40</v>
          </cell>
          <cell r="CT356">
            <v>3</v>
          </cell>
        </row>
        <row r="357">
          <cell r="B357">
            <v>9</v>
          </cell>
          <cell r="CS357">
            <v>40</v>
          </cell>
          <cell r="CT357">
            <v>3</v>
          </cell>
        </row>
        <row r="358">
          <cell r="B358">
            <v>10</v>
          </cell>
          <cell r="CS358">
            <v>40</v>
          </cell>
          <cell r="CT358">
            <v>3</v>
          </cell>
        </row>
        <row r="359">
          <cell r="B359">
            <v>11</v>
          </cell>
          <cell r="CS359">
            <v>40</v>
          </cell>
          <cell r="CT359">
            <v>3</v>
          </cell>
        </row>
        <row r="360">
          <cell r="B360">
            <v>12</v>
          </cell>
          <cell r="CS360">
            <v>40</v>
          </cell>
          <cell r="CT360">
            <v>3</v>
          </cell>
        </row>
        <row r="361">
          <cell r="B361">
            <v>13</v>
          </cell>
          <cell r="CS361">
            <v>40</v>
          </cell>
          <cell r="CT361">
            <v>3</v>
          </cell>
        </row>
        <row r="362">
          <cell r="B362">
            <v>14</v>
          </cell>
          <cell r="CS362">
            <v>40</v>
          </cell>
          <cell r="CT362">
            <v>3</v>
          </cell>
        </row>
        <row r="363">
          <cell r="B363">
            <v>15</v>
          </cell>
          <cell r="CS363">
            <v>40</v>
          </cell>
          <cell r="CT363">
            <v>3</v>
          </cell>
        </row>
        <row r="364">
          <cell r="B364">
            <v>16</v>
          </cell>
          <cell r="CS364">
            <v>40</v>
          </cell>
          <cell r="CT364">
            <v>3</v>
          </cell>
        </row>
        <row r="365">
          <cell r="B365">
            <v>17</v>
          </cell>
          <cell r="CS365">
            <v>40</v>
          </cell>
          <cell r="CT365">
            <v>3</v>
          </cell>
        </row>
        <row r="366">
          <cell r="B366">
            <v>18</v>
          </cell>
          <cell r="CS366">
            <v>40</v>
          </cell>
          <cell r="CT366">
            <v>3</v>
          </cell>
        </row>
        <row r="367">
          <cell r="B367">
            <v>19</v>
          </cell>
          <cell r="CS367">
            <v>40</v>
          </cell>
          <cell r="CT367">
            <v>3</v>
          </cell>
        </row>
        <row r="368">
          <cell r="B368">
            <v>20</v>
          </cell>
          <cell r="CS368">
            <v>40</v>
          </cell>
          <cell r="CT368">
            <v>3</v>
          </cell>
        </row>
        <row r="369">
          <cell r="B369">
            <v>21</v>
          </cell>
          <cell r="CS369">
            <v>40</v>
          </cell>
          <cell r="CT369">
            <v>3</v>
          </cell>
        </row>
        <row r="370">
          <cell r="B370">
            <v>22</v>
          </cell>
          <cell r="CS370">
            <v>40</v>
          </cell>
          <cell r="CT370">
            <v>3</v>
          </cell>
        </row>
        <row r="371">
          <cell r="B371">
            <v>23</v>
          </cell>
          <cell r="CS371">
            <v>40</v>
          </cell>
          <cell r="CT371">
            <v>3</v>
          </cell>
        </row>
        <row r="372">
          <cell r="B372">
            <v>24</v>
          </cell>
          <cell r="CS372">
            <v>40</v>
          </cell>
          <cell r="CT372">
            <v>3</v>
          </cell>
        </row>
        <row r="373">
          <cell r="B373">
            <v>25</v>
          </cell>
          <cell r="CS373">
            <v>40</v>
          </cell>
          <cell r="CT373">
            <v>3</v>
          </cell>
        </row>
        <row r="374">
          <cell r="B374">
            <v>26</v>
          </cell>
          <cell r="CS374">
            <v>40</v>
          </cell>
          <cell r="CT374">
            <v>3</v>
          </cell>
        </row>
        <row r="375">
          <cell r="B375">
            <v>27</v>
          </cell>
          <cell r="CS375">
            <v>40</v>
          </cell>
          <cell r="CT375">
            <v>3</v>
          </cell>
        </row>
        <row r="376">
          <cell r="B376">
            <v>28</v>
          </cell>
          <cell r="CS376">
            <v>40</v>
          </cell>
          <cell r="CT376">
            <v>3</v>
          </cell>
        </row>
        <row r="377">
          <cell r="B377">
            <v>29</v>
          </cell>
          <cell r="CS377">
            <v>40</v>
          </cell>
          <cell r="CT377">
            <v>3</v>
          </cell>
        </row>
        <row r="378">
          <cell r="B378">
            <v>30</v>
          </cell>
          <cell r="CS378">
            <v>40</v>
          </cell>
          <cell r="CT378">
            <v>3</v>
          </cell>
        </row>
        <row r="379">
          <cell r="B379">
            <v>31</v>
          </cell>
          <cell r="CS379">
            <v>40</v>
          </cell>
          <cell r="CT379">
            <v>3</v>
          </cell>
        </row>
      </sheetData>
      <sheetData sheetId="4"/>
      <sheetData sheetId="5"/>
      <sheetData sheetId="6"/>
      <sheetData sheetId="7"/>
      <sheetData sheetId="8" refreshError="1">
        <row r="30">
          <cell r="B30">
            <v>94.814106416828707</v>
          </cell>
          <cell r="C30">
            <v>132.74279541299651</v>
          </cell>
          <cell r="D30">
            <v>157.68754663350506</v>
          </cell>
          <cell r="E30">
            <v>158.05173685068246</v>
          </cell>
          <cell r="F30">
            <v>138.20102836386553</v>
          </cell>
          <cell r="G30">
            <v>143.81331950594122</v>
          </cell>
          <cell r="H30">
            <v>175.69473175559031</v>
          </cell>
          <cell r="I30">
            <v>178.50460309773149</v>
          </cell>
          <cell r="J30">
            <v>201.01544355924358</v>
          </cell>
          <cell r="K30">
            <v>178.6221068559023</v>
          </cell>
          <cell r="L30">
            <v>183.72402652422659</v>
          </cell>
          <cell r="M30">
            <v>100.73224233989743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Bagan"/>
      <sheetName val="KPI"/>
      <sheetName val="PCR"/>
      <sheetName val="OLAH VS OT"/>
      <sheetName val="OLAH VS OT (2)"/>
      <sheetName val="graflbr-gp"/>
      <sheetName val="PABRIK"/>
      <sheetName val="GRAF TBS VS COST"/>
      <sheetName val="LAY"/>
      <sheetName val="PL Des"/>
      <sheetName val="PL Nov"/>
      <sheetName val="PL Okt"/>
      <sheetName val="K.Mesin"/>
      <sheetName val="PICA"/>
      <sheetName val="SOLAR"/>
      <sheetName val="AN PK"/>
      <sheetName val="LD Okt"/>
      <sheetName val="LD Nov"/>
      <sheetName val="LD Des"/>
      <sheetName val="LA03"/>
      <sheetName val="GRAF SM"/>
      <sheetName val="PK"/>
      <sheetName val="PO"/>
      <sheetName val="Through"/>
      <sheetName val="Rend~CPO"/>
      <sheetName val="CH Vs Er"/>
      <sheetName val="Qlt CPO"/>
      <sheetName val="Rend~Kernel"/>
      <sheetName val="Qlt KRN"/>
      <sheetName val="FFA"/>
      <sheetName val="Br Dn"/>
      <sheetName val="ER Vs FFA"/>
      <sheetName val="Qlt Vs ER"/>
      <sheetName val="CPO Loss"/>
      <sheetName val="Proses Ctr"/>
      <sheetName val="Krn Loss"/>
      <sheetName val="BD"/>
      <sheetName val="Data"/>
      <sheetName val="NAMA"/>
      <sheetName val="MPP"/>
      <sheetName val="REKAP ST M"/>
      <sheetName val="PETA"/>
      <sheetName val="SRL1"/>
      <sheetName val="SRL2"/>
      <sheetName val="AREA"/>
      <sheetName val="PABRIK (2)"/>
      <sheetName val="Pab SRL 1"/>
      <sheetName val="PABRIK _2_"/>
      <sheetName val="Olah"/>
      <sheetName val="% Lbr vs G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59">
          <cell r="B59">
            <v>14.04</v>
          </cell>
          <cell r="C59">
            <v>22.54</v>
          </cell>
          <cell r="D59">
            <v>22.31</v>
          </cell>
          <cell r="E59">
            <v>30.66</v>
          </cell>
          <cell r="F59">
            <v>30.57</v>
          </cell>
          <cell r="G59">
            <v>21.31</v>
          </cell>
          <cell r="H59">
            <v>29.59</v>
          </cell>
          <cell r="I59">
            <v>23.58</v>
          </cell>
          <cell r="J59">
            <v>22.11</v>
          </cell>
          <cell r="K59">
            <v>23.04</v>
          </cell>
          <cell r="L59">
            <v>27.68</v>
          </cell>
          <cell r="M59">
            <v>46.77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9">
          <cell r="A9" t="str">
            <v xml:space="preserve">Jan/01 </v>
          </cell>
          <cell r="B9">
            <v>0</v>
          </cell>
          <cell r="C9">
            <v>0</v>
          </cell>
          <cell r="E9">
            <v>0</v>
          </cell>
          <cell r="F9">
            <v>0</v>
          </cell>
          <cell r="H9">
            <v>0</v>
          </cell>
          <cell r="I9">
            <v>0</v>
          </cell>
          <cell r="K9">
            <v>0</v>
          </cell>
          <cell r="L9">
            <v>0</v>
          </cell>
          <cell r="N9">
            <v>0</v>
          </cell>
          <cell r="O9">
            <v>0</v>
          </cell>
          <cell r="Q9">
            <v>0</v>
          </cell>
          <cell r="R9">
            <v>0</v>
          </cell>
          <cell r="T9">
            <v>0</v>
          </cell>
          <cell r="U9">
            <v>0</v>
          </cell>
          <cell r="W9">
            <v>0</v>
          </cell>
          <cell r="X9">
            <v>0</v>
          </cell>
          <cell r="AC9">
            <v>0</v>
          </cell>
          <cell r="AD9">
            <v>0</v>
          </cell>
          <cell r="AF9">
            <v>5</v>
          </cell>
        </row>
        <row r="10">
          <cell r="A10">
            <v>2</v>
          </cell>
          <cell r="B10">
            <v>2</v>
          </cell>
          <cell r="C10">
            <v>11</v>
          </cell>
          <cell r="E10">
            <v>6.75</v>
          </cell>
          <cell r="F10">
            <v>6.75</v>
          </cell>
          <cell r="H10">
            <v>5.166666666666667</v>
          </cell>
          <cell r="I10">
            <v>8.1666666666666661</v>
          </cell>
          <cell r="K10">
            <v>2.8636363636363638</v>
          </cell>
          <cell r="L10">
            <v>5.5454545454545459</v>
          </cell>
          <cell r="N10">
            <v>4.3333333333333339</v>
          </cell>
          <cell r="O10">
            <v>6.0555555555555554</v>
          </cell>
          <cell r="Q10">
            <v>3.5249999999999995</v>
          </cell>
          <cell r="R10">
            <v>5.7750000000000004</v>
          </cell>
          <cell r="T10">
            <v>15.448275862068966</v>
          </cell>
          <cell r="U10">
            <v>10.448275862068966</v>
          </cell>
          <cell r="W10">
            <v>16.434782608695652</v>
          </cell>
          <cell r="X10">
            <v>10.652173913043478</v>
          </cell>
          <cell r="AC10">
            <v>10.183673469387756</v>
          </cell>
          <cell r="AD10">
            <v>8.4489795918367339</v>
          </cell>
          <cell r="AF10">
            <v>5</v>
          </cell>
        </row>
        <row r="11">
          <cell r="A11">
            <v>3</v>
          </cell>
          <cell r="B11">
            <v>3.8</v>
          </cell>
          <cell r="C11">
            <v>5.2</v>
          </cell>
          <cell r="E11">
            <v>7.0000000000000009</v>
          </cell>
          <cell r="F11">
            <v>7.7142857142857135</v>
          </cell>
          <cell r="H11">
            <v>5.6666666666666661</v>
          </cell>
          <cell r="I11">
            <v>6.666666666666667</v>
          </cell>
          <cell r="K11">
            <v>2.8888888888888888</v>
          </cell>
          <cell r="L11">
            <v>4.9259259259259256</v>
          </cell>
          <cell r="N11">
            <v>4.1500000000000004</v>
          </cell>
          <cell r="O11">
            <v>6.6000000000000005</v>
          </cell>
          <cell r="Q11">
            <v>3.4255319148936167</v>
          </cell>
          <cell r="R11">
            <v>5.6382978723404253</v>
          </cell>
          <cell r="T11">
            <v>11.450000000000001</v>
          </cell>
          <cell r="U11">
            <v>12.65</v>
          </cell>
          <cell r="W11">
            <v>11.450000000000001</v>
          </cell>
          <cell r="X11">
            <v>12.65</v>
          </cell>
          <cell r="AC11">
            <v>6.9393939393939394</v>
          </cell>
          <cell r="AD11">
            <v>8.5959595959595951</v>
          </cell>
          <cell r="AF11">
            <v>5</v>
          </cell>
        </row>
        <row r="12">
          <cell r="A12">
            <v>4</v>
          </cell>
          <cell r="B12">
            <v>3.5000000000000004</v>
          </cell>
          <cell r="C12">
            <v>6.75</v>
          </cell>
          <cell r="E12">
            <v>4.4285714285714279</v>
          </cell>
          <cell r="F12">
            <v>6.4285714285714279</v>
          </cell>
          <cell r="H12">
            <v>4.0909090909090908</v>
          </cell>
          <cell r="I12">
            <v>6.5454545454545459</v>
          </cell>
          <cell r="K12">
            <v>4.125</v>
          </cell>
          <cell r="L12">
            <v>5.0625</v>
          </cell>
          <cell r="N12">
            <v>5.695652173913043</v>
          </cell>
          <cell r="O12">
            <v>4.4782608695652177</v>
          </cell>
          <cell r="Q12">
            <v>4.7818181818181813</v>
          </cell>
          <cell r="R12">
            <v>4.8181818181818183</v>
          </cell>
          <cell r="T12">
            <v>12.333333333333334</v>
          </cell>
          <cell r="U12">
            <v>14.444444444444443</v>
          </cell>
          <cell r="W12">
            <v>12.333333333333334</v>
          </cell>
          <cell r="X12">
            <v>14.444444444444443</v>
          </cell>
          <cell r="AC12">
            <v>7.3725490196078436</v>
          </cell>
          <cell r="AD12">
            <v>8.4019607843137258</v>
          </cell>
          <cell r="AF12">
            <v>5</v>
          </cell>
        </row>
        <row r="13">
          <cell r="A13">
            <v>5</v>
          </cell>
          <cell r="B13">
            <v>0</v>
          </cell>
          <cell r="C13">
            <v>0</v>
          </cell>
          <cell r="E13">
            <v>0</v>
          </cell>
          <cell r="F13">
            <v>0</v>
          </cell>
          <cell r="H13">
            <v>0</v>
          </cell>
          <cell r="I13">
            <v>0</v>
          </cell>
          <cell r="K13">
            <v>0</v>
          </cell>
          <cell r="L13">
            <v>0</v>
          </cell>
          <cell r="N13">
            <v>0</v>
          </cell>
          <cell r="O13">
            <v>0</v>
          </cell>
          <cell r="Q13">
            <v>0</v>
          </cell>
          <cell r="R13">
            <v>0</v>
          </cell>
          <cell r="T13">
            <v>0</v>
          </cell>
          <cell r="U13">
            <v>0</v>
          </cell>
          <cell r="W13">
            <v>0</v>
          </cell>
          <cell r="X13">
            <v>0</v>
          </cell>
          <cell r="AC13">
            <v>0</v>
          </cell>
          <cell r="AD13">
            <v>0</v>
          </cell>
          <cell r="AF13">
            <v>5</v>
          </cell>
        </row>
        <row r="14">
          <cell r="A14">
            <v>6</v>
          </cell>
          <cell r="B14">
            <v>4.5</v>
          </cell>
          <cell r="C14">
            <v>8.5</v>
          </cell>
          <cell r="E14">
            <v>7.0000000000000009</v>
          </cell>
          <cell r="F14">
            <v>6</v>
          </cell>
          <cell r="H14">
            <v>6.375</v>
          </cell>
          <cell r="I14">
            <v>6.625</v>
          </cell>
          <cell r="K14">
            <v>4.8620689655172411</v>
          </cell>
          <cell r="L14">
            <v>4.068965517241379</v>
          </cell>
          <cell r="N14">
            <v>3.8148148148148144</v>
          </cell>
          <cell r="O14">
            <v>6.7777777777777786</v>
          </cell>
          <cell r="Q14">
            <v>4.3571428571428577</v>
          </cell>
          <cell r="R14">
            <v>5.375</v>
          </cell>
          <cell r="T14">
            <v>14.212121212121213</v>
          </cell>
          <cell r="U14">
            <v>13.030303030303031</v>
          </cell>
          <cell r="W14">
            <v>0</v>
          </cell>
          <cell r="X14">
            <v>0</v>
          </cell>
          <cell r="AC14">
            <v>7.8762886597938149</v>
          </cell>
          <cell r="AD14">
            <v>8.0824742268041234</v>
          </cell>
          <cell r="AF14">
            <v>5</v>
          </cell>
        </row>
        <row r="15">
          <cell r="A15">
            <v>7</v>
          </cell>
          <cell r="B15">
            <v>0</v>
          </cell>
          <cell r="C15">
            <v>9</v>
          </cell>
          <cell r="E15">
            <v>7.875</v>
          </cell>
          <cell r="F15">
            <v>7.1249999999999991</v>
          </cell>
          <cell r="H15">
            <v>5.7272727272727275</v>
          </cell>
          <cell r="I15">
            <v>7.6363636363636367</v>
          </cell>
          <cell r="K15">
            <v>5.375</v>
          </cell>
          <cell r="L15">
            <v>3.65625</v>
          </cell>
          <cell r="N15">
            <v>6.1</v>
          </cell>
          <cell r="O15">
            <v>4.7333333333333334</v>
          </cell>
          <cell r="Q15">
            <v>5.725806451612903</v>
          </cell>
          <cell r="R15">
            <v>4.1774193548387091</v>
          </cell>
          <cell r="T15">
            <v>9.1428571428571423</v>
          </cell>
          <cell r="U15">
            <v>11.892857142857142</v>
          </cell>
          <cell r="W15">
            <v>0</v>
          </cell>
          <cell r="X15">
            <v>0</v>
          </cell>
          <cell r="AC15">
            <v>6.6732673267326739</v>
          </cell>
          <cell r="AD15">
            <v>6.6930693069306937</v>
          </cell>
          <cell r="AF15">
            <v>5</v>
          </cell>
        </row>
        <row r="16">
          <cell r="A16">
            <v>8</v>
          </cell>
          <cell r="B16">
            <v>0.66666666666666674</v>
          </cell>
          <cell r="C16">
            <v>9.3333333333333339</v>
          </cell>
          <cell r="E16">
            <v>7.625</v>
          </cell>
          <cell r="F16">
            <v>4.5</v>
          </cell>
          <cell r="H16">
            <v>5.7272727272727275</v>
          </cell>
          <cell r="I16">
            <v>5.8181818181818183</v>
          </cell>
          <cell r="K16">
            <v>5.5</v>
          </cell>
          <cell r="L16">
            <v>3.9444444444444442</v>
          </cell>
          <cell r="N16">
            <v>4.3999999999999995</v>
          </cell>
          <cell r="O16">
            <v>5.04</v>
          </cell>
          <cell r="Q16">
            <v>5.0491803278688527</v>
          </cell>
          <cell r="R16">
            <v>4.3934426229508192</v>
          </cell>
          <cell r="T16">
            <v>10.970588235294118</v>
          </cell>
          <cell r="U16">
            <v>10.441176470588236</v>
          </cell>
          <cell r="W16">
            <v>0</v>
          </cell>
          <cell r="X16">
            <v>0</v>
          </cell>
          <cell r="AC16">
            <v>7.0188679245283021</v>
          </cell>
          <cell r="AD16">
            <v>6.4811320754716979</v>
          </cell>
          <cell r="AF16">
            <v>5</v>
          </cell>
        </row>
        <row r="17">
          <cell r="A17">
            <v>9</v>
          </cell>
          <cell r="B17">
            <v>2.6</v>
          </cell>
          <cell r="C17">
            <v>9.1999999999999993</v>
          </cell>
          <cell r="E17">
            <v>7.6363636363636367</v>
          </cell>
          <cell r="F17">
            <v>6.0909090909090908</v>
          </cell>
          <cell r="H17">
            <v>6.0625</v>
          </cell>
          <cell r="I17">
            <v>7.0624999999999991</v>
          </cell>
          <cell r="K17">
            <v>2.71875</v>
          </cell>
          <cell r="L17">
            <v>4.1875</v>
          </cell>
          <cell r="N17">
            <v>4.6428571428571432</v>
          </cell>
          <cell r="O17">
            <v>5.4642857142857144</v>
          </cell>
          <cell r="Q17">
            <v>3.6166666666666667</v>
          </cell>
          <cell r="R17">
            <v>4.7833333333333332</v>
          </cell>
          <cell r="T17">
            <v>9.28125</v>
          </cell>
          <cell r="U17">
            <v>9.78125</v>
          </cell>
          <cell r="W17">
            <v>9.28125</v>
          </cell>
          <cell r="X17">
            <v>9.78125</v>
          </cell>
          <cell r="AC17">
            <v>6.4857142857142867</v>
          </cell>
          <cell r="AD17">
            <v>7.3285714285714292</v>
          </cell>
          <cell r="AF17">
            <v>5</v>
          </cell>
        </row>
        <row r="18">
          <cell r="A18">
            <v>10</v>
          </cell>
          <cell r="B18">
            <v>3</v>
          </cell>
          <cell r="C18">
            <v>5</v>
          </cell>
          <cell r="E18">
            <v>6</v>
          </cell>
          <cell r="F18">
            <v>7.0000000000000009</v>
          </cell>
          <cell r="H18">
            <v>5.4</v>
          </cell>
          <cell r="I18">
            <v>6.6000000000000005</v>
          </cell>
          <cell r="K18">
            <v>2.2903225806451615</v>
          </cell>
          <cell r="L18">
            <v>4.67741935483871</v>
          </cell>
          <cell r="N18">
            <v>4.0588235294117645</v>
          </cell>
          <cell r="O18">
            <v>6.2941176470588234</v>
          </cell>
          <cell r="Q18">
            <v>2.9166666666666665</v>
          </cell>
          <cell r="R18">
            <v>5.25</v>
          </cell>
          <cell r="T18">
            <v>9.1066224787155026</v>
          </cell>
          <cell r="U18">
            <v>12.463573510085139</v>
          </cell>
          <cell r="W18">
            <v>9.1066224787155026</v>
          </cell>
          <cell r="X18">
            <v>12.463573510085139</v>
          </cell>
          <cell r="AC18">
            <v>6.1752652557121213</v>
          </cell>
          <cell r="AD18">
            <v>8.9120305394936281</v>
          </cell>
          <cell r="AF18">
            <v>5</v>
          </cell>
        </row>
        <row r="19">
          <cell r="A19">
            <v>11</v>
          </cell>
          <cell r="B19">
            <v>1</v>
          </cell>
          <cell r="C19">
            <v>14.499999999999998</v>
          </cell>
          <cell r="E19">
            <v>6.25</v>
          </cell>
          <cell r="F19">
            <v>6</v>
          </cell>
          <cell r="H19">
            <v>5.2</v>
          </cell>
          <cell r="I19">
            <v>7.7</v>
          </cell>
          <cell r="K19">
            <v>3.0625</v>
          </cell>
          <cell r="L19">
            <v>5.4375</v>
          </cell>
          <cell r="N19">
            <v>2.2941176470588234</v>
          </cell>
          <cell r="O19">
            <v>5.6470588235294121</v>
          </cell>
          <cell r="Q19">
            <v>2.7959183673469385</v>
          </cell>
          <cell r="R19">
            <v>5.5102040816326534</v>
          </cell>
          <cell r="T19">
            <v>8.8648648648648649</v>
          </cell>
          <cell r="U19">
            <v>12.432432432432433</v>
          </cell>
          <cell r="W19">
            <v>8.8648648648648649</v>
          </cell>
          <cell r="X19">
            <v>12.432432432432433</v>
          </cell>
          <cell r="AC19">
            <v>6.3533834586466167</v>
          </cell>
          <cell r="AD19">
            <v>9.526315789473685</v>
          </cell>
          <cell r="AF19">
            <v>5</v>
          </cell>
        </row>
        <row r="20">
          <cell r="A20">
            <v>12</v>
          </cell>
          <cell r="B20">
            <v>4.5</v>
          </cell>
          <cell r="C20">
            <v>14.000000000000002</v>
          </cell>
          <cell r="E20">
            <v>5.2857142857142856</v>
          </cell>
          <cell r="F20">
            <v>4.2857142857142856</v>
          </cell>
          <cell r="H20">
            <v>5.1111111111111116</v>
          </cell>
          <cell r="I20">
            <v>6.4444444444444446</v>
          </cell>
          <cell r="K20">
            <v>4.7142857142857144</v>
          </cell>
          <cell r="L20">
            <v>5.1904761904761907</v>
          </cell>
          <cell r="N20">
            <v>4.3181818181818183</v>
          </cell>
          <cell r="O20">
            <v>4.1363636363636367</v>
          </cell>
          <cell r="Q20">
            <v>4.578125</v>
          </cell>
          <cell r="R20">
            <v>4.828125</v>
          </cell>
          <cell r="T20">
            <v>0</v>
          </cell>
          <cell r="U20">
            <v>0</v>
          </cell>
          <cell r="W20">
            <v>0</v>
          </cell>
          <cell r="X20">
            <v>0</v>
          </cell>
          <cell r="AC20">
            <v>4.6438356164383565</v>
          </cell>
          <cell r="AD20">
            <v>5.0273972602739727</v>
          </cell>
          <cell r="AF20">
            <v>5</v>
          </cell>
        </row>
        <row r="21">
          <cell r="A21">
            <v>13</v>
          </cell>
          <cell r="B21">
            <v>0</v>
          </cell>
          <cell r="C21">
            <v>0</v>
          </cell>
          <cell r="E21">
            <v>0</v>
          </cell>
          <cell r="F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T21">
            <v>19.040000000000003</v>
          </cell>
          <cell r="U21">
            <v>9.8000000000000007</v>
          </cell>
          <cell r="W21">
            <v>19.040000000000003</v>
          </cell>
          <cell r="X21">
            <v>9.8000000000000007</v>
          </cell>
          <cell r="AC21">
            <v>19.040000000000003</v>
          </cell>
          <cell r="AD21">
            <v>9.8000000000000007</v>
          </cell>
          <cell r="AF21">
            <v>5</v>
          </cell>
        </row>
        <row r="22">
          <cell r="A22">
            <v>14</v>
          </cell>
          <cell r="B22">
            <v>5.4</v>
          </cell>
          <cell r="C22">
            <v>6.8000000000000007</v>
          </cell>
          <cell r="E22">
            <v>5.4</v>
          </cell>
          <cell r="F22">
            <v>10.6</v>
          </cell>
          <cell r="H22">
            <v>5.4</v>
          </cell>
          <cell r="I22">
            <v>9.3333333333333339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T22">
            <v>9.3888888888888875</v>
          </cell>
          <cell r="U22">
            <v>16.777777777777779</v>
          </cell>
          <cell r="W22">
            <v>9.3888888888888875</v>
          </cell>
          <cell r="X22">
            <v>16.777777777777779</v>
          </cell>
          <cell r="AC22">
            <v>8.2156862745098032</v>
          </cell>
          <cell r="AD22">
            <v>14.588235294117647</v>
          </cell>
          <cell r="AF22">
            <v>5</v>
          </cell>
        </row>
        <row r="23">
          <cell r="A23">
            <v>15</v>
          </cell>
          <cell r="B23">
            <v>5</v>
          </cell>
          <cell r="C23">
            <v>5</v>
          </cell>
          <cell r="E23">
            <v>7.1249999999999991</v>
          </cell>
          <cell r="F23">
            <v>8.375</v>
          </cell>
          <cell r="H23">
            <v>6.5454545454545459</v>
          </cell>
          <cell r="I23">
            <v>7.4545454545454541</v>
          </cell>
          <cell r="K23">
            <v>3</v>
          </cell>
          <cell r="L23">
            <v>4.2105263157894735</v>
          </cell>
          <cell r="N23">
            <v>2.9090909090909092</v>
          </cell>
          <cell r="O23">
            <v>7.0909090909090908</v>
          </cell>
          <cell r="Q23">
            <v>2.9666666666666668</v>
          </cell>
          <cell r="R23">
            <v>5.2666666666666666</v>
          </cell>
          <cell r="T23">
            <v>4.1904761904761907</v>
          </cell>
          <cell r="U23">
            <v>13.666666666666666</v>
          </cell>
          <cell r="W23">
            <v>4.1904761904761907</v>
          </cell>
          <cell r="X23">
            <v>13.666666666666666</v>
          </cell>
          <cell r="AC23">
            <v>4.0602409638554215</v>
          </cell>
          <cell r="AD23">
            <v>9.8072289156626518</v>
          </cell>
          <cell r="AF23">
            <v>5</v>
          </cell>
        </row>
        <row r="24">
          <cell r="A24">
            <v>16</v>
          </cell>
          <cell r="B24">
            <v>2</v>
          </cell>
          <cell r="C24">
            <v>4</v>
          </cell>
          <cell r="E24">
            <v>4.7777777777777777</v>
          </cell>
          <cell r="F24">
            <v>8.2222222222222232</v>
          </cell>
          <cell r="H24">
            <v>4.5</v>
          </cell>
          <cell r="I24">
            <v>7.8</v>
          </cell>
          <cell r="K24">
            <v>5.4</v>
          </cell>
          <cell r="L24">
            <v>5.25</v>
          </cell>
          <cell r="N24">
            <v>3.64</v>
          </cell>
          <cell r="O24">
            <v>6.4799999999999995</v>
          </cell>
          <cell r="Q24">
            <v>4.4222222222222225</v>
          </cell>
          <cell r="R24">
            <v>5.9333333333333336</v>
          </cell>
          <cell r="T24">
            <v>9.15</v>
          </cell>
          <cell r="U24">
            <v>10.65</v>
          </cell>
          <cell r="W24">
            <v>9.15</v>
          </cell>
          <cell r="X24">
            <v>10.65</v>
          </cell>
          <cell r="AC24">
            <v>6.4210526315789469</v>
          </cell>
          <cell r="AD24">
            <v>8.1157894736842113</v>
          </cell>
          <cell r="AF24">
            <v>5</v>
          </cell>
        </row>
        <row r="25">
          <cell r="A25">
            <v>17</v>
          </cell>
          <cell r="B25">
            <v>3</v>
          </cell>
          <cell r="C25">
            <v>8.2000000000000011</v>
          </cell>
          <cell r="E25">
            <v>7.8333333333333339</v>
          </cell>
          <cell r="F25">
            <v>6.166666666666667</v>
          </cell>
          <cell r="H25">
            <v>5.6363636363636367</v>
          </cell>
          <cell r="I25">
            <v>7.0909090909090908</v>
          </cell>
          <cell r="K25">
            <v>4.5714285714285712</v>
          </cell>
          <cell r="L25">
            <v>3.9047619047619047</v>
          </cell>
          <cell r="N25">
            <v>4.6428571428571432</v>
          </cell>
          <cell r="O25">
            <v>4.1785714285714288</v>
          </cell>
          <cell r="Q25">
            <v>4.612244897959183</v>
          </cell>
          <cell r="R25">
            <v>4.0612244897959187</v>
          </cell>
          <cell r="T25">
            <v>12</v>
          </cell>
          <cell r="U25">
            <v>9.9230769230769234</v>
          </cell>
          <cell r="W25">
            <v>12</v>
          </cell>
          <cell r="X25">
            <v>9.9230769230769234</v>
          </cell>
          <cell r="AC25">
            <v>8.8695652173913029</v>
          </cell>
          <cell r="AD25">
            <v>7.6159420289855078</v>
          </cell>
          <cell r="AF25">
            <v>5</v>
          </cell>
        </row>
        <row r="26">
          <cell r="A26">
            <v>18</v>
          </cell>
          <cell r="B26">
            <v>1.6666666666666667</v>
          </cell>
          <cell r="C26">
            <v>14.333333333333334</v>
          </cell>
          <cell r="E26">
            <v>3.1428571428571432</v>
          </cell>
          <cell r="F26">
            <v>7.5714285714285721</v>
          </cell>
          <cell r="H26">
            <v>2.7</v>
          </cell>
          <cell r="I26">
            <v>9.6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T26">
            <v>10.82608695652174</v>
          </cell>
          <cell r="U26">
            <v>14.326086956521738</v>
          </cell>
          <cell r="W26">
            <v>10.82608695652174</v>
          </cell>
          <cell r="X26">
            <v>14.326086956521738</v>
          </cell>
          <cell r="AC26">
            <v>10.029411764705882</v>
          </cell>
          <cell r="AD26">
            <v>13.862745098039216</v>
          </cell>
          <cell r="AF26">
            <v>5</v>
          </cell>
        </row>
        <row r="27">
          <cell r="A27">
            <v>19</v>
          </cell>
          <cell r="B27">
            <v>0</v>
          </cell>
          <cell r="C27">
            <v>0</v>
          </cell>
          <cell r="E27">
            <v>0</v>
          </cell>
          <cell r="F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T27">
            <v>0</v>
          </cell>
          <cell r="U27">
            <v>0</v>
          </cell>
          <cell r="W27">
            <v>0</v>
          </cell>
          <cell r="X27">
            <v>0</v>
          </cell>
          <cell r="AC27">
            <v>0</v>
          </cell>
          <cell r="AD27">
            <v>0</v>
          </cell>
          <cell r="AF27">
            <v>5</v>
          </cell>
        </row>
        <row r="28">
          <cell r="A28">
            <v>20</v>
          </cell>
          <cell r="B28">
            <v>3.5000000000000004</v>
          </cell>
          <cell r="C28">
            <v>7.0000000000000009</v>
          </cell>
          <cell r="E28">
            <v>5.4</v>
          </cell>
          <cell r="F28">
            <v>9.3000000000000007</v>
          </cell>
          <cell r="H28">
            <v>5.083333333333333</v>
          </cell>
          <cell r="I28">
            <v>8.9166666666666679</v>
          </cell>
          <cell r="K28">
            <v>4.6875</v>
          </cell>
          <cell r="L28">
            <v>4.75</v>
          </cell>
          <cell r="N28">
            <v>5.8285714285714292</v>
          </cell>
          <cell r="O28">
            <v>5.8571428571428577</v>
          </cell>
          <cell r="Q28">
            <v>5.168674698795181</v>
          </cell>
          <cell r="R28">
            <v>5.2168674698795181</v>
          </cell>
          <cell r="T28">
            <v>14.48</v>
          </cell>
          <cell r="U28">
            <v>12</v>
          </cell>
          <cell r="W28">
            <v>14.48</v>
          </cell>
          <cell r="X28">
            <v>12</v>
          </cell>
          <cell r="AC28">
            <v>9.9384615384615387</v>
          </cell>
          <cell r="AD28">
            <v>8.9230769230769234</v>
          </cell>
          <cell r="AF28">
            <v>5</v>
          </cell>
        </row>
        <row r="29">
          <cell r="A29">
            <v>21</v>
          </cell>
          <cell r="B29">
            <v>2.75</v>
          </cell>
          <cell r="C29">
            <v>13.5</v>
          </cell>
          <cell r="E29">
            <v>4.2</v>
          </cell>
          <cell r="F29">
            <v>10.8</v>
          </cell>
          <cell r="H29">
            <v>3.5555555555555554</v>
          </cell>
          <cell r="I29">
            <v>12</v>
          </cell>
          <cell r="K29">
            <v>3.2</v>
          </cell>
          <cell r="L29">
            <v>4.9750000000000005</v>
          </cell>
          <cell r="N29">
            <v>4.84375</v>
          </cell>
          <cell r="O29">
            <v>5.53125</v>
          </cell>
          <cell r="Q29">
            <v>3.9305555555555558</v>
          </cell>
          <cell r="R29">
            <v>5.2222222222222223</v>
          </cell>
          <cell r="T29">
            <v>9.6451612903225801</v>
          </cell>
          <cell r="U29">
            <v>10.612903225806452</v>
          </cell>
          <cell r="W29">
            <v>9.6451612903225801</v>
          </cell>
          <cell r="X29">
            <v>10.612903225806452</v>
          </cell>
          <cell r="AC29">
            <v>6.3846153846153841</v>
          </cell>
          <cell r="AD29">
            <v>7.9860139860139858</v>
          </cell>
          <cell r="AF29">
            <v>5</v>
          </cell>
        </row>
        <row r="30">
          <cell r="A30">
            <v>22</v>
          </cell>
          <cell r="B30">
            <v>15</v>
          </cell>
          <cell r="C30">
            <v>9.6666666666666661</v>
          </cell>
          <cell r="E30">
            <v>5</v>
          </cell>
          <cell r="F30">
            <v>9.5</v>
          </cell>
          <cell r="H30">
            <v>8.3333333333333321</v>
          </cell>
          <cell r="I30">
            <v>9.5555555555555554</v>
          </cell>
          <cell r="K30">
            <v>3.0285714285714289</v>
          </cell>
          <cell r="L30">
            <v>6</v>
          </cell>
          <cell r="N30">
            <v>4.125</v>
          </cell>
          <cell r="O30">
            <v>6.3333333333333339</v>
          </cell>
          <cell r="Q30">
            <v>3.4745762711864407</v>
          </cell>
          <cell r="R30">
            <v>6.1355932203389827</v>
          </cell>
          <cell r="T30">
            <v>10.82608695652174</v>
          </cell>
          <cell r="U30">
            <v>11.565217391304348</v>
          </cell>
          <cell r="W30">
            <v>10.82608695652174</v>
          </cell>
          <cell r="X30">
            <v>11.565217391304348</v>
          </cell>
          <cell r="AC30">
            <v>6.8245614035087723</v>
          </cell>
          <cell r="AD30">
            <v>8.5964912280701764</v>
          </cell>
          <cell r="AF30">
            <v>5</v>
          </cell>
        </row>
        <row r="31">
          <cell r="A31">
            <v>23</v>
          </cell>
          <cell r="B31">
            <v>6.4</v>
          </cell>
          <cell r="C31">
            <v>9.1999999999999993</v>
          </cell>
          <cell r="E31">
            <v>5</v>
          </cell>
          <cell r="F31">
            <v>9.1666666666666661</v>
          </cell>
          <cell r="H31">
            <v>5.6363636363636367</v>
          </cell>
          <cell r="I31">
            <v>9.1818181818181817</v>
          </cell>
          <cell r="K31">
            <v>3.5135135135135136</v>
          </cell>
          <cell r="L31">
            <v>5.243243243243243</v>
          </cell>
          <cell r="N31">
            <v>4.1764705882352944</v>
          </cell>
          <cell r="O31">
            <v>5.1176470588235299</v>
          </cell>
          <cell r="Q31">
            <v>3.7222222222222219</v>
          </cell>
          <cell r="R31">
            <v>5.2037037037037033</v>
          </cell>
          <cell r="T31">
            <v>12.333333333333334</v>
          </cell>
          <cell r="U31">
            <v>10.777777777777779</v>
          </cell>
          <cell r="W31">
            <v>12.333333333333334</v>
          </cell>
          <cell r="X31">
            <v>10.777777777777779</v>
          </cell>
          <cell r="AC31">
            <v>5.8433734939759034</v>
          </cell>
          <cell r="AD31">
            <v>6.9397590361445785</v>
          </cell>
          <cell r="AF31">
            <v>5</v>
          </cell>
        </row>
        <row r="32">
          <cell r="A32">
            <v>24</v>
          </cell>
          <cell r="B32">
            <v>8.5</v>
          </cell>
          <cell r="C32">
            <v>8.5</v>
          </cell>
          <cell r="E32">
            <v>6.4</v>
          </cell>
          <cell r="F32">
            <v>8</v>
          </cell>
          <cell r="H32">
            <v>7.0000000000000009</v>
          </cell>
          <cell r="I32">
            <v>8.1428571428571441</v>
          </cell>
          <cell r="K32">
            <v>11.5</v>
          </cell>
          <cell r="L32">
            <v>14.833333333333334</v>
          </cell>
          <cell r="N32">
            <v>19.285714285714288</v>
          </cell>
          <cell r="O32">
            <v>12</v>
          </cell>
          <cell r="Q32">
            <v>15.692307692307692</v>
          </cell>
          <cell r="R32">
            <v>13.307692307692307</v>
          </cell>
          <cell r="T32">
            <v>13.5</v>
          </cell>
          <cell r="U32">
            <v>12.125</v>
          </cell>
          <cell r="W32">
            <v>13.5</v>
          </cell>
          <cell r="X32">
            <v>12.125</v>
          </cell>
          <cell r="AC32">
            <v>13.173076923076923</v>
          </cell>
          <cell r="AD32">
            <v>11.884615384615385</v>
          </cell>
          <cell r="AF32">
            <v>5</v>
          </cell>
        </row>
        <row r="33">
          <cell r="A33">
            <v>25</v>
          </cell>
          <cell r="B33">
            <v>7.0000000000000009</v>
          </cell>
          <cell r="C33">
            <v>7.6666666666666661</v>
          </cell>
          <cell r="E33">
            <v>7.1999999999999993</v>
          </cell>
          <cell r="F33">
            <v>8.2000000000000011</v>
          </cell>
          <cell r="H33">
            <v>7.1249999999999991</v>
          </cell>
          <cell r="I33">
            <v>8</v>
          </cell>
          <cell r="K33">
            <v>2</v>
          </cell>
          <cell r="L33">
            <v>4.0526315789473681</v>
          </cell>
          <cell r="N33">
            <v>1</v>
          </cell>
          <cell r="O33">
            <v>6.25</v>
          </cell>
          <cell r="Q33">
            <v>1.7037037037037037</v>
          </cell>
          <cell r="R33">
            <v>4.7037037037037033</v>
          </cell>
          <cell r="T33">
            <v>3</v>
          </cell>
          <cell r="U33">
            <v>23.857142857142858</v>
          </cell>
          <cell r="W33">
            <v>3</v>
          </cell>
          <cell r="X33">
            <v>23.857142857142858</v>
          </cell>
          <cell r="AC33">
            <v>2.9591836734693877</v>
          </cell>
          <cell r="AD33">
            <v>10.714285714285714</v>
          </cell>
          <cell r="AF33">
            <v>5</v>
          </cell>
        </row>
        <row r="34">
          <cell r="A34">
            <v>26</v>
          </cell>
          <cell r="B34">
            <v>0</v>
          </cell>
          <cell r="C34">
            <v>0</v>
          </cell>
          <cell r="E34">
            <v>0</v>
          </cell>
          <cell r="F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T34">
            <v>0</v>
          </cell>
          <cell r="U34">
            <v>0</v>
          </cell>
          <cell r="W34">
            <v>0</v>
          </cell>
          <cell r="X34">
            <v>0</v>
          </cell>
          <cell r="AC34">
            <v>0</v>
          </cell>
          <cell r="AD34">
            <v>0</v>
          </cell>
          <cell r="AF34">
            <v>5</v>
          </cell>
        </row>
        <row r="35">
          <cell r="A35">
            <v>27</v>
          </cell>
          <cell r="B35">
            <v>0</v>
          </cell>
          <cell r="C35">
            <v>0</v>
          </cell>
          <cell r="E35">
            <v>3.4285714285714288</v>
          </cell>
          <cell r="F35">
            <v>7.7142857142857135</v>
          </cell>
          <cell r="H35">
            <v>3.4285714285714288</v>
          </cell>
          <cell r="I35">
            <v>7.7142857142857135</v>
          </cell>
          <cell r="K35">
            <v>2.4444444444444446</v>
          </cell>
          <cell r="L35">
            <v>5.3333333333333339</v>
          </cell>
          <cell r="N35">
            <v>1.5333333333333332</v>
          </cell>
          <cell r="O35">
            <v>6.4666666666666668</v>
          </cell>
          <cell r="Q35">
            <v>2.0303030303030303</v>
          </cell>
          <cell r="R35">
            <v>5.8484848484848486</v>
          </cell>
          <cell r="T35">
            <v>6.9743589743589745</v>
          </cell>
          <cell r="U35">
            <v>10.512820512820513</v>
          </cell>
          <cell r="W35">
            <v>6.9743589743589745</v>
          </cell>
          <cell r="X35">
            <v>10.512820512820513</v>
          </cell>
          <cell r="AC35">
            <v>5.3813559322033893</v>
          </cell>
          <cell r="AD35">
            <v>9.0423728813559325</v>
          </cell>
          <cell r="AF35">
            <v>5</v>
          </cell>
        </row>
        <row r="36">
          <cell r="A36">
            <v>28</v>
          </cell>
          <cell r="B36">
            <v>5</v>
          </cell>
          <cell r="C36">
            <v>7.333333333333333</v>
          </cell>
          <cell r="E36">
            <v>10</v>
          </cell>
          <cell r="F36">
            <v>6.5</v>
          </cell>
          <cell r="H36">
            <v>8.3333333333333321</v>
          </cell>
          <cell r="I36">
            <v>6.7777777777777786</v>
          </cell>
          <cell r="K36">
            <v>2.5294117647058822</v>
          </cell>
          <cell r="L36">
            <v>5.1176470588235299</v>
          </cell>
          <cell r="N36">
            <v>1.5</v>
          </cell>
          <cell r="O36">
            <v>4.3999999999999995</v>
          </cell>
          <cell r="Q36">
            <v>2.1481481481481479</v>
          </cell>
          <cell r="R36">
            <v>4.8518518518518512</v>
          </cell>
          <cell r="T36">
            <v>5.9615384615384617</v>
          </cell>
          <cell r="U36">
            <v>10.730769230769232</v>
          </cell>
          <cell r="W36">
            <v>5.9615384615384617</v>
          </cell>
          <cell r="X36">
            <v>10.730769230769232</v>
          </cell>
          <cell r="AC36">
            <v>5.0340909090909092</v>
          </cell>
          <cell r="AD36">
            <v>8.5227272727272716</v>
          </cell>
          <cell r="AF36">
            <v>5</v>
          </cell>
        </row>
        <row r="37">
          <cell r="A37">
            <v>29</v>
          </cell>
          <cell r="B37">
            <v>4</v>
          </cell>
          <cell r="C37">
            <v>5.25</v>
          </cell>
          <cell r="E37">
            <v>4.375</v>
          </cell>
          <cell r="F37">
            <v>5.375</v>
          </cell>
          <cell r="H37">
            <v>4.25</v>
          </cell>
          <cell r="I37">
            <v>5.3333333333333339</v>
          </cell>
          <cell r="K37">
            <v>5.8666666666666663</v>
          </cell>
          <cell r="L37">
            <v>5.1333333333333337</v>
          </cell>
          <cell r="N37">
            <v>4</v>
          </cell>
          <cell r="O37">
            <v>4.4615384615384617</v>
          </cell>
          <cell r="Q37">
            <v>5</v>
          </cell>
          <cell r="R37">
            <v>4.8214285714285721</v>
          </cell>
          <cell r="T37">
            <v>8.7727272727272716</v>
          </cell>
          <cell r="U37">
            <v>11.454545454545455</v>
          </cell>
          <cell r="W37">
            <v>8.7727272727272716</v>
          </cell>
          <cell r="X37">
            <v>11.454545454545455</v>
          </cell>
          <cell r="AC37">
            <v>6.8690476190476186</v>
          </cell>
          <cell r="AD37">
            <v>8.3690476190476186</v>
          </cell>
          <cell r="AF37">
            <v>5</v>
          </cell>
        </row>
        <row r="38">
          <cell r="A38">
            <v>30</v>
          </cell>
          <cell r="B38">
            <v>0</v>
          </cell>
          <cell r="C38">
            <v>10</v>
          </cell>
          <cell r="E38">
            <v>4.4285714285714279</v>
          </cell>
          <cell r="F38">
            <v>8</v>
          </cell>
          <cell r="H38">
            <v>3.875</v>
          </cell>
          <cell r="I38">
            <v>8.25</v>
          </cell>
          <cell r="K38">
            <v>2.2666666666666666</v>
          </cell>
          <cell r="L38">
            <v>3.2</v>
          </cell>
          <cell r="N38">
            <v>7.5384615384615383</v>
          </cell>
          <cell r="O38">
            <v>4.4615384615384617</v>
          </cell>
          <cell r="Q38">
            <v>4.7142857142857144</v>
          </cell>
          <cell r="R38">
            <v>3.785714285714286</v>
          </cell>
          <cell r="T38">
            <v>20.454545454545457</v>
          </cell>
          <cell r="U38">
            <v>8.3636363636363633</v>
          </cell>
          <cell r="W38">
            <v>20.454545454545457</v>
          </cell>
          <cell r="X38">
            <v>8.3636363636363633</v>
          </cell>
          <cell r="AC38">
            <v>13.2875</v>
          </cell>
          <cell r="AD38">
            <v>6.75</v>
          </cell>
          <cell r="AF38">
            <v>5</v>
          </cell>
        </row>
        <row r="39">
          <cell r="A39">
            <v>31</v>
          </cell>
          <cell r="B39">
            <v>4</v>
          </cell>
          <cell r="C39">
            <v>14.000000000000002</v>
          </cell>
          <cell r="E39">
            <v>5.3333333333333339</v>
          </cell>
          <cell r="F39">
            <v>7.0000000000000009</v>
          </cell>
          <cell r="H39">
            <v>4.8888888888888893</v>
          </cell>
          <cell r="I39">
            <v>9.3333333333333339</v>
          </cell>
          <cell r="K39">
            <v>3.0833333333333335</v>
          </cell>
          <cell r="L39">
            <v>4.3333333333333339</v>
          </cell>
          <cell r="N39">
            <v>3.75</v>
          </cell>
          <cell r="O39">
            <v>4.5</v>
          </cell>
          <cell r="Q39">
            <v>3.4166666666666665</v>
          </cell>
          <cell r="R39">
            <v>4.416666666666667</v>
          </cell>
          <cell r="T39">
            <v>18.391304347826086</v>
          </cell>
          <cell r="U39">
            <v>8.304347826086957</v>
          </cell>
          <cell r="W39">
            <v>18.391304347826086</v>
          </cell>
          <cell r="X39">
            <v>8.304347826086957</v>
          </cell>
          <cell r="AC39">
            <v>12.30379746835443</v>
          </cell>
          <cell r="AD39">
            <v>7.2405063291139244</v>
          </cell>
          <cell r="AF39">
            <v>5</v>
          </cell>
        </row>
        <row r="40">
          <cell r="A40" t="str">
            <v xml:space="preserve">Feb/01 </v>
          </cell>
          <cell r="B40">
            <v>0</v>
          </cell>
          <cell r="C40">
            <v>0</v>
          </cell>
          <cell r="E40">
            <v>0</v>
          </cell>
          <cell r="F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T40">
            <v>0</v>
          </cell>
          <cell r="U40">
            <v>0</v>
          </cell>
          <cell r="W40">
            <v>0</v>
          </cell>
          <cell r="X40">
            <v>0</v>
          </cell>
          <cell r="AC40">
            <v>0</v>
          </cell>
          <cell r="AD40">
            <v>0</v>
          </cell>
          <cell r="AF40">
            <v>5</v>
          </cell>
        </row>
        <row r="41">
          <cell r="A41">
            <v>2</v>
          </cell>
          <cell r="B41">
            <v>0</v>
          </cell>
          <cell r="C41">
            <v>0</v>
          </cell>
          <cell r="E41">
            <v>0</v>
          </cell>
          <cell r="F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T41">
            <v>0</v>
          </cell>
          <cell r="U41">
            <v>0</v>
          </cell>
          <cell r="W41">
            <v>0</v>
          </cell>
          <cell r="X41">
            <v>0</v>
          </cell>
          <cell r="AC41">
            <v>0</v>
          </cell>
          <cell r="AD41">
            <v>0</v>
          </cell>
          <cell r="AF41">
            <v>5</v>
          </cell>
        </row>
        <row r="42">
          <cell r="A42">
            <v>3</v>
          </cell>
          <cell r="B42">
            <v>13.750000000000002</v>
          </cell>
          <cell r="C42">
            <v>5.5</v>
          </cell>
          <cell r="E42">
            <v>5</v>
          </cell>
          <cell r="F42">
            <v>6.8571428571428577</v>
          </cell>
          <cell r="H42">
            <v>8.1818181818181817</v>
          </cell>
          <cell r="I42">
            <v>6.3636363636363633</v>
          </cell>
          <cell r="K42">
            <v>3.3250000000000002</v>
          </cell>
          <cell r="L42">
            <v>4.6749999999999998</v>
          </cell>
          <cell r="N42">
            <v>4.96</v>
          </cell>
          <cell r="O42">
            <v>4.5199999999999996</v>
          </cell>
          <cell r="Q42">
            <v>3.9538461538461536</v>
          </cell>
          <cell r="R42">
            <v>4.6153846153846159</v>
          </cell>
          <cell r="T42">
            <v>40.157894736842103</v>
          </cell>
          <cell r="U42">
            <v>5.447368421052631</v>
          </cell>
          <cell r="W42">
            <v>40.157894736842103</v>
          </cell>
          <cell r="X42">
            <v>5.447368421052631</v>
          </cell>
          <cell r="AC42">
            <v>22.361842105263158</v>
          </cell>
          <cell r="AD42">
            <v>5.1578947368421053</v>
          </cell>
          <cell r="AF42">
            <v>5</v>
          </cell>
        </row>
        <row r="43">
          <cell r="A43">
            <v>4</v>
          </cell>
          <cell r="B43">
            <v>9</v>
          </cell>
          <cell r="C43">
            <v>9.3333333333333339</v>
          </cell>
          <cell r="E43">
            <v>1.2142857142857142</v>
          </cell>
          <cell r="F43">
            <v>2.9285714285714288</v>
          </cell>
          <cell r="H43">
            <v>2.5882352941176472</v>
          </cell>
          <cell r="I43">
            <v>4.0588235294117645</v>
          </cell>
          <cell r="K43">
            <v>2.4230769230769229</v>
          </cell>
          <cell r="L43">
            <v>5.4615384615384617</v>
          </cell>
          <cell r="N43">
            <v>2.1428571428571428</v>
          </cell>
          <cell r="O43">
            <v>6.8095238095238102</v>
          </cell>
          <cell r="Q43">
            <v>2.2978723404255321</v>
          </cell>
          <cell r="R43">
            <v>6.0638297872340425</v>
          </cell>
          <cell r="T43">
            <v>13.461538461538462</v>
          </cell>
          <cell r="U43">
            <v>11.923076923076923</v>
          </cell>
          <cell r="W43">
            <v>13.461538461538462</v>
          </cell>
          <cell r="X43">
            <v>11.923076923076923</v>
          </cell>
          <cell r="AC43">
            <v>7.3448275862068968</v>
          </cell>
          <cell r="AD43">
            <v>8.3965517241379306</v>
          </cell>
          <cell r="AF43">
            <v>5</v>
          </cell>
        </row>
        <row r="44">
          <cell r="A44">
            <v>5</v>
          </cell>
          <cell r="B44">
            <v>3.6666666666666665</v>
          </cell>
          <cell r="C44">
            <v>7.6666666666666661</v>
          </cell>
          <cell r="E44">
            <v>4.1666666666666661</v>
          </cell>
          <cell r="F44">
            <v>8.8333333333333339</v>
          </cell>
          <cell r="H44">
            <v>4</v>
          </cell>
          <cell r="I44">
            <v>8.4444444444444446</v>
          </cell>
          <cell r="K44">
            <v>3.1176470588235294</v>
          </cell>
          <cell r="L44">
            <v>5.3529411764705879</v>
          </cell>
          <cell r="N44">
            <v>3</v>
          </cell>
          <cell r="O44">
            <v>6.5</v>
          </cell>
          <cell r="Q44">
            <v>3.0689655172413794</v>
          </cell>
          <cell r="R44">
            <v>5.8275862068965516</v>
          </cell>
          <cell r="T44">
            <v>11.25</v>
          </cell>
          <cell r="U44">
            <v>13.200000000000001</v>
          </cell>
          <cell r="W44">
            <v>11.25</v>
          </cell>
          <cell r="X44">
            <v>13.200000000000001</v>
          </cell>
          <cell r="AC44">
            <v>7.3717948717948723</v>
          </cell>
          <cell r="AD44">
            <v>9.9102564102564106</v>
          </cell>
          <cell r="AF44">
            <v>5</v>
          </cell>
        </row>
        <row r="45">
          <cell r="A45">
            <v>6</v>
          </cell>
          <cell r="B45">
            <v>9.5</v>
          </cell>
          <cell r="C45">
            <v>5.5</v>
          </cell>
          <cell r="E45">
            <v>5.5</v>
          </cell>
          <cell r="F45">
            <v>6.5</v>
          </cell>
          <cell r="H45">
            <v>6.833333333333333</v>
          </cell>
          <cell r="I45">
            <v>6.166666666666667</v>
          </cell>
          <cell r="K45">
            <v>3.3529411764705883</v>
          </cell>
          <cell r="L45">
            <v>5.4705882352941178</v>
          </cell>
          <cell r="N45">
            <v>3.2399999999999998</v>
          </cell>
          <cell r="O45">
            <v>5.24</v>
          </cell>
          <cell r="Q45">
            <v>3.2857142857142856</v>
          </cell>
          <cell r="R45">
            <v>5.3333333333333339</v>
          </cell>
          <cell r="T45">
            <v>7.4375</v>
          </cell>
          <cell r="U45">
            <v>15.75</v>
          </cell>
          <cell r="W45">
            <v>7.4375</v>
          </cell>
          <cell r="X45">
            <v>15.75</v>
          </cell>
          <cell r="AC45">
            <v>5.2124999999999995</v>
          </cell>
          <cell r="AD45">
            <v>9.5625</v>
          </cell>
          <cell r="AF45">
            <v>5</v>
          </cell>
        </row>
        <row r="46">
          <cell r="A46">
            <v>7</v>
          </cell>
          <cell r="B46">
            <v>14.666666666666666</v>
          </cell>
          <cell r="C46">
            <v>8.3333333333333321</v>
          </cell>
          <cell r="E46">
            <v>5.875</v>
          </cell>
          <cell r="F46">
            <v>6</v>
          </cell>
          <cell r="H46">
            <v>8.2727272727272734</v>
          </cell>
          <cell r="I46">
            <v>6.6363636363636358</v>
          </cell>
          <cell r="K46">
            <v>13</v>
          </cell>
          <cell r="L46">
            <v>11.200000000000001</v>
          </cell>
          <cell r="N46">
            <v>8.6666666666666679</v>
          </cell>
          <cell r="O46">
            <v>5.6666666666666661</v>
          </cell>
          <cell r="Q46">
            <v>11.375</v>
          </cell>
          <cell r="R46">
            <v>9.125</v>
          </cell>
          <cell r="T46">
            <v>17.041666666666664</v>
          </cell>
          <cell r="U46">
            <v>9.9166666666666661</v>
          </cell>
          <cell r="W46">
            <v>17.041666666666664</v>
          </cell>
          <cell r="X46">
            <v>9.9166666666666661</v>
          </cell>
          <cell r="AC46">
            <v>14.925373134328357</v>
          </cell>
          <cell r="AD46">
            <v>9.2835820895522385</v>
          </cell>
          <cell r="AF46">
            <v>5</v>
          </cell>
        </row>
        <row r="47">
          <cell r="A47">
            <v>8</v>
          </cell>
          <cell r="B47">
            <v>5</v>
          </cell>
          <cell r="C47">
            <v>7.0000000000000009</v>
          </cell>
          <cell r="E47">
            <v>5.875</v>
          </cell>
          <cell r="F47">
            <v>6.75</v>
          </cell>
          <cell r="H47">
            <v>5.7777777777777777</v>
          </cell>
          <cell r="I47">
            <v>6.7777777777777786</v>
          </cell>
          <cell r="K47">
            <v>4.4242424242424239</v>
          </cell>
          <cell r="L47">
            <v>3.4848484848484853</v>
          </cell>
          <cell r="N47">
            <v>5.5185185185185182</v>
          </cell>
          <cell r="O47">
            <v>4.4444444444444446</v>
          </cell>
          <cell r="Q47">
            <v>4.9166666666666661</v>
          </cell>
          <cell r="R47">
            <v>3.916666666666667</v>
          </cell>
          <cell r="T47">
            <v>19.225000000000001</v>
          </cell>
          <cell r="U47">
            <v>13.075000000000001</v>
          </cell>
          <cell r="W47">
            <v>19.225000000000001</v>
          </cell>
          <cell r="X47">
            <v>13.075000000000001</v>
          </cell>
          <cell r="AC47">
            <v>12.651006711409396</v>
          </cell>
          <cell r="AD47">
            <v>9.0067114093959724</v>
          </cell>
          <cell r="AF47">
            <v>5</v>
          </cell>
        </row>
        <row r="48">
          <cell r="A48">
            <v>9</v>
          </cell>
          <cell r="B48">
            <v>0</v>
          </cell>
          <cell r="C48">
            <v>0</v>
          </cell>
          <cell r="E48">
            <v>0</v>
          </cell>
          <cell r="F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T48">
            <v>0</v>
          </cell>
          <cell r="U48">
            <v>0</v>
          </cell>
          <cell r="W48">
            <v>0</v>
          </cell>
          <cell r="X48">
            <v>0</v>
          </cell>
          <cell r="AC48">
            <v>0</v>
          </cell>
          <cell r="AD48">
            <v>0</v>
          </cell>
          <cell r="AF48">
            <v>5</v>
          </cell>
        </row>
        <row r="49">
          <cell r="A49">
            <v>10</v>
          </cell>
          <cell r="B49">
            <v>0</v>
          </cell>
          <cell r="C49">
            <v>12</v>
          </cell>
          <cell r="E49">
            <v>15.333333333333332</v>
          </cell>
          <cell r="F49">
            <v>16</v>
          </cell>
          <cell r="H49">
            <v>11.5</v>
          </cell>
          <cell r="I49">
            <v>15</v>
          </cell>
          <cell r="K49">
            <v>5.3571428571428568</v>
          </cell>
          <cell r="L49">
            <v>3.8095238095238098</v>
          </cell>
          <cell r="N49">
            <v>6.1851851851851851</v>
          </cell>
          <cell r="O49">
            <v>5.1851851851851851</v>
          </cell>
          <cell r="Q49">
            <v>5.6811594202898554</v>
          </cell>
          <cell r="R49">
            <v>4.3478260869565215</v>
          </cell>
          <cell r="T49">
            <v>16.95918367346939</v>
          </cell>
          <cell r="U49">
            <v>10.040816326530612</v>
          </cell>
          <cell r="W49">
            <v>16.95918367346939</v>
          </cell>
          <cell r="X49">
            <v>10.040816326530612</v>
          </cell>
          <cell r="AC49">
            <v>12.280701754385964</v>
          </cell>
          <cell r="AD49">
            <v>7.859649122807018</v>
          </cell>
          <cell r="AF49">
            <v>5</v>
          </cell>
        </row>
        <row r="50">
          <cell r="A50">
            <v>11</v>
          </cell>
          <cell r="B50">
            <v>3.833333333333333</v>
          </cell>
          <cell r="C50">
            <v>2.166666666666667</v>
          </cell>
          <cell r="E50">
            <v>11.428571428571429</v>
          </cell>
          <cell r="F50">
            <v>12.857142857142856</v>
          </cell>
          <cell r="H50">
            <v>6.6315789473684212</v>
          </cell>
          <cell r="I50">
            <v>6.1052631578947363</v>
          </cell>
          <cell r="K50">
            <v>5.3529411764705879</v>
          </cell>
          <cell r="L50">
            <v>3.8529411764705883</v>
          </cell>
          <cell r="N50">
            <v>8.7391304347826093</v>
          </cell>
          <cell r="O50">
            <v>5.5652173913043477</v>
          </cell>
          <cell r="Q50">
            <v>6.7192982456140342</v>
          </cell>
          <cell r="R50">
            <v>4.5438596491228074</v>
          </cell>
          <cell r="T50">
            <v>19.571428571428569</v>
          </cell>
          <cell r="U50">
            <v>9.5</v>
          </cell>
          <cell r="W50">
            <v>19.571428571428569</v>
          </cell>
          <cell r="X50">
            <v>9.5</v>
          </cell>
          <cell r="AC50">
            <v>12.15909090909091</v>
          </cell>
          <cell r="AD50">
            <v>6.8712121212121211</v>
          </cell>
          <cell r="AF50">
            <v>5</v>
          </cell>
        </row>
        <row r="51">
          <cell r="A51">
            <v>12</v>
          </cell>
          <cell r="B51">
            <v>0</v>
          </cell>
          <cell r="C51">
            <v>0</v>
          </cell>
          <cell r="E51">
            <v>0</v>
          </cell>
          <cell r="F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T51">
            <v>0</v>
          </cell>
          <cell r="U51">
            <v>0</v>
          </cell>
          <cell r="W51">
            <v>0</v>
          </cell>
          <cell r="X51">
            <v>0</v>
          </cell>
          <cell r="AC51">
            <v>0</v>
          </cell>
          <cell r="AD51">
            <v>0</v>
          </cell>
          <cell r="AF51">
            <v>5</v>
          </cell>
        </row>
        <row r="52">
          <cell r="A52">
            <v>13</v>
          </cell>
          <cell r="B52">
            <v>5.5</v>
          </cell>
          <cell r="C52">
            <v>6.25</v>
          </cell>
          <cell r="E52">
            <v>5.8571428571428577</v>
          </cell>
          <cell r="F52">
            <v>11</v>
          </cell>
          <cell r="H52">
            <v>5.7272727272727275</v>
          </cell>
          <cell r="I52">
            <v>9.2727272727272734</v>
          </cell>
          <cell r="K52">
            <v>3.1875</v>
          </cell>
          <cell r="L52">
            <v>7.0624999999999991</v>
          </cell>
          <cell r="N52">
            <v>3.9285714285714284</v>
          </cell>
          <cell r="O52">
            <v>7.4285714285714288</v>
          </cell>
          <cell r="Q52">
            <v>3.5333333333333337</v>
          </cell>
          <cell r="R52">
            <v>7.2333333333333334</v>
          </cell>
          <cell r="T52">
            <v>18.533333333333331</v>
          </cell>
          <cell r="U52">
            <v>9.6666666666666661</v>
          </cell>
          <cell r="W52">
            <v>18.533333333333331</v>
          </cell>
          <cell r="X52">
            <v>9.6666666666666661</v>
          </cell>
          <cell r="AC52">
            <v>10.211267605633804</v>
          </cell>
          <cell r="AD52">
            <v>8.577464788732394</v>
          </cell>
          <cell r="AF52">
            <v>5</v>
          </cell>
        </row>
        <row r="53">
          <cell r="A53">
            <v>14</v>
          </cell>
          <cell r="B53">
            <v>7.0000000000000009</v>
          </cell>
          <cell r="C53">
            <v>13</v>
          </cell>
          <cell r="E53">
            <v>4.5714285714285712</v>
          </cell>
          <cell r="F53">
            <v>10.428571428571429</v>
          </cell>
          <cell r="H53">
            <v>5.3</v>
          </cell>
          <cell r="I53">
            <v>11.200000000000001</v>
          </cell>
          <cell r="K53">
            <v>8.884615384615385</v>
          </cell>
          <cell r="L53">
            <v>4.8461538461538458</v>
          </cell>
          <cell r="N53">
            <v>8.4</v>
          </cell>
          <cell r="O53">
            <v>5.4</v>
          </cell>
          <cell r="Q53">
            <v>8.75</v>
          </cell>
          <cell r="R53">
            <v>5</v>
          </cell>
          <cell r="T53">
            <v>15.285714285714286</v>
          </cell>
          <cell r="U53">
            <v>9.5714285714285712</v>
          </cell>
          <cell r="W53">
            <v>15.285714285714286</v>
          </cell>
          <cell r="X53">
            <v>9.5714285714285712</v>
          </cell>
          <cell r="AC53">
            <v>9.7000000000000011</v>
          </cell>
          <cell r="AD53">
            <v>7.1</v>
          </cell>
          <cell r="AF53">
            <v>5</v>
          </cell>
        </row>
        <row r="54">
          <cell r="A54">
            <v>15</v>
          </cell>
          <cell r="B54">
            <v>4</v>
          </cell>
          <cell r="C54">
            <v>15.333333333333332</v>
          </cell>
          <cell r="E54">
            <v>9.3333333333333339</v>
          </cell>
          <cell r="F54">
            <v>11.833333333333334</v>
          </cell>
          <cell r="H54">
            <v>7.5555555555555554</v>
          </cell>
          <cell r="I54">
            <v>13</v>
          </cell>
          <cell r="K54">
            <v>4.4705882352941178</v>
          </cell>
          <cell r="L54">
            <v>5.4411764705882355</v>
          </cell>
          <cell r="N54">
            <v>4.5454545454545459</v>
          </cell>
          <cell r="O54">
            <v>7.2727272727272725</v>
          </cell>
          <cell r="Q54">
            <v>4.4888888888888889</v>
          </cell>
          <cell r="R54">
            <v>5.8888888888888884</v>
          </cell>
          <cell r="T54">
            <v>11.095238095238095</v>
          </cell>
          <cell r="U54">
            <v>13.523809523809524</v>
          </cell>
          <cell r="W54">
            <v>11.095238095238095</v>
          </cell>
          <cell r="X54">
            <v>13.523809523809524</v>
          </cell>
          <cell r="AC54">
            <v>7.6666666666666661</v>
          </cell>
          <cell r="AD54">
            <v>9.8958333333333321</v>
          </cell>
          <cell r="AF54">
            <v>5</v>
          </cell>
        </row>
        <row r="55">
          <cell r="A55">
            <v>16</v>
          </cell>
          <cell r="B55">
            <v>0</v>
          </cell>
          <cell r="C55">
            <v>0</v>
          </cell>
          <cell r="E55">
            <v>0</v>
          </cell>
          <cell r="F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T55">
            <v>0</v>
          </cell>
          <cell r="U55">
            <v>0</v>
          </cell>
          <cell r="W55">
            <v>0</v>
          </cell>
          <cell r="X55">
            <v>0</v>
          </cell>
          <cell r="AC55">
            <v>0</v>
          </cell>
          <cell r="AD55">
            <v>0</v>
          </cell>
          <cell r="AF55">
            <v>5</v>
          </cell>
        </row>
        <row r="56">
          <cell r="A56">
            <v>17</v>
          </cell>
          <cell r="B56">
            <v>12.25</v>
          </cell>
          <cell r="C56">
            <v>3</v>
          </cell>
          <cell r="E56">
            <v>14.2</v>
          </cell>
          <cell r="F56">
            <v>6.7</v>
          </cell>
          <cell r="H56">
            <v>13.642857142857142</v>
          </cell>
          <cell r="I56">
            <v>5.6428571428571423</v>
          </cell>
          <cell r="K56">
            <v>6.3571428571428568</v>
          </cell>
          <cell r="L56">
            <v>4.0714285714285721</v>
          </cell>
          <cell r="N56">
            <v>8.2758620689655178</v>
          </cell>
          <cell r="O56">
            <v>5.2413793103448274</v>
          </cell>
          <cell r="Q56">
            <v>7.333333333333333</v>
          </cell>
          <cell r="R56">
            <v>4.666666666666667</v>
          </cell>
          <cell r="T56">
            <v>17.083333333333332</v>
          </cell>
          <cell r="U56">
            <v>11.833333333333334</v>
          </cell>
          <cell r="W56">
            <v>17.083333333333332</v>
          </cell>
          <cell r="X56">
            <v>11.833333333333334</v>
          </cell>
          <cell r="AC56">
            <v>13.467065868263472</v>
          </cell>
          <cell r="AD56">
            <v>8.8682634730538918</v>
          </cell>
          <cell r="AF56">
            <v>5</v>
          </cell>
        </row>
        <row r="57">
          <cell r="A57">
            <v>18</v>
          </cell>
          <cell r="B57">
            <v>12</v>
          </cell>
          <cell r="C57">
            <v>4</v>
          </cell>
          <cell r="E57">
            <v>11.166666666666666</v>
          </cell>
          <cell r="F57">
            <v>5.166666666666667</v>
          </cell>
          <cell r="H57">
            <v>11.285714285714285</v>
          </cell>
          <cell r="I57">
            <v>5</v>
          </cell>
          <cell r="K57">
            <v>4.9090909090909092</v>
          </cell>
          <cell r="L57">
            <v>5.4545454545454541</v>
          </cell>
          <cell r="N57">
            <v>5.2424242424242422</v>
          </cell>
          <cell r="O57">
            <v>6.3636363636363633</v>
          </cell>
          <cell r="Q57">
            <v>5.0757575757575761</v>
          </cell>
          <cell r="R57">
            <v>5.9090909090909092</v>
          </cell>
          <cell r="T57">
            <v>7.5454545454545459</v>
          </cell>
          <cell r="U57">
            <v>6.0909090909090908</v>
          </cell>
          <cell r="W57">
            <v>7.5454545454545459</v>
          </cell>
          <cell r="X57">
            <v>6.0909090909090908</v>
          </cell>
          <cell r="AC57">
            <v>6.1052631578947363</v>
          </cell>
          <cell r="AD57">
            <v>5.8842105263157896</v>
          </cell>
          <cell r="AF57">
            <v>5</v>
          </cell>
        </row>
        <row r="58">
          <cell r="A58">
            <v>19</v>
          </cell>
          <cell r="B58">
            <v>5.8000000000000007</v>
          </cell>
          <cell r="C58">
            <v>8.4</v>
          </cell>
          <cell r="E58">
            <v>9.4</v>
          </cell>
          <cell r="F58">
            <v>9.6</v>
          </cell>
          <cell r="H58">
            <v>7.6</v>
          </cell>
          <cell r="I58">
            <v>9</v>
          </cell>
          <cell r="K58">
            <v>3.2758620689655173</v>
          </cell>
          <cell r="L58">
            <v>6</v>
          </cell>
          <cell r="N58">
            <v>6.4090909090909083</v>
          </cell>
          <cell r="O58">
            <v>6.3636363636363633</v>
          </cell>
          <cell r="Q58">
            <v>4.6274509803921564</v>
          </cell>
          <cell r="R58">
            <v>6.1568627450980395</v>
          </cell>
          <cell r="T58">
            <v>19.2</v>
          </cell>
          <cell r="U58">
            <v>7.55</v>
          </cell>
          <cell r="W58">
            <v>19.2</v>
          </cell>
          <cell r="X58">
            <v>7.55</v>
          </cell>
          <cell r="AC58">
            <v>10.693069306930694</v>
          </cell>
          <cell r="AD58">
            <v>6.990099009900991</v>
          </cell>
          <cell r="AF58">
            <v>5</v>
          </cell>
        </row>
        <row r="59">
          <cell r="A59">
            <v>20</v>
          </cell>
          <cell r="B59">
            <v>2</v>
          </cell>
          <cell r="C59">
            <v>16</v>
          </cell>
          <cell r="E59">
            <v>15</v>
          </cell>
          <cell r="F59">
            <v>6</v>
          </cell>
          <cell r="H59">
            <v>11.75</v>
          </cell>
          <cell r="I59">
            <v>8.5</v>
          </cell>
          <cell r="K59">
            <v>5.0666666666666664</v>
          </cell>
          <cell r="L59">
            <v>4.5111111111111111</v>
          </cell>
          <cell r="N59">
            <v>8.3103448275862064</v>
          </cell>
          <cell r="O59">
            <v>5.1034482758620694</v>
          </cell>
          <cell r="Q59">
            <v>6.3378378378378386</v>
          </cell>
          <cell r="R59">
            <v>4.743243243243243</v>
          </cell>
          <cell r="T59">
            <v>28.416666666666668</v>
          </cell>
          <cell r="U59">
            <v>12.361111111111111</v>
          </cell>
          <cell r="W59">
            <v>28.416666666666668</v>
          </cell>
          <cell r="X59">
            <v>12.361111111111111</v>
          </cell>
          <cell r="AC59">
            <v>16.941558441558442</v>
          </cell>
          <cell r="AD59">
            <v>8.5</v>
          </cell>
          <cell r="AF59">
            <v>5</v>
          </cell>
        </row>
        <row r="60">
          <cell r="A60">
            <v>21</v>
          </cell>
          <cell r="B60">
            <v>7.0000000000000009</v>
          </cell>
          <cell r="C60">
            <v>14.000000000000002</v>
          </cell>
          <cell r="E60">
            <v>19.400000000000002</v>
          </cell>
          <cell r="F60">
            <v>7.0000000000000009</v>
          </cell>
          <cell r="H60">
            <v>14.75</v>
          </cell>
          <cell r="I60">
            <v>9.625</v>
          </cell>
          <cell r="K60">
            <v>5.6470588235294121</v>
          </cell>
          <cell r="L60">
            <v>6.8235294117647065</v>
          </cell>
          <cell r="N60">
            <v>4.8823529411764701</v>
          </cell>
          <cell r="O60">
            <v>7.882352941176471</v>
          </cell>
          <cell r="Q60">
            <v>5.3921568627450984</v>
          </cell>
          <cell r="R60">
            <v>7.1764705882352935</v>
          </cell>
          <cell r="T60">
            <v>32.513513513513516</v>
          </cell>
          <cell r="U60">
            <v>8.0810810810810807</v>
          </cell>
          <cell r="W60">
            <v>32.513513513513516</v>
          </cell>
          <cell r="X60">
            <v>8.0810810810810807</v>
          </cell>
          <cell r="AC60">
            <v>21.045112781954884</v>
          </cell>
          <cell r="AD60">
            <v>7.8270676691729326</v>
          </cell>
          <cell r="AF60">
            <v>5</v>
          </cell>
        </row>
        <row r="61">
          <cell r="A61">
            <v>22</v>
          </cell>
          <cell r="B61">
            <v>3.5000000000000004</v>
          </cell>
          <cell r="C61">
            <v>8.5</v>
          </cell>
          <cell r="E61">
            <v>8.1666666666666661</v>
          </cell>
          <cell r="F61">
            <v>11</v>
          </cell>
          <cell r="H61">
            <v>7.0000000000000009</v>
          </cell>
          <cell r="I61">
            <v>10.375</v>
          </cell>
          <cell r="K61">
            <v>6.8297872340425529</v>
          </cell>
          <cell r="L61">
            <v>5.5106382978723403</v>
          </cell>
          <cell r="N61">
            <v>6.6571428571428575</v>
          </cell>
          <cell r="O61">
            <v>5.8571428571428577</v>
          </cell>
          <cell r="Q61">
            <v>6.7560975609756104</v>
          </cell>
          <cell r="R61">
            <v>5.6585365853658542</v>
          </cell>
          <cell r="T61">
            <v>27.524999999999999</v>
          </cell>
          <cell r="U61">
            <v>12.25</v>
          </cell>
          <cell r="W61">
            <v>27.524999999999999</v>
          </cell>
          <cell r="X61">
            <v>12.25</v>
          </cell>
          <cell r="AC61">
            <v>16.541176470588233</v>
          </cell>
          <cell r="AD61">
            <v>8.9823529411764707</v>
          </cell>
          <cell r="AF61">
            <v>5</v>
          </cell>
        </row>
        <row r="62">
          <cell r="A62">
            <v>23</v>
          </cell>
          <cell r="B62">
            <v>0</v>
          </cell>
          <cell r="C62">
            <v>0</v>
          </cell>
          <cell r="E62">
            <v>0</v>
          </cell>
          <cell r="F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W62">
            <v>0</v>
          </cell>
          <cell r="X62">
            <v>0</v>
          </cell>
          <cell r="AC62">
            <v>0</v>
          </cell>
          <cell r="AD62">
            <v>0</v>
          </cell>
          <cell r="AF62">
            <v>5</v>
          </cell>
        </row>
        <row r="63">
          <cell r="A63">
            <v>24</v>
          </cell>
          <cell r="B63">
            <v>6.6000000000000005</v>
          </cell>
          <cell r="C63">
            <v>11.799999999999999</v>
          </cell>
          <cell r="E63">
            <v>11.636363636363637</v>
          </cell>
          <cell r="F63">
            <v>9.7272727272727266</v>
          </cell>
          <cell r="H63">
            <v>10.0625</v>
          </cell>
          <cell r="I63">
            <v>10.375</v>
          </cell>
          <cell r="K63">
            <v>6.4883720930232567</v>
          </cell>
          <cell r="L63">
            <v>5.0697674418604652</v>
          </cell>
          <cell r="N63">
            <v>5.5294117647058822</v>
          </cell>
          <cell r="O63">
            <v>5.0588235294117645</v>
          </cell>
          <cell r="Q63">
            <v>6.2166666666666668</v>
          </cell>
          <cell r="R63">
            <v>5.0666666666666664</v>
          </cell>
          <cell r="T63">
            <v>37.516129032258064</v>
          </cell>
          <cell r="U63">
            <v>11.741935483870968</v>
          </cell>
          <cell r="W63">
            <v>37.516129032258064</v>
          </cell>
          <cell r="X63">
            <v>11.741935483870968</v>
          </cell>
          <cell r="AC63">
            <v>20.724637681159418</v>
          </cell>
          <cell r="AD63">
            <v>8.6811594202898554</v>
          </cell>
          <cell r="AF63">
            <v>5</v>
          </cell>
        </row>
        <row r="64">
          <cell r="A64">
            <v>25</v>
          </cell>
          <cell r="B64">
            <v>2.666666666666667</v>
          </cell>
          <cell r="C64">
            <v>13.333333333333334</v>
          </cell>
          <cell r="E64">
            <v>8</v>
          </cell>
          <cell r="F64">
            <v>9</v>
          </cell>
          <cell r="H64">
            <v>6.666666666666667</v>
          </cell>
          <cell r="I64">
            <v>10.083333333333332</v>
          </cell>
          <cell r="K64">
            <v>4.4761904761904763</v>
          </cell>
          <cell r="L64">
            <v>5.0476190476190474</v>
          </cell>
          <cell r="N64">
            <v>15.461538461538463</v>
          </cell>
          <cell r="O64">
            <v>6</v>
          </cell>
          <cell r="Q64">
            <v>7.0727272727272723</v>
          </cell>
          <cell r="R64">
            <v>5.2727272727272725</v>
          </cell>
          <cell r="T64">
            <v>14.374999999999998</v>
          </cell>
          <cell r="U64">
            <v>20.5</v>
          </cell>
          <cell r="W64">
            <v>14.374999999999998</v>
          </cell>
          <cell r="X64">
            <v>20.5</v>
          </cell>
          <cell r="AC64">
            <v>8.4216867469879517</v>
          </cell>
          <cell r="AD64">
            <v>8.9036144578313259</v>
          </cell>
          <cell r="AF64">
            <v>5</v>
          </cell>
        </row>
        <row r="65">
          <cell r="A65">
            <v>26</v>
          </cell>
          <cell r="B65">
            <v>5</v>
          </cell>
          <cell r="C65">
            <v>16</v>
          </cell>
          <cell r="E65">
            <v>9</v>
          </cell>
          <cell r="F65">
            <v>19.857142857142858</v>
          </cell>
          <cell r="H65">
            <v>8.5</v>
          </cell>
          <cell r="I65">
            <v>19.375</v>
          </cell>
          <cell r="K65">
            <v>5.1111111111111116</v>
          </cell>
          <cell r="L65">
            <v>6</v>
          </cell>
          <cell r="N65">
            <v>3.166666666666667</v>
          </cell>
          <cell r="O65">
            <v>7.0000000000000009</v>
          </cell>
          <cell r="Q65">
            <v>4.3333333333333339</v>
          </cell>
          <cell r="R65">
            <v>6.4</v>
          </cell>
          <cell r="T65">
            <v>10.549999999999999</v>
          </cell>
          <cell r="U65">
            <v>19.2</v>
          </cell>
          <cell r="W65">
            <v>10.549999999999999</v>
          </cell>
          <cell r="X65">
            <v>19.2</v>
          </cell>
          <cell r="AC65">
            <v>8.8095238095238102</v>
          </cell>
          <cell r="AD65">
            <v>16.174603174603174</v>
          </cell>
          <cell r="AF65">
            <v>5</v>
          </cell>
        </row>
        <row r="66">
          <cell r="A66">
            <v>27</v>
          </cell>
          <cell r="B66">
            <v>4.5999999999999996</v>
          </cell>
          <cell r="C66">
            <v>11.200000000000001</v>
          </cell>
          <cell r="E66">
            <v>6.5</v>
          </cell>
          <cell r="F66">
            <v>14.374999999999998</v>
          </cell>
          <cell r="H66">
            <v>5.7692307692307692</v>
          </cell>
          <cell r="I66">
            <v>13.153846153846155</v>
          </cell>
          <cell r="K66">
            <v>1.7000000000000002</v>
          </cell>
          <cell r="L66">
            <v>9.9</v>
          </cell>
          <cell r="N66">
            <v>4.2</v>
          </cell>
          <cell r="O66">
            <v>5.6000000000000005</v>
          </cell>
          <cell r="Q66">
            <v>2.9499999999999997</v>
          </cell>
          <cell r="R66">
            <v>7.75</v>
          </cell>
          <cell r="T66">
            <v>7.6956521739130439</v>
          </cell>
          <cell r="U66">
            <v>17.086956521739129</v>
          </cell>
          <cell r="W66">
            <v>7.6956521739130439</v>
          </cell>
          <cell r="X66">
            <v>17.086956521739129</v>
          </cell>
          <cell r="AC66">
            <v>6.1772151898734178</v>
          </cell>
          <cell r="AD66">
            <v>14.075949367088608</v>
          </cell>
          <cell r="AF66">
            <v>5</v>
          </cell>
        </row>
        <row r="67">
          <cell r="A67">
            <v>28</v>
          </cell>
          <cell r="B67">
            <v>4.666666666666667</v>
          </cell>
          <cell r="C67">
            <v>15.333333333333332</v>
          </cell>
          <cell r="E67">
            <v>3.1428571428571432</v>
          </cell>
          <cell r="F67">
            <v>13</v>
          </cell>
          <cell r="H67">
            <v>3.5999999999999996</v>
          </cell>
          <cell r="I67">
            <v>13.700000000000001</v>
          </cell>
          <cell r="K67">
            <v>2.3043478260869565</v>
          </cell>
          <cell r="L67">
            <v>7.304347826086957</v>
          </cell>
          <cell r="N67">
            <v>1.6363636363636365</v>
          </cell>
          <cell r="O67">
            <v>9</v>
          </cell>
          <cell r="Q67">
            <v>2.0882352941176472</v>
          </cell>
          <cell r="R67">
            <v>7.8529411764705888</v>
          </cell>
          <cell r="T67">
            <v>7.384615384615385</v>
          </cell>
          <cell r="U67">
            <v>16.038461538461537</v>
          </cell>
          <cell r="W67">
            <v>7.384615384615385</v>
          </cell>
          <cell r="X67">
            <v>16.038461538461537</v>
          </cell>
          <cell r="AC67">
            <v>5.1145833333333339</v>
          </cell>
          <cell r="AD67">
            <v>12.895833333333334</v>
          </cell>
          <cell r="AF67">
            <v>5</v>
          </cell>
        </row>
        <row r="68">
          <cell r="A68">
            <v>29</v>
          </cell>
          <cell r="B68">
            <v>0</v>
          </cell>
          <cell r="C68">
            <v>0</v>
          </cell>
          <cell r="E68">
            <v>0</v>
          </cell>
          <cell r="F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T68">
            <v>0</v>
          </cell>
          <cell r="U68">
            <v>0</v>
          </cell>
          <cell r="W68">
            <v>0</v>
          </cell>
          <cell r="X68">
            <v>0</v>
          </cell>
          <cell r="AC68">
            <v>0</v>
          </cell>
          <cell r="AD68">
            <v>0</v>
          </cell>
          <cell r="AF68">
            <v>5</v>
          </cell>
        </row>
        <row r="69">
          <cell r="A69">
            <v>30</v>
          </cell>
          <cell r="B69">
            <v>0</v>
          </cell>
          <cell r="C69">
            <v>0</v>
          </cell>
          <cell r="E69">
            <v>0</v>
          </cell>
          <cell r="F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T69">
            <v>0</v>
          </cell>
          <cell r="U69">
            <v>0</v>
          </cell>
          <cell r="W69">
            <v>0</v>
          </cell>
          <cell r="X69">
            <v>0</v>
          </cell>
          <cell r="AC69">
            <v>0</v>
          </cell>
          <cell r="AD69">
            <v>0</v>
          </cell>
          <cell r="AF69">
            <v>5</v>
          </cell>
        </row>
        <row r="70">
          <cell r="A70">
            <v>31</v>
          </cell>
          <cell r="B70">
            <v>0</v>
          </cell>
          <cell r="C70">
            <v>0</v>
          </cell>
          <cell r="E70">
            <v>0</v>
          </cell>
          <cell r="F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T70">
            <v>0</v>
          </cell>
          <cell r="U70">
            <v>0</v>
          </cell>
          <cell r="W70">
            <v>0</v>
          </cell>
          <cell r="X70">
            <v>0</v>
          </cell>
          <cell r="AC70">
            <v>0</v>
          </cell>
          <cell r="AD70">
            <v>0</v>
          </cell>
          <cell r="AF70">
            <v>5</v>
          </cell>
        </row>
        <row r="71">
          <cell r="A71" t="str">
            <v xml:space="preserve">Mar/01 </v>
          </cell>
          <cell r="B71">
            <v>18</v>
          </cell>
          <cell r="C71">
            <v>2</v>
          </cell>
          <cell r="E71">
            <v>12</v>
          </cell>
          <cell r="F71">
            <v>2.5</v>
          </cell>
          <cell r="H71">
            <v>13.200000000000001</v>
          </cell>
          <cell r="I71">
            <v>2.4</v>
          </cell>
          <cell r="K71">
            <v>5.6923076923076925</v>
          </cell>
          <cell r="L71">
            <v>1.2307692307692308</v>
          </cell>
          <cell r="N71">
            <v>6.166666666666667</v>
          </cell>
          <cell r="O71">
            <v>2.3333333333333335</v>
          </cell>
          <cell r="Q71">
            <v>5.92</v>
          </cell>
          <cell r="R71">
            <v>1.76</v>
          </cell>
          <cell r="T71">
            <v>6</v>
          </cell>
          <cell r="U71">
            <v>17.18181818181818</v>
          </cell>
          <cell r="W71">
            <v>6</v>
          </cell>
          <cell r="X71">
            <v>17.18181818181818</v>
          </cell>
          <cell r="AC71">
            <v>6.4594594594594597</v>
          </cell>
          <cell r="AD71">
            <v>10.972972972972974</v>
          </cell>
          <cell r="AF71">
            <v>5</v>
          </cell>
        </row>
        <row r="72">
          <cell r="A72">
            <v>2</v>
          </cell>
          <cell r="B72">
            <v>0</v>
          </cell>
          <cell r="C72">
            <v>0</v>
          </cell>
          <cell r="E72">
            <v>0</v>
          </cell>
          <cell r="F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T72">
            <v>0</v>
          </cell>
          <cell r="U72">
            <v>0</v>
          </cell>
          <cell r="W72">
            <v>0</v>
          </cell>
          <cell r="X72">
            <v>0</v>
          </cell>
          <cell r="AC72">
            <v>0</v>
          </cell>
          <cell r="AD72">
            <v>0</v>
          </cell>
          <cell r="AF72">
            <v>5</v>
          </cell>
        </row>
        <row r="73">
          <cell r="A73">
            <v>3</v>
          </cell>
          <cell r="B73">
            <v>7.333333333333333</v>
          </cell>
          <cell r="C73">
            <v>5.6666666666666661</v>
          </cell>
          <cell r="E73">
            <v>12.625</v>
          </cell>
          <cell r="F73">
            <v>4.125</v>
          </cell>
          <cell r="H73">
            <v>11.181818181818182</v>
          </cell>
          <cell r="I73">
            <v>4.5454545454545459</v>
          </cell>
          <cell r="K73">
            <v>6.68</v>
          </cell>
          <cell r="L73">
            <v>3.7199999999999998</v>
          </cell>
          <cell r="N73">
            <v>8.4666666666666668</v>
          </cell>
          <cell r="O73">
            <v>3.6333333333333337</v>
          </cell>
          <cell r="Q73">
            <v>7.6545454545454543</v>
          </cell>
          <cell r="R73">
            <v>3.6727272727272728</v>
          </cell>
          <cell r="T73">
            <v>10.127659574468085</v>
          </cell>
          <cell r="U73">
            <v>12.553191489361701</v>
          </cell>
          <cell r="W73">
            <v>10.127659574468085</v>
          </cell>
          <cell r="X73">
            <v>12.553191489361701</v>
          </cell>
          <cell r="AC73">
            <v>9.35</v>
          </cell>
          <cell r="AD73">
            <v>8.9499999999999993</v>
          </cell>
          <cell r="AF73">
            <v>5</v>
          </cell>
        </row>
        <row r="74">
          <cell r="A74">
            <v>4</v>
          </cell>
          <cell r="B74">
            <v>0</v>
          </cell>
          <cell r="C74">
            <v>0</v>
          </cell>
          <cell r="E74">
            <v>0</v>
          </cell>
          <cell r="F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T74">
            <v>0</v>
          </cell>
          <cell r="U74">
            <v>0</v>
          </cell>
          <cell r="W74">
            <v>0</v>
          </cell>
          <cell r="X74">
            <v>0</v>
          </cell>
          <cell r="AC74">
            <v>0</v>
          </cell>
          <cell r="AD74">
            <v>0</v>
          </cell>
          <cell r="AF74">
            <v>5</v>
          </cell>
        </row>
        <row r="75">
          <cell r="A75">
            <v>5</v>
          </cell>
          <cell r="B75">
            <v>4.3333333333333339</v>
          </cell>
          <cell r="C75">
            <v>4.3333333333333339</v>
          </cell>
          <cell r="E75">
            <v>2</v>
          </cell>
          <cell r="F75">
            <v>16.333333333333332</v>
          </cell>
          <cell r="H75">
            <v>2.7777777777777777</v>
          </cell>
          <cell r="I75">
            <v>12.333333333333334</v>
          </cell>
          <cell r="K75">
            <v>1.6666666666666667</v>
          </cell>
          <cell r="L75">
            <v>6.6333333333333329</v>
          </cell>
          <cell r="N75">
            <v>3.3142857142857141</v>
          </cell>
          <cell r="O75">
            <v>8.8285714285714292</v>
          </cell>
          <cell r="Q75">
            <v>2.5538461538461537</v>
          </cell>
          <cell r="R75">
            <v>7.815384615384616</v>
          </cell>
          <cell r="T75">
            <v>8.3720930232558146</v>
          </cell>
          <cell r="U75">
            <v>17.232558139534884</v>
          </cell>
          <cell r="W75">
            <v>8.3720930232558146</v>
          </cell>
          <cell r="X75">
            <v>17.232558139534884</v>
          </cell>
          <cell r="AC75">
            <v>5.6937500000000005</v>
          </cell>
          <cell r="AD75">
            <v>13.13125</v>
          </cell>
          <cell r="AF75">
            <v>5</v>
          </cell>
        </row>
        <row r="76">
          <cell r="A76">
            <v>6</v>
          </cell>
          <cell r="B76">
            <v>2.5151515151515151</v>
          </cell>
          <cell r="C76">
            <v>6.5151515151515156</v>
          </cell>
          <cell r="E76">
            <v>1.1142857142857143</v>
          </cell>
          <cell r="F76">
            <v>8.742857142857142</v>
          </cell>
          <cell r="H76">
            <v>1.7941176470588234</v>
          </cell>
          <cell r="I76">
            <v>7.6617647058823524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T76">
            <v>7.8666666666666663</v>
          </cell>
          <cell r="U76">
            <v>16.333333333333332</v>
          </cell>
          <cell r="W76">
            <v>8.2727272727272734</v>
          </cell>
          <cell r="X76">
            <v>16.878787878787879</v>
          </cell>
          <cell r="AC76">
            <v>4.8167938931297716</v>
          </cell>
          <cell r="AD76">
            <v>11.969465648854962</v>
          </cell>
          <cell r="AF76">
            <v>5</v>
          </cell>
        </row>
        <row r="77">
          <cell r="A77">
            <v>7</v>
          </cell>
          <cell r="B77">
            <v>2.0555555555555558</v>
          </cell>
          <cell r="C77">
            <v>8.0555555555555554</v>
          </cell>
          <cell r="E77">
            <v>1.7999999999999998</v>
          </cell>
          <cell r="F77">
            <v>7.1999999999999993</v>
          </cell>
          <cell r="H77">
            <v>1.8958333333333335</v>
          </cell>
          <cell r="I77">
            <v>7.5208333333333339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T77">
            <v>6.4761904761904754</v>
          </cell>
          <cell r="U77">
            <v>17.571428571428569</v>
          </cell>
          <cell r="W77">
            <v>6.4761904761904754</v>
          </cell>
          <cell r="X77">
            <v>17.571428571428569</v>
          </cell>
          <cell r="AC77">
            <v>4.0333333333333332</v>
          </cell>
          <cell r="AD77">
            <v>12.211111111111112</v>
          </cell>
          <cell r="AF77">
            <v>5</v>
          </cell>
        </row>
        <row r="78">
          <cell r="A78">
            <v>8</v>
          </cell>
          <cell r="B78">
            <v>0</v>
          </cell>
          <cell r="C78">
            <v>6.5</v>
          </cell>
          <cell r="E78">
            <v>4</v>
          </cell>
          <cell r="F78">
            <v>7.3999999999999995</v>
          </cell>
          <cell r="H78">
            <v>2.8571428571428572</v>
          </cell>
          <cell r="I78">
            <v>7.1428571428571423</v>
          </cell>
          <cell r="K78">
            <v>2.1724137931034484</v>
          </cell>
          <cell r="L78">
            <v>6.8275862068965516</v>
          </cell>
          <cell r="N78">
            <v>1.7999999999999998</v>
          </cell>
          <cell r="O78">
            <v>7.3999999999999995</v>
          </cell>
          <cell r="Q78">
            <v>2.0204081632653059</v>
          </cell>
          <cell r="R78">
            <v>7.0612244897959187</v>
          </cell>
          <cell r="T78">
            <v>7.764705882352942</v>
          </cell>
          <cell r="U78">
            <v>22.470588235294116</v>
          </cell>
          <cell r="W78">
            <v>7.764705882352942</v>
          </cell>
          <cell r="X78">
            <v>22.470588235294116</v>
          </cell>
          <cell r="AC78">
            <v>5.217741935483871</v>
          </cell>
          <cell r="AD78">
            <v>15.516129032258064</v>
          </cell>
          <cell r="AF78">
            <v>5</v>
          </cell>
        </row>
        <row r="79">
          <cell r="A79">
            <v>9</v>
          </cell>
          <cell r="B79">
            <v>0</v>
          </cell>
          <cell r="C79">
            <v>0</v>
          </cell>
          <cell r="E79">
            <v>0</v>
          </cell>
          <cell r="F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W79">
            <v>0</v>
          </cell>
          <cell r="X79">
            <v>0</v>
          </cell>
          <cell r="AC79">
            <v>0</v>
          </cell>
          <cell r="AD79">
            <v>0</v>
          </cell>
          <cell r="AF79">
            <v>5</v>
          </cell>
        </row>
        <row r="80">
          <cell r="A80">
            <v>10</v>
          </cell>
          <cell r="B80">
            <v>5</v>
          </cell>
          <cell r="C80">
            <v>5</v>
          </cell>
          <cell r="E80">
            <v>4.4285714285714279</v>
          </cell>
          <cell r="F80">
            <v>8.7142857142857153</v>
          </cell>
          <cell r="H80">
            <v>4.5999999999999996</v>
          </cell>
          <cell r="I80">
            <v>7.6</v>
          </cell>
          <cell r="K80">
            <v>4</v>
          </cell>
          <cell r="L80">
            <v>6.6470588235294112</v>
          </cell>
          <cell r="N80">
            <v>3.7058823529411762</v>
          </cell>
          <cell r="O80">
            <v>7.2647058823529411</v>
          </cell>
          <cell r="Q80">
            <v>3.8529411764705883</v>
          </cell>
          <cell r="R80">
            <v>6.9558823529411766</v>
          </cell>
          <cell r="T80">
            <v>7.8</v>
          </cell>
          <cell r="U80">
            <v>13.914285714285715</v>
          </cell>
          <cell r="W80">
            <v>7.8</v>
          </cell>
          <cell r="X80">
            <v>13.914285714285715</v>
          </cell>
          <cell r="AC80">
            <v>5.7702702702702702</v>
          </cell>
          <cell r="AD80">
            <v>10.29054054054054</v>
          </cell>
          <cell r="AF80">
            <v>5</v>
          </cell>
        </row>
        <row r="81">
          <cell r="A81">
            <v>11</v>
          </cell>
          <cell r="B81">
            <v>2.2608695652173916</v>
          </cell>
          <cell r="C81">
            <v>9.2173913043478262</v>
          </cell>
          <cell r="E81">
            <v>2.25</v>
          </cell>
          <cell r="F81">
            <v>8.5</v>
          </cell>
          <cell r="H81">
            <v>2.2564102564102564</v>
          </cell>
          <cell r="I81">
            <v>8.9230769230769234</v>
          </cell>
          <cell r="K81">
            <v>2.1052631578947367</v>
          </cell>
          <cell r="L81">
            <v>5.2130325814536338</v>
          </cell>
          <cell r="N81">
            <v>4.1666666666666661</v>
          </cell>
          <cell r="O81">
            <v>5.916666666666667</v>
          </cell>
          <cell r="Q81">
            <v>2.581888246628131</v>
          </cell>
          <cell r="R81">
            <v>5.3757225433526017</v>
          </cell>
          <cell r="T81">
            <v>7.4615384615384608</v>
          </cell>
          <cell r="U81">
            <v>15.153846153846153</v>
          </cell>
          <cell r="W81">
            <v>7.4615384615384608</v>
          </cell>
          <cell r="X81">
            <v>15.153846153846153</v>
          </cell>
          <cell r="AC81">
            <v>4.7866256049274085</v>
          </cell>
          <cell r="AD81">
            <v>10.153981522217334</v>
          </cell>
          <cell r="AF81">
            <v>5</v>
          </cell>
        </row>
        <row r="82">
          <cell r="A82">
            <v>12</v>
          </cell>
          <cell r="B82">
            <v>2.75</v>
          </cell>
          <cell r="C82">
            <v>8.75</v>
          </cell>
          <cell r="E82">
            <v>7.6666666666666661</v>
          </cell>
          <cell r="F82">
            <v>11.333333333333332</v>
          </cell>
          <cell r="H82">
            <v>4.8571428571428568</v>
          </cell>
          <cell r="I82">
            <v>9.8571428571428577</v>
          </cell>
          <cell r="K82">
            <v>1.4848484848484849</v>
          </cell>
          <cell r="L82">
            <v>6.0909090909090908</v>
          </cell>
          <cell r="N82">
            <v>3.4666666666666663</v>
          </cell>
          <cell r="O82">
            <v>7.4666666666666677</v>
          </cell>
          <cell r="Q82">
            <v>2.1041666666666665</v>
          </cell>
          <cell r="R82">
            <v>6.520833333333333</v>
          </cell>
          <cell r="T82">
            <v>8.6190476190476186</v>
          </cell>
          <cell r="U82">
            <v>16.80952380952381</v>
          </cell>
          <cell r="W82">
            <v>8.6190476190476186</v>
          </cell>
          <cell r="X82">
            <v>16.80952380952381</v>
          </cell>
          <cell r="AC82">
            <v>5.123711340206186</v>
          </cell>
          <cell r="AD82">
            <v>11.216494845360824</v>
          </cell>
          <cell r="AF82">
            <v>5</v>
          </cell>
        </row>
        <row r="83">
          <cell r="A83">
            <v>13</v>
          </cell>
          <cell r="B83">
            <v>4</v>
          </cell>
          <cell r="C83">
            <v>12</v>
          </cell>
          <cell r="E83">
            <v>4</v>
          </cell>
          <cell r="F83">
            <v>9.75</v>
          </cell>
          <cell r="H83">
            <v>4</v>
          </cell>
          <cell r="I83">
            <v>10.199999999999999</v>
          </cell>
          <cell r="K83">
            <v>2.2939068100358422</v>
          </cell>
          <cell r="L83">
            <v>5.913978494623656</v>
          </cell>
          <cell r="N83">
            <v>1.7999999999999998</v>
          </cell>
          <cell r="O83">
            <v>8.7999999999999989</v>
          </cell>
          <cell r="Q83">
            <v>2.1635883905013191</v>
          </cell>
          <cell r="R83">
            <v>6.6754617414248028</v>
          </cell>
          <cell r="T83">
            <v>10.285714285714285</v>
          </cell>
          <cell r="U83">
            <v>31.428571428571427</v>
          </cell>
          <cell r="W83">
            <v>10.285714285714285</v>
          </cell>
          <cell r="X83">
            <v>31.428571428571427</v>
          </cell>
          <cell r="AC83">
            <v>4.3233743409490337</v>
          </cell>
          <cell r="AD83">
            <v>13.075571177504393</v>
          </cell>
          <cell r="AF83">
            <v>5</v>
          </cell>
        </row>
        <row r="84">
          <cell r="A84">
            <v>14</v>
          </cell>
          <cell r="B84">
            <v>2</v>
          </cell>
          <cell r="C84">
            <v>7.0000000000000009</v>
          </cell>
          <cell r="E84">
            <v>3.6666666666666665</v>
          </cell>
          <cell r="F84">
            <v>6.833333333333333</v>
          </cell>
          <cell r="H84">
            <v>3.25</v>
          </cell>
          <cell r="I84">
            <v>6.8750000000000009</v>
          </cell>
          <cell r="K84">
            <v>2.8214285714285712</v>
          </cell>
          <cell r="L84">
            <v>4.9285714285714288</v>
          </cell>
          <cell r="N84">
            <v>2.7272727272727271</v>
          </cell>
          <cell r="O84">
            <v>8.9090909090909101</v>
          </cell>
          <cell r="Q84">
            <v>2.7948717948717947</v>
          </cell>
          <cell r="R84">
            <v>6.0512820512820511</v>
          </cell>
          <cell r="T84">
            <v>6.583333333333333</v>
          </cell>
          <cell r="U84">
            <v>19.416666666666664</v>
          </cell>
          <cell r="W84">
            <v>6.583333333333333</v>
          </cell>
          <cell r="X84">
            <v>19.416666666666664</v>
          </cell>
          <cell r="AC84">
            <v>4.1267605633802811</v>
          </cell>
          <cell r="AD84">
            <v>10.661971830985916</v>
          </cell>
          <cell r="AF84">
            <v>5</v>
          </cell>
        </row>
        <row r="85">
          <cell r="A85">
            <v>15</v>
          </cell>
          <cell r="B85">
            <v>4.3999999999999995</v>
          </cell>
          <cell r="C85">
            <v>6.4</v>
          </cell>
          <cell r="E85">
            <v>3.3333333333333335</v>
          </cell>
          <cell r="F85">
            <v>4</v>
          </cell>
          <cell r="H85">
            <v>3.8181818181818183</v>
          </cell>
          <cell r="I85">
            <v>5.0909090909090908</v>
          </cell>
          <cell r="K85">
            <v>3.4000000000000004</v>
          </cell>
          <cell r="L85">
            <v>4.1333333333333329</v>
          </cell>
          <cell r="N85">
            <v>4.833333333333333</v>
          </cell>
          <cell r="O85">
            <v>6.25</v>
          </cell>
          <cell r="Q85">
            <v>3.8095238095238098</v>
          </cell>
          <cell r="R85">
            <v>4.7380952380952381</v>
          </cell>
          <cell r="T85">
            <v>19.777777777777779</v>
          </cell>
          <cell r="U85">
            <v>14.333333333333334</v>
          </cell>
          <cell r="W85">
            <v>19.777777777777779</v>
          </cell>
          <cell r="X85">
            <v>14.333333333333334</v>
          </cell>
          <cell r="AC85">
            <v>10.269662921348315</v>
          </cell>
          <cell r="AD85">
            <v>8.6629213483146064</v>
          </cell>
          <cell r="AF85">
            <v>5</v>
          </cell>
        </row>
        <row r="86">
          <cell r="A86">
            <v>16</v>
          </cell>
          <cell r="B86">
            <v>8</v>
          </cell>
          <cell r="C86">
            <v>4</v>
          </cell>
          <cell r="E86">
            <v>7.0000000000000009</v>
          </cell>
          <cell r="F86">
            <v>9</v>
          </cell>
          <cell r="H86">
            <v>7.333333333333333</v>
          </cell>
          <cell r="I86">
            <v>7.333333333333333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T86">
            <v>0</v>
          </cell>
          <cell r="U86">
            <v>0</v>
          </cell>
          <cell r="W86">
            <v>0</v>
          </cell>
          <cell r="X86">
            <v>0</v>
          </cell>
          <cell r="AC86">
            <v>7.333333333333333</v>
          </cell>
          <cell r="AD86">
            <v>7.333333333333333</v>
          </cell>
          <cell r="AF86">
            <v>5</v>
          </cell>
        </row>
        <row r="87">
          <cell r="A87">
            <v>17</v>
          </cell>
          <cell r="B87">
            <v>3</v>
          </cell>
          <cell r="C87">
            <v>5</v>
          </cell>
          <cell r="E87">
            <v>3.3333333333333335</v>
          </cell>
          <cell r="F87">
            <v>6.666666666666667</v>
          </cell>
          <cell r="H87">
            <v>3.2857142857142856</v>
          </cell>
          <cell r="I87">
            <v>6.4285714285714279</v>
          </cell>
          <cell r="K87">
            <v>3.4285714285714288</v>
          </cell>
          <cell r="L87">
            <v>5</v>
          </cell>
          <cell r="N87">
            <v>2.3513513513513513</v>
          </cell>
          <cell r="O87">
            <v>6.756756756756757</v>
          </cell>
          <cell r="Q87">
            <v>2.8153846153846156</v>
          </cell>
          <cell r="R87">
            <v>6</v>
          </cell>
          <cell r="T87">
            <v>2.9333333333333331</v>
          </cell>
          <cell r="U87">
            <v>5.6666666666666661</v>
          </cell>
          <cell r="W87">
            <v>2.9333333333333331</v>
          </cell>
          <cell r="X87">
            <v>5.6666666666666661</v>
          </cell>
          <cell r="AC87">
            <v>2.90625</v>
          </cell>
          <cell r="AD87">
            <v>5.807291666666667</v>
          </cell>
          <cell r="AF87">
            <v>5</v>
          </cell>
        </row>
        <row r="88">
          <cell r="A88">
            <v>18</v>
          </cell>
          <cell r="B88">
            <v>2.666666666666667</v>
          </cell>
          <cell r="C88">
            <v>6.666666666666667</v>
          </cell>
          <cell r="E88">
            <v>4.1666666666666661</v>
          </cell>
          <cell r="F88">
            <v>6.3333333333333339</v>
          </cell>
          <cell r="H88">
            <v>3.6666666666666665</v>
          </cell>
          <cell r="I88">
            <v>6.4444444444444446</v>
          </cell>
          <cell r="K88">
            <v>2.8000000000000003</v>
          </cell>
          <cell r="L88">
            <v>4.1666666666666661</v>
          </cell>
          <cell r="N88">
            <v>3.0909090909090908</v>
          </cell>
          <cell r="O88">
            <v>5.3030303030303028</v>
          </cell>
          <cell r="Q88">
            <v>2.9523809523809526</v>
          </cell>
          <cell r="R88">
            <v>4.7619047619047619</v>
          </cell>
          <cell r="T88">
            <v>8.545454545454545</v>
          </cell>
          <cell r="U88">
            <v>10.151515151515152</v>
          </cell>
          <cell r="W88">
            <v>8.545454545454545</v>
          </cell>
          <cell r="X88">
            <v>10.151515151515152</v>
          </cell>
          <cell r="AC88">
            <v>5.6739130434782608</v>
          </cell>
          <cell r="AD88">
            <v>7.4492753623188417</v>
          </cell>
          <cell r="AF88">
            <v>5</v>
          </cell>
        </row>
        <row r="89">
          <cell r="A89">
            <v>19</v>
          </cell>
          <cell r="B89">
            <v>0</v>
          </cell>
          <cell r="C89">
            <v>0</v>
          </cell>
          <cell r="E89">
            <v>6</v>
          </cell>
          <cell r="F89">
            <v>7.5</v>
          </cell>
          <cell r="H89">
            <v>6</v>
          </cell>
          <cell r="I89">
            <v>7.5</v>
          </cell>
          <cell r="K89">
            <v>3.7370242214532867</v>
          </cell>
          <cell r="L89">
            <v>4.8788927335640135</v>
          </cell>
          <cell r="N89">
            <v>4.3571428571428577</v>
          </cell>
          <cell r="O89">
            <v>4.5357142857142856</v>
          </cell>
          <cell r="Q89">
            <v>4.0421792618629171</v>
          </cell>
          <cell r="R89">
            <v>4.7100175746924426</v>
          </cell>
          <cell r="T89">
            <v>16.71875</v>
          </cell>
          <cell r="U89">
            <v>8.375</v>
          </cell>
          <cell r="W89">
            <v>16.71875</v>
          </cell>
          <cell r="X89">
            <v>8.375</v>
          </cell>
          <cell r="AC89">
            <v>10.527974783293931</v>
          </cell>
          <cell r="AD89">
            <v>6.6903073286052006</v>
          </cell>
          <cell r="AF89">
            <v>5</v>
          </cell>
        </row>
        <row r="90">
          <cell r="A90">
            <v>20</v>
          </cell>
          <cell r="B90">
            <v>4.2</v>
          </cell>
          <cell r="C90">
            <v>4.2</v>
          </cell>
          <cell r="E90">
            <v>2.833333333333333</v>
          </cell>
          <cell r="F90">
            <v>4.5</v>
          </cell>
          <cell r="H90">
            <v>3.4545454545454546</v>
          </cell>
          <cell r="I90">
            <v>4.3636363636363642</v>
          </cell>
          <cell r="K90">
            <v>3.0789473684210527</v>
          </cell>
          <cell r="L90">
            <v>4.7368421052631584</v>
          </cell>
          <cell r="N90">
            <v>2.52</v>
          </cell>
          <cell r="O90">
            <v>4.92</v>
          </cell>
          <cell r="Q90">
            <v>2.8571428571428572</v>
          </cell>
          <cell r="R90">
            <v>4.8095238095238093</v>
          </cell>
          <cell r="T90">
            <v>14.875</v>
          </cell>
          <cell r="U90">
            <v>9.1999999999999993</v>
          </cell>
          <cell r="W90">
            <v>14.875</v>
          </cell>
          <cell r="X90">
            <v>9.1999999999999993</v>
          </cell>
          <cell r="AC90">
            <v>9.1428571428571423</v>
          </cell>
          <cell r="AD90">
            <v>7.0584415584415581</v>
          </cell>
          <cell r="AF90">
            <v>5</v>
          </cell>
        </row>
        <row r="91">
          <cell r="A91">
            <v>21</v>
          </cell>
          <cell r="B91">
            <v>0</v>
          </cell>
          <cell r="C91">
            <v>9</v>
          </cell>
          <cell r="E91">
            <v>7.5</v>
          </cell>
          <cell r="F91">
            <v>8.5</v>
          </cell>
          <cell r="H91">
            <v>5</v>
          </cell>
          <cell r="I91">
            <v>8.6666666666666679</v>
          </cell>
          <cell r="K91">
            <v>4.9444444444444446</v>
          </cell>
          <cell r="L91">
            <v>4.833333333333333</v>
          </cell>
          <cell r="N91">
            <v>5.9411764705882355</v>
          </cell>
          <cell r="O91">
            <v>4.9411764705882346</v>
          </cell>
          <cell r="Q91">
            <v>5.2641509433962268</v>
          </cell>
          <cell r="R91">
            <v>4.867924528301887</v>
          </cell>
          <cell r="T91">
            <v>11.62962962962963</v>
          </cell>
          <cell r="U91">
            <v>10.333333333333334</v>
          </cell>
          <cell r="W91">
            <v>11.62962962962963</v>
          </cell>
          <cell r="X91">
            <v>10.333333333333334</v>
          </cell>
          <cell r="AC91">
            <v>8.2920353982300874</v>
          </cell>
          <cell r="AD91">
            <v>7.6814159292035402</v>
          </cell>
          <cell r="AF91">
            <v>5</v>
          </cell>
        </row>
        <row r="92">
          <cell r="A92">
            <v>22</v>
          </cell>
          <cell r="B92">
            <v>5</v>
          </cell>
          <cell r="C92">
            <v>5.3333333333333339</v>
          </cell>
          <cell r="E92">
            <v>3.8</v>
          </cell>
          <cell r="F92">
            <v>5.8000000000000007</v>
          </cell>
          <cell r="H92">
            <v>4.25</v>
          </cell>
          <cell r="I92">
            <v>5.625</v>
          </cell>
          <cell r="K92">
            <v>4</v>
          </cell>
          <cell r="L92">
            <v>4.8205128205128203</v>
          </cell>
          <cell r="N92">
            <v>4.16</v>
          </cell>
          <cell r="O92">
            <v>5.64</v>
          </cell>
          <cell r="Q92">
            <v>4.0625</v>
          </cell>
          <cell r="R92">
            <v>5.140625</v>
          </cell>
          <cell r="T92">
            <v>14.636363636363637</v>
          </cell>
          <cell r="U92">
            <v>9.0303030303030294</v>
          </cell>
          <cell r="W92">
            <v>14.636363636363637</v>
          </cell>
          <cell r="X92">
            <v>9.0303030303030294</v>
          </cell>
          <cell r="AC92">
            <v>9.1304347826086953</v>
          </cell>
          <cell r="AD92">
            <v>7.0289855072463769</v>
          </cell>
          <cell r="AF92">
            <v>5</v>
          </cell>
        </row>
        <row r="93">
          <cell r="A93">
            <v>23</v>
          </cell>
          <cell r="B93">
            <v>0</v>
          </cell>
          <cell r="C93">
            <v>0</v>
          </cell>
          <cell r="E93">
            <v>4.75</v>
          </cell>
          <cell r="F93">
            <v>5.25</v>
          </cell>
          <cell r="H93">
            <v>4.75</v>
          </cell>
          <cell r="I93">
            <v>5.25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T93">
            <v>0</v>
          </cell>
          <cell r="U93">
            <v>0</v>
          </cell>
          <cell r="W93">
            <v>0</v>
          </cell>
          <cell r="X93">
            <v>0</v>
          </cell>
          <cell r="AC93">
            <v>4.75</v>
          </cell>
          <cell r="AD93">
            <v>5.25</v>
          </cell>
          <cell r="AF93">
            <v>5</v>
          </cell>
        </row>
        <row r="94">
          <cell r="A94">
            <v>24</v>
          </cell>
          <cell r="B94">
            <v>0</v>
          </cell>
          <cell r="C94">
            <v>0</v>
          </cell>
          <cell r="E94">
            <v>4</v>
          </cell>
          <cell r="F94">
            <v>2.6</v>
          </cell>
          <cell r="H94">
            <v>4</v>
          </cell>
          <cell r="I94">
            <v>2.6</v>
          </cell>
          <cell r="K94">
            <v>6.583333333333333</v>
          </cell>
          <cell r="L94">
            <v>4.2291666666666661</v>
          </cell>
          <cell r="N94">
            <v>10.24</v>
          </cell>
          <cell r="O94">
            <v>4.96</v>
          </cell>
          <cell r="Q94">
            <v>7.8356164383561646</v>
          </cell>
          <cell r="R94">
            <v>4.4794520547945211</v>
          </cell>
          <cell r="T94">
            <v>18.285714285714285</v>
          </cell>
          <cell r="U94">
            <v>15.333333333333332</v>
          </cell>
          <cell r="W94">
            <v>18.285714285714285</v>
          </cell>
          <cell r="X94">
            <v>15.333333333333332</v>
          </cell>
          <cell r="AC94">
            <v>11.333333333333332</v>
          </cell>
          <cell r="AD94">
            <v>8.2000000000000011</v>
          </cell>
          <cell r="AF94">
            <v>5</v>
          </cell>
        </row>
        <row r="95">
          <cell r="A95">
            <v>25</v>
          </cell>
          <cell r="B95">
            <v>4.5</v>
          </cell>
          <cell r="C95">
            <v>6</v>
          </cell>
          <cell r="E95">
            <v>6.4</v>
          </cell>
          <cell r="F95">
            <v>4.8</v>
          </cell>
          <cell r="H95">
            <v>5.8571428571428577</v>
          </cell>
          <cell r="I95">
            <v>5.1428571428571423</v>
          </cell>
          <cell r="K95">
            <v>6.1153846153846159</v>
          </cell>
          <cell r="L95">
            <v>4.365384615384615</v>
          </cell>
          <cell r="N95">
            <v>9.6666666666666661</v>
          </cell>
          <cell r="O95">
            <v>4.666666666666667</v>
          </cell>
          <cell r="Q95">
            <v>7.0285714285714285</v>
          </cell>
          <cell r="R95">
            <v>4.4428571428571431</v>
          </cell>
          <cell r="T95">
            <v>6.5</v>
          </cell>
          <cell r="U95">
            <v>12.5</v>
          </cell>
          <cell r="W95">
            <v>6.5</v>
          </cell>
          <cell r="X95">
            <v>12.5</v>
          </cell>
          <cell r="AC95">
            <v>6.849462365591398</v>
          </cell>
          <cell r="AD95">
            <v>5.881720430107527</v>
          </cell>
          <cell r="AF95">
            <v>5</v>
          </cell>
        </row>
        <row r="96">
          <cell r="A96">
            <v>26</v>
          </cell>
          <cell r="B96">
            <v>10.75</v>
          </cell>
          <cell r="C96">
            <v>4</v>
          </cell>
          <cell r="E96">
            <v>10.285714285714285</v>
          </cell>
          <cell r="F96">
            <v>5.5714285714285712</v>
          </cell>
          <cell r="H96">
            <v>10.454545454545453</v>
          </cell>
          <cell r="I96">
            <v>5</v>
          </cell>
          <cell r="K96">
            <v>3.4444444444444446</v>
          </cell>
          <cell r="L96">
            <v>5.2222222222222223</v>
          </cell>
          <cell r="N96">
            <v>4.6428571428571432</v>
          </cell>
          <cell r="O96">
            <v>6.0714285714285712</v>
          </cell>
          <cell r="Q96">
            <v>4.1739130434782616</v>
          </cell>
          <cell r="R96">
            <v>5.7391304347826084</v>
          </cell>
          <cell r="T96">
            <v>8.9166666666666679</v>
          </cell>
          <cell r="U96">
            <v>12.75</v>
          </cell>
          <cell r="W96">
            <v>8.9166666666666679</v>
          </cell>
          <cell r="X96">
            <v>12.75</v>
          </cell>
          <cell r="AC96">
            <v>7.3275862068965507</v>
          </cell>
          <cell r="AD96">
            <v>8.5</v>
          </cell>
          <cell r="AF96">
            <v>5</v>
          </cell>
        </row>
        <row r="97">
          <cell r="A97">
            <v>27</v>
          </cell>
          <cell r="B97">
            <v>0</v>
          </cell>
          <cell r="C97">
            <v>0</v>
          </cell>
          <cell r="E97">
            <v>9.625</v>
          </cell>
          <cell r="F97">
            <v>6.75</v>
          </cell>
          <cell r="H97">
            <v>9.625</v>
          </cell>
          <cell r="I97">
            <v>6.75</v>
          </cell>
          <cell r="K97">
            <v>3.7058823529411762</v>
          </cell>
          <cell r="L97">
            <v>6.9411764705882355</v>
          </cell>
          <cell r="N97">
            <v>1.7142857142857144</v>
          </cell>
          <cell r="O97">
            <v>7.4285714285714288</v>
          </cell>
          <cell r="Q97">
            <v>3.125</v>
          </cell>
          <cell r="R97">
            <v>7.083333333333333</v>
          </cell>
          <cell r="T97">
            <v>12.173913043478262</v>
          </cell>
          <cell r="U97">
            <v>16.608695652173914</v>
          </cell>
          <cell r="W97">
            <v>12.173913043478262</v>
          </cell>
          <cell r="X97">
            <v>16.608695652173914</v>
          </cell>
          <cell r="AC97">
            <v>9.1282051282051295</v>
          </cell>
          <cell r="AD97">
            <v>12.666666666666668</v>
          </cell>
          <cell r="AF97">
            <v>5</v>
          </cell>
        </row>
        <row r="98">
          <cell r="A98">
            <v>28</v>
          </cell>
          <cell r="B98">
            <v>8</v>
          </cell>
          <cell r="C98">
            <v>5</v>
          </cell>
          <cell r="E98">
            <v>10</v>
          </cell>
          <cell r="F98">
            <v>5.75</v>
          </cell>
          <cell r="H98">
            <v>9.1428571428571423</v>
          </cell>
          <cell r="I98">
            <v>5.4285714285714288</v>
          </cell>
          <cell r="K98">
            <v>2.5</v>
          </cell>
          <cell r="L98">
            <v>5.3125</v>
          </cell>
          <cell r="N98">
            <v>3.5000000000000004</v>
          </cell>
          <cell r="O98">
            <v>8.5833333333333339</v>
          </cell>
          <cell r="Q98">
            <v>2.9285714285714288</v>
          </cell>
          <cell r="R98">
            <v>6.7142857142857144</v>
          </cell>
          <cell r="T98">
            <v>7.3684210526315779</v>
          </cell>
          <cell r="U98">
            <v>17.842105263157894</v>
          </cell>
          <cell r="W98">
            <v>7.3684210526315779</v>
          </cell>
          <cell r="X98">
            <v>17.842105263157894</v>
          </cell>
          <cell r="AC98">
            <v>5.8356164383561646</v>
          </cell>
          <cell r="AD98">
            <v>12.383561643835616</v>
          </cell>
          <cell r="AF98">
            <v>5</v>
          </cell>
        </row>
        <row r="99">
          <cell r="A99">
            <v>29</v>
          </cell>
          <cell r="B99">
            <v>10</v>
          </cell>
          <cell r="C99">
            <v>10.333333333333334</v>
          </cell>
          <cell r="E99">
            <v>11.333333333333332</v>
          </cell>
          <cell r="F99">
            <v>7.333333333333333</v>
          </cell>
          <cell r="H99">
            <v>10.888888888888888</v>
          </cell>
          <cell r="I99">
            <v>8.3333333333333321</v>
          </cell>
          <cell r="K99">
            <v>4.0851063829787231</v>
          </cell>
          <cell r="L99">
            <v>5.7021276595744679</v>
          </cell>
          <cell r="N99">
            <v>3.3000000000000003</v>
          </cell>
          <cell r="O99">
            <v>6.9</v>
          </cell>
          <cell r="Q99">
            <v>3.7241379310344822</v>
          </cell>
          <cell r="R99">
            <v>6.2528735632183903</v>
          </cell>
          <cell r="T99">
            <v>12.2</v>
          </cell>
          <cell r="U99">
            <v>13.8</v>
          </cell>
          <cell r="W99">
            <v>12.2</v>
          </cell>
          <cell r="X99">
            <v>13.8</v>
          </cell>
          <cell r="AC99">
            <v>8.9711934156378597</v>
          </cell>
          <cell r="AD99">
            <v>10.2880658436214</v>
          </cell>
          <cell r="AF99">
            <v>5</v>
          </cell>
        </row>
        <row r="100">
          <cell r="A100">
            <v>30</v>
          </cell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T100">
            <v>0</v>
          </cell>
          <cell r="U100">
            <v>0</v>
          </cell>
          <cell r="W100">
            <v>0</v>
          </cell>
          <cell r="X100">
            <v>0</v>
          </cell>
          <cell r="AC100">
            <v>0</v>
          </cell>
          <cell r="AD100">
            <v>0</v>
          </cell>
          <cell r="AF100">
            <v>5</v>
          </cell>
        </row>
        <row r="101">
          <cell r="A101">
            <v>31</v>
          </cell>
          <cell r="B101">
            <v>12.333333333333334</v>
          </cell>
          <cell r="C101">
            <v>4.666666666666667</v>
          </cell>
          <cell r="E101">
            <v>7.0000000000000009</v>
          </cell>
          <cell r="F101">
            <v>6.25</v>
          </cell>
          <cell r="H101">
            <v>8.454545454545455</v>
          </cell>
          <cell r="I101">
            <v>5.8181818181818183</v>
          </cell>
          <cell r="K101">
            <v>3.3157894736842106</v>
          </cell>
          <cell r="L101">
            <v>5.2105263157894735</v>
          </cell>
          <cell r="N101">
            <v>4.2</v>
          </cell>
          <cell r="O101">
            <v>6.6000000000000005</v>
          </cell>
          <cell r="Q101">
            <v>3.6206896551724141</v>
          </cell>
          <cell r="R101">
            <v>5.6896551724137936</v>
          </cell>
          <cell r="T101">
            <v>10.62962962962963</v>
          </cell>
          <cell r="U101">
            <v>11.74074074074074</v>
          </cell>
          <cell r="W101">
            <v>10.62962962962963</v>
          </cell>
          <cell r="X101">
            <v>11.74074074074074</v>
          </cell>
          <cell r="AC101">
            <v>8.212765957446809</v>
          </cell>
          <cell r="AD101">
            <v>9.1808510638297864</v>
          </cell>
          <cell r="AF101">
            <v>5</v>
          </cell>
        </row>
        <row r="102">
          <cell r="A102" t="str">
            <v xml:space="preserve">Apr/01 </v>
          </cell>
          <cell r="B102">
            <v>0</v>
          </cell>
          <cell r="C102">
            <v>0</v>
          </cell>
          <cell r="E102">
            <v>6.833333333333333</v>
          </cell>
          <cell r="F102">
            <v>6.5</v>
          </cell>
          <cell r="H102">
            <v>6.833333333333333</v>
          </cell>
          <cell r="I102">
            <v>6.5</v>
          </cell>
          <cell r="K102">
            <v>3.7058823529411762</v>
          </cell>
          <cell r="L102">
            <v>4.6470588235294121</v>
          </cell>
          <cell r="N102">
            <v>4.5</v>
          </cell>
          <cell r="O102">
            <v>5.3333333333333339</v>
          </cell>
          <cell r="Q102">
            <v>4.0344827586206895</v>
          </cell>
          <cell r="R102">
            <v>4.931034482758621</v>
          </cell>
          <cell r="T102">
            <v>13.714285714285715</v>
          </cell>
          <cell r="U102">
            <v>10.285714285714285</v>
          </cell>
          <cell r="W102">
            <v>13.714285714285715</v>
          </cell>
          <cell r="X102">
            <v>10.285714285714285</v>
          </cell>
          <cell r="AC102">
            <v>9.5324675324675319</v>
          </cell>
          <cell r="AD102">
            <v>7.9740259740259738</v>
          </cell>
          <cell r="AF102">
            <v>5</v>
          </cell>
        </row>
        <row r="103">
          <cell r="A103">
            <v>2</v>
          </cell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T103">
            <v>0</v>
          </cell>
          <cell r="U103">
            <v>0</v>
          </cell>
          <cell r="W103">
            <v>0</v>
          </cell>
          <cell r="X103">
            <v>0</v>
          </cell>
          <cell r="AC103">
            <v>0</v>
          </cell>
          <cell r="AD103">
            <v>0</v>
          </cell>
          <cell r="AF103">
            <v>5</v>
          </cell>
        </row>
        <row r="104">
          <cell r="A104">
            <v>3</v>
          </cell>
          <cell r="B104">
            <v>12</v>
          </cell>
          <cell r="C104">
            <v>4</v>
          </cell>
          <cell r="E104">
            <v>9.75</v>
          </cell>
          <cell r="F104">
            <v>4.75</v>
          </cell>
          <cell r="H104">
            <v>10.199999999999999</v>
          </cell>
          <cell r="I104">
            <v>4.5999999999999996</v>
          </cell>
          <cell r="K104">
            <v>3.6296296296296298</v>
          </cell>
          <cell r="L104">
            <v>5.4444444444444438</v>
          </cell>
          <cell r="N104">
            <v>5.9130434782608692</v>
          </cell>
          <cell r="O104">
            <v>7.4782608695652177</v>
          </cell>
          <cell r="Q104">
            <v>4.68</v>
          </cell>
          <cell r="R104">
            <v>6.38</v>
          </cell>
          <cell r="T104">
            <v>7.88</v>
          </cell>
          <cell r="U104">
            <v>11.52</v>
          </cell>
          <cell r="W104">
            <v>7.88</v>
          </cell>
          <cell r="X104">
            <v>11.52</v>
          </cell>
          <cell r="AC104">
            <v>6.4666666666666668</v>
          </cell>
          <cell r="AD104">
            <v>8.742857142857142</v>
          </cell>
          <cell r="AF104">
            <v>5</v>
          </cell>
        </row>
        <row r="105">
          <cell r="A105">
            <v>4</v>
          </cell>
          <cell r="B105">
            <v>16.600000000000001</v>
          </cell>
          <cell r="C105">
            <v>3</v>
          </cell>
          <cell r="E105">
            <v>9.5714285714285712</v>
          </cell>
          <cell r="F105">
            <v>7.7142857142857135</v>
          </cell>
          <cell r="H105">
            <v>12.5</v>
          </cell>
          <cell r="I105">
            <v>5.75</v>
          </cell>
          <cell r="K105">
            <v>3.7391304347826089</v>
          </cell>
          <cell r="L105">
            <v>8.6086956521739122</v>
          </cell>
          <cell r="N105">
            <v>5.8181818181818183</v>
          </cell>
          <cell r="O105">
            <v>6.3181818181818183</v>
          </cell>
          <cell r="Q105">
            <v>4.7555555555555555</v>
          </cell>
          <cell r="R105">
            <v>7.4888888888888889</v>
          </cell>
          <cell r="T105">
            <v>10.791666666666666</v>
          </cell>
          <cell r="U105">
            <v>14.916666666666668</v>
          </cell>
          <cell r="W105">
            <v>10.791666666666666</v>
          </cell>
          <cell r="X105">
            <v>14.916666666666668</v>
          </cell>
          <cell r="AC105">
            <v>8.4</v>
          </cell>
          <cell r="AD105">
            <v>10.685714285714285</v>
          </cell>
          <cell r="AF105">
            <v>5</v>
          </cell>
        </row>
        <row r="106">
          <cell r="A106">
            <v>5</v>
          </cell>
          <cell r="B106">
            <v>5.5</v>
          </cell>
          <cell r="C106">
            <v>3</v>
          </cell>
          <cell r="E106">
            <v>9</v>
          </cell>
          <cell r="F106">
            <v>9.4</v>
          </cell>
          <cell r="H106">
            <v>8</v>
          </cell>
          <cell r="I106">
            <v>7.5714285714285721</v>
          </cell>
          <cell r="K106">
            <v>3.25</v>
          </cell>
          <cell r="L106">
            <v>4.3999999999999995</v>
          </cell>
          <cell r="N106">
            <v>3.2380952380952377</v>
          </cell>
          <cell r="O106">
            <v>7.2857142857142856</v>
          </cell>
          <cell r="Q106">
            <v>3.2439024390243905</v>
          </cell>
          <cell r="R106">
            <v>5.8780487804878048</v>
          </cell>
          <cell r="T106">
            <v>9.4285714285714288</v>
          </cell>
          <cell r="U106">
            <v>15.857142857142856</v>
          </cell>
          <cell r="W106">
            <v>9.4285714285714288</v>
          </cell>
          <cell r="X106">
            <v>15.857142857142856</v>
          </cell>
          <cell r="AC106">
            <v>6.5</v>
          </cell>
          <cell r="AD106">
            <v>10.666666666666668</v>
          </cell>
          <cell r="AF106">
            <v>5</v>
          </cell>
        </row>
        <row r="107">
          <cell r="A107">
            <v>6</v>
          </cell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T107">
            <v>13.605263157894736</v>
          </cell>
          <cell r="U107">
            <v>10.710526315789473</v>
          </cell>
          <cell r="W107">
            <v>13.605263157894736</v>
          </cell>
          <cell r="X107">
            <v>10.710526315789473</v>
          </cell>
          <cell r="AC107">
            <v>13.605263157894736</v>
          </cell>
          <cell r="AD107">
            <v>10.710526315789473</v>
          </cell>
          <cell r="AF107">
            <v>5</v>
          </cell>
        </row>
        <row r="108">
          <cell r="A108">
            <v>7</v>
          </cell>
          <cell r="B108">
            <v>6</v>
          </cell>
          <cell r="C108">
            <v>9</v>
          </cell>
          <cell r="E108">
            <v>9.3333333333333339</v>
          </cell>
          <cell r="F108">
            <v>13.333333333333334</v>
          </cell>
          <cell r="H108">
            <v>8.5</v>
          </cell>
          <cell r="I108">
            <v>12.25</v>
          </cell>
          <cell r="K108">
            <v>7.2857142857142856</v>
          </cell>
          <cell r="L108">
            <v>4.4642857142857144</v>
          </cell>
          <cell r="N108">
            <v>6.870967741935484</v>
          </cell>
          <cell r="O108">
            <v>4.67741935483871</v>
          </cell>
          <cell r="Q108">
            <v>7.0677966101694913</v>
          </cell>
          <cell r="R108">
            <v>4.5762711864406782</v>
          </cell>
          <cell r="T108">
            <v>0</v>
          </cell>
          <cell r="U108">
            <v>0</v>
          </cell>
          <cell r="W108">
            <v>0</v>
          </cell>
          <cell r="X108">
            <v>0</v>
          </cell>
          <cell r="AC108">
            <v>7.1587301587301591</v>
          </cell>
          <cell r="AD108">
            <v>5.0634920634920633</v>
          </cell>
          <cell r="AF108">
            <v>5</v>
          </cell>
        </row>
        <row r="109">
          <cell r="A109">
            <v>8</v>
          </cell>
          <cell r="B109">
            <v>7.0000000000000009</v>
          </cell>
          <cell r="C109">
            <v>5.5</v>
          </cell>
          <cell r="E109">
            <v>5.8571428571428577</v>
          </cell>
          <cell r="F109">
            <v>5</v>
          </cell>
          <cell r="H109">
            <v>6.1111111111111107</v>
          </cell>
          <cell r="I109">
            <v>5.1111111111111116</v>
          </cell>
          <cell r="K109">
            <v>4.5</v>
          </cell>
          <cell r="L109">
            <v>4.0789473684210531</v>
          </cell>
          <cell r="N109">
            <v>6.5151515151515156</v>
          </cell>
          <cell r="O109">
            <v>4.6363636363636367</v>
          </cell>
          <cell r="Q109">
            <v>5.436619718309859</v>
          </cell>
          <cell r="R109">
            <v>4.3380281690140849</v>
          </cell>
          <cell r="T109">
            <v>11.105263157894738</v>
          </cell>
          <cell r="U109">
            <v>12.763157894736842</v>
          </cell>
          <cell r="W109">
            <v>11.105263157894738</v>
          </cell>
          <cell r="X109">
            <v>12.763157894736842</v>
          </cell>
          <cell r="AC109">
            <v>8.2371794871794872</v>
          </cell>
          <cell r="AD109">
            <v>8.4871794871794872</v>
          </cell>
          <cell r="AF109">
            <v>5</v>
          </cell>
        </row>
        <row r="110">
          <cell r="A110">
            <v>9</v>
          </cell>
          <cell r="B110">
            <v>14.000000000000002</v>
          </cell>
          <cell r="C110">
            <v>7.333333333333333</v>
          </cell>
          <cell r="E110">
            <v>5.8000000000000007</v>
          </cell>
          <cell r="F110">
            <v>5</v>
          </cell>
          <cell r="H110">
            <v>8.875</v>
          </cell>
          <cell r="I110">
            <v>5.875</v>
          </cell>
          <cell r="K110">
            <v>6.5555555555555562</v>
          </cell>
          <cell r="L110">
            <v>3.7037037037037033</v>
          </cell>
          <cell r="N110">
            <v>5.375</v>
          </cell>
          <cell r="O110">
            <v>4.84375</v>
          </cell>
          <cell r="Q110">
            <v>5.9152542372881349</v>
          </cell>
          <cell r="R110">
            <v>4.3220338983050848</v>
          </cell>
          <cell r="T110">
            <v>10.6875</v>
          </cell>
          <cell r="U110">
            <v>12.65625</v>
          </cell>
          <cell r="W110">
            <v>10.6875</v>
          </cell>
          <cell r="X110">
            <v>12.65625</v>
          </cell>
          <cell r="AC110">
            <v>8.4274809160305342</v>
          </cell>
          <cell r="AD110">
            <v>8.4885496183206115</v>
          </cell>
          <cell r="AF110">
            <v>5</v>
          </cell>
        </row>
        <row r="111">
          <cell r="A111">
            <v>10</v>
          </cell>
          <cell r="B111">
            <v>3.5000000000000004</v>
          </cell>
          <cell r="C111">
            <v>6.5</v>
          </cell>
          <cell r="E111">
            <v>5.6666666666666661</v>
          </cell>
          <cell r="F111">
            <v>4.1666666666666661</v>
          </cell>
          <cell r="H111">
            <v>5.125</v>
          </cell>
          <cell r="I111">
            <v>4.75</v>
          </cell>
          <cell r="K111">
            <v>5.9655172413793105</v>
          </cell>
          <cell r="L111">
            <v>4.4137931034482758</v>
          </cell>
          <cell r="N111">
            <v>5.458333333333333</v>
          </cell>
          <cell r="O111">
            <v>4.625</v>
          </cell>
          <cell r="Q111">
            <v>5.7358490566037732</v>
          </cell>
          <cell r="R111">
            <v>4.5094339622641515</v>
          </cell>
          <cell r="T111">
            <v>8.4090909090909083</v>
          </cell>
          <cell r="U111">
            <v>12.954545454545455</v>
          </cell>
          <cell r="W111">
            <v>8.4090909090909083</v>
          </cell>
          <cell r="X111">
            <v>12.954545454545455</v>
          </cell>
          <cell r="AC111">
            <v>6.8095238095238102</v>
          </cell>
          <cell r="AD111">
            <v>8.0666666666666664</v>
          </cell>
          <cell r="AF111">
            <v>5</v>
          </cell>
        </row>
        <row r="112">
          <cell r="A112">
            <v>11</v>
          </cell>
          <cell r="B112">
            <v>5.8000000000000007</v>
          </cell>
          <cell r="C112">
            <v>5</v>
          </cell>
          <cell r="E112">
            <v>7.5</v>
          </cell>
          <cell r="F112">
            <v>5.3333333333333339</v>
          </cell>
          <cell r="H112">
            <v>6.7272727272727275</v>
          </cell>
          <cell r="I112">
            <v>5.1818181818181817</v>
          </cell>
          <cell r="K112">
            <v>8.25</v>
          </cell>
          <cell r="L112">
            <v>3.3333333333333335</v>
          </cell>
          <cell r="N112">
            <v>8.3636363636363633</v>
          </cell>
          <cell r="O112">
            <v>3.8181818181818183</v>
          </cell>
          <cell r="Q112">
            <v>8.2857142857142847</v>
          </cell>
          <cell r="R112">
            <v>3.4857142857142858</v>
          </cell>
          <cell r="T112">
            <v>11.888888888888889</v>
          </cell>
          <cell r="U112">
            <v>10.888888888888888</v>
          </cell>
          <cell r="W112">
            <v>11.888888888888889</v>
          </cell>
          <cell r="X112">
            <v>10.888888888888888</v>
          </cell>
          <cell r="AC112">
            <v>9.6585365853658534</v>
          </cell>
          <cell r="AD112">
            <v>6.9634146341463419</v>
          </cell>
          <cell r="AF112">
            <v>5</v>
          </cell>
        </row>
        <row r="113">
          <cell r="A113">
            <v>12</v>
          </cell>
          <cell r="B113">
            <v>2</v>
          </cell>
          <cell r="C113">
            <v>8.5</v>
          </cell>
          <cell r="E113">
            <v>7.0000000000000009</v>
          </cell>
          <cell r="F113">
            <v>5.1428571428571423</v>
          </cell>
          <cell r="H113">
            <v>5.8888888888888884</v>
          </cell>
          <cell r="I113">
            <v>5.8888888888888884</v>
          </cell>
          <cell r="K113">
            <v>5.5744680851063828</v>
          </cell>
          <cell r="L113">
            <v>3.4680851063829787</v>
          </cell>
          <cell r="N113">
            <v>5.6111111111111107</v>
          </cell>
          <cell r="O113">
            <v>3.7777777777777777</v>
          </cell>
          <cell r="Q113">
            <v>5.5846153846153843</v>
          </cell>
          <cell r="R113">
            <v>3.5538461538461541</v>
          </cell>
          <cell r="T113">
            <v>0</v>
          </cell>
          <cell r="U113">
            <v>0</v>
          </cell>
          <cell r="W113">
            <v>0</v>
          </cell>
          <cell r="X113">
            <v>0</v>
          </cell>
          <cell r="AC113">
            <v>5.6216216216216219</v>
          </cell>
          <cell r="AD113">
            <v>3.8378378378378377</v>
          </cell>
          <cell r="AF113">
            <v>5</v>
          </cell>
        </row>
        <row r="114">
          <cell r="A114">
            <v>13</v>
          </cell>
          <cell r="B114">
            <v>0</v>
          </cell>
          <cell r="C114">
            <v>0</v>
          </cell>
          <cell r="E114">
            <v>0</v>
          </cell>
          <cell r="F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T114">
            <v>0</v>
          </cell>
          <cell r="U114">
            <v>0</v>
          </cell>
          <cell r="W114">
            <v>0</v>
          </cell>
          <cell r="X114">
            <v>0</v>
          </cell>
          <cell r="AC114">
            <v>0</v>
          </cell>
          <cell r="AD114">
            <v>0</v>
          </cell>
          <cell r="AF114">
            <v>5</v>
          </cell>
        </row>
        <row r="115">
          <cell r="A115">
            <v>14</v>
          </cell>
          <cell r="B115">
            <v>4</v>
          </cell>
          <cell r="C115">
            <v>6</v>
          </cell>
          <cell r="E115">
            <v>6.2857142857142865</v>
          </cell>
          <cell r="F115">
            <v>5.8571428571428577</v>
          </cell>
          <cell r="H115">
            <v>6</v>
          </cell>
          <cell r="I115">
            <v>5.875</v>
          </cell>
          <cell r="K115">
            <v>6.2962962962962958</v>
          </cell>
          <cell r="L115">
            <v>3.7592592592592595</v>
          </cell>
          <cell r="N115">
            <v>8.3157894736842106</v>
          </cell>
          <cell r="O115">
            <v>3.8947368421052633</v>
          </cell>
          <cell r="Q115">
            <v>6.8219178082191787</v>
          </cell>
          <cell r="R115">
            <v>3.7945205479452055</v>
          </cell>
          <cell r="T115">
            <v>14.142857142857142</v>
          </cell>
          <cell r="U115">
            <v>12.523809523809524</v>
          </cell>
          <cell r="W115">
            <v>14.142857142857142</v>
          </cell>
          <cell r="X115">
            <v>12.523809523809524</v>
          </cell>
          <cell r="AC115">
            <v>9.2682926829268286</v>
          </cell>
          <cell r="AD115">
            <v>6.9105691056910574</v>
          </cell>
          <cell r="AF115">
            <v>5</v>
          </cell>
        </row>
        <row r="116">
          <cell r="A116">
            <v>15</v>
          </cell>
          <cell r="B116">
            <v>6</v>
          </cell>
          <cell r="C116">
            <v>2.5</v>
          </cell>
          <cell r="E116">
            <v>7.0000000000000009</v>
          </cell>
          <cell r="F116">
            <v>4.2</v>
          </cell>
          <cell r="H116">
            <v>6.7142857142857144</v>
          </cell>
          <cell r="I116">
            <v>3.7142857142857144</v>
          </cell>
          <cell r="K116">
            <v>6.0882352941176467</v>
          </cell>
          <cell r="L116">
            <v>2.8823529411764706</v>
          </cell>
          <cell r="N116">
            <v>3.6999999999999997</v>
          </cell>
          <cell r="O116">
            <v>4.1000000000000005</v>
          </cell>
          <cell r="Q116">
            <v>5.5454545454545459</v>
          </cell>
          <cell r="R116">
            <v>3.1590909090909092</v>
          </cell>
          <cell r="T116">
            <v>6.1333333333333329</v>
          </cell>
          <cell r="U116">
            <v>9.8666666666666671</v>
          </cell>
          <cell r="W116">
            <v>6.1333333333333329</v>
          </cell>
          <cell r="X116">
            <v>9.8666666666666671</v>
          </cell>
          <cell r="AC116">
            <v>5.8641975308641969</v>
          </cell>
          <cell r="AD116">
            <v>5.6913580246913575</v>
          </cell>
          <cell r="AF116">
            <v>5</v>
          </cell>
        </row>
        <row r="117">
          <cell r="A117">
            <v>16</v>
          </cell>
          <cell r="B117">
            <v>8</v>
          </cell>
          <cell r="C117">
            <v>4.25</v>
          </cell>
          <cell r="E117">
            <v>4.875</v>
          </cell>
          <cell r="F117">
            <v>5</v>
          </cell>
          <cell r="H117">
            <v>5.916666666666667</v>
          </cell>
          <cell r="I117">
            <v>4.75</v>
          </cell>
          <cell r="K117">
            <v>4</v>
          </cell>
          <cell r="L117">
            <v>3.2692307692307696</v>
          </cell>
          <cell r="N117">
            <v>3.5172413793103452</v>
          </cell>
          <cell r="O117">
            <v>5.7586206896551726</v>
          </cell>
          <cell r="Q117">
            <v>3.7454545454545456</v>
          </cell>
          <cell r="R117">
            <v>4.581818181818182</v>
          </cell>
          <cell r="T117">
            <v>7.3666666666666671</v>
          </cell>
          <cell r="U117">
            <v>13.566666666666666</v>
          </cell>
          <cell r="W117">
            <v>7.3666666666666671</v>
          </cell>
          <cell r="X117">
            <v>13.566666666666666</v>
          </cell>
          <cell r="AC117">
            <v>5.6614173228346454</v>
          </cell>
          <cell r="AD117">
            <v>8.8425196850393704</v>
          </cell>
          <cell r="AF117">
            <v>5</v>
          </cell>
        </row>
        <row r="118">
          <cell r="A118">
            <v>17</v>
          </cell>
          <cell r="B118">
            <v>1.3333333333333335</v>
          </cell>
          <cell r="C118">
            <v>6.666666666666667</v>
          </cell>
          <cell r="E118">
            <v>5.125</v>
          </cell>
          <cell r="F118">
            <v>4.875</v>
          </cell>
          <cell r="H118">
            <v>4.0909090909090908</v>
          </cell>
          <cell r="I118">
            <v>5.3636363636363633</v>
          </cell>
          <cell r="K118">
            <v>4.3589743589743586</v>
          </cell>
          <cell r="L118">
            <v>3.7948717948717952</v>
          </cell>
          <cell r="N118">
            <v>3.3333333333333335</v>
          </cell>
          <cell r="O118">
            <v>5.0333333333333332</v>
          </cell>
          <cell r="Q118">
            <v>3.9130434782608701</v>
          </cell>
          <cell r="R118">
            <v>4.3333333333333339</v>
          </cell>
          <cell r="T118">
            <v>7.5526315789473681</v>
          </cell>
          <cell r="U118">
            <v>14.000000000000002</v>
          </cell>
          <cell r="W118">
            <v>7.5526315789473681</v>
          </cell>
          <cell r="X118">
            <v>14.000000000000002</v>
          </cell>
          <cell r="AC118">
            <v>5.6987179487179489</v>
          </cell>
          <cell r="AD118">
            <v>9.115384615384615</v>
          </cell>
          <cell r="AF118">
            <v>5</v>
          </cell>
        </row>
        <row r="119">
          <cell r="A119">
            <v>18</v>
          </cell>
          <cell r="B119">
            <v>0</v>
          </cell>
          <cell r="C119">
            <v>0</v>
          </cell>
          <cell r="E119">
            <v>0</v>
          </cell>
          <cell r="F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T119">
            <v>0</v>
          </cell>
          <cell r="U119">
            <v>0</v>
          </cell>
          <cell r="W119">
            <v>0</v>
          </cell>
          <cell r="X119">
            <v>0</v>
          </cell>
          <cell r="AC119">
            <v>0</v>
          </cell>
          <cell r="AD119">
            <v>0</v>
          </cell>
          <cell r="AF119">
            <v>5</v>
          </cell>
        </row>
        <row r="120">
          <cell r="A120">
            <v>19</v>
          </cell>
          <cell r="B120">
            <v>0</v>
          </cell>
          <cell r="C120">
            <v>0</v>
          </cell>
          <cell r="E120">
            <v>4.2222222222222223</v>
          </cell>
          <cell r="F120">
            <v>6.2222222222222223</v>
          </cell>
          <cell r="H120">
            <v>4.2222222222222223</v>
          </cell>
          <cell r="I120">
            <v>6.2222222222222223</v>
          </cell>
          <cell r="K120">
            <v>2.975609756097561</v>
          </cell>
          <cell r="L120">
            <v>4.1463414634146343</v>
          </cell>
          <cell r="N120">
            <v>3.7777777777777777</v>
          </cell>
          <cell r="O120">
            <v>5.8888888888888884</v>
          </cell>
          <cell r="Q120">
            <v>3.3506493506493507</v>
          </cell>
          <cell r="R120">
            <v>4.9610389610389616</v>
          </cell>
          <cell r="T120">
            <v>11.799999999999999</v>
          </cell>
          <cell r="U120">
            <v>11.181818181818182</v>
          </cell>
          <cell r="W120">
            <v>11.799999999999999</v>
          </cell>
          <cell r="X120">
            <v>11.181818181818182</v>
          </cell>
          <cell r="AC120">
            <v>8.1326530612244898</v>
          </cell>
          <cell r="AD120">
            <v>8.5102040816326525</v>
          </cell>
          <cell r="AF120">
            <v>5</v>
          </cell>
        </row>
        <row r="121">
          <cell r="A121">
            <v>20</v>
          </cell>
          <cell r="B121">
            <v>0</v>
          </cell>
          <cell r="C121">
            <v>0</v>
          </cell>
          <cell r="E121">
            <v>0</v>
          </cell>
          <cell r="F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Q121">
            <v>0</v>
          </cell>
          <cell r="R121">
            <v>0</v>
          </cell>
          <cell r="T121">
            <v>0</v>
          </cell>
          <cell r="U121">
            <v>0</v>
          </cell>
          <cell r="W121">
            <v>0</v>
          </cell>
          <cell r="X121">
            <v>0</v>
          </cell>
          <cell r="AC121">
            <v>0</v>
          </cell>
          <cell r="AD121">
            <v>0</v>
          </cell>
          <cell r="AF121">
            <v>5</v>
          </cell>
        </row>
        <row r="122">
          <cell r="A122">
            <v>21</v>
          </cell>
          <cell r="B122">
            <v>2</v>
          </cell>
          <cell r="C122">
            <v>8.5</v>
          </cell>
          <cell r="E122">
            <v>3.7777777777777777</v>
          </cell>
          <cell r="F122">
            <v>3.7777777777777777</v>
          </cell>
          <cell r="H122">
            <v>3.4545454545454546</v>
          </cell>
          <cell r="I122">
            <v>4.6363636363636367</v>
          </cell>
          <cell r="K122">
            <v>2.7244582043343657</v>
          </cell>
          <cell r="L122">
            <v>4.4788441692466456</v>
          </cell>
          <cell r="N122">
            <v>3.8918918918918917</v>
          </cell>
          <cell r="O122">
            <v>5.756756756756757</v>
          </cell>
          <cell r="Q122">
            <v>3.2299590403744882</v>
          </cell>
          <cell r="R122">
            <v>5.0321825629022818</v>
          </cell>
          <cell r="T122">
            <v>8.2926829268292686</v>
          </cell>
          <cell r="U122">
            <v>12.195121951219512</v>
          </cell>
          <cell r="W122">
            <v>8.2926829268292686</v>
          </cell>
          <cell r="X122">
            <v>12.195121951219512</v>
          </cell>
          <cell r="AC122">
            <v>5.5701877276548055</v>
          </cell>
          <cell r="AD122">
            <v>8.2992434855701873</v>
          </cell>
          <cell r="AF122">
            <v>5</v>
          </cell>
        </row>
        <row r="123">
          <cell r="A123">
            <v>22</v>
          </cell>
          <cell r="B123">
            <v>8.5</v>
          </cell>
          <cell r="C123">
            <v>5</v>
          </cell>
          <cell r="E123">
            <v>4</v>
          </cell>
          <cell r="F123">
            <v>3.5999999999999996</v>
          </cell>
          <cell r="H123">
            <v>6</v>
          </cell>
          <cell r="I123">
            <v>4.2222222222222223</v>
          </cell>
          <cell r="K123">
            <v>2.4259259259259256</v>
          </cell>
          <cell r="L123">
            <v>4.6481481481481488</v>
          </cell>
          <cell r="N123">
            <v>3.5151515151515147</v>
          </cell>
          <cell r="O123">
            <v>4.8181818181818183</v>
          </cell>
          <cell r="Q123">
            <v>2.8390804597701149</v>
          </cell>
          <cell r="R123">
            <v>4.7126436781609193</v>
          </cell>
          <cell r="T123">
            <v>11.952380952380953</v>
          </cell>
          <cell r="U123">
            <v>10.523809523809524</v>
          </cell>
          <cell r="W123">
            <v>11.952380952380953</v>
          </cell>
          <cell r="X123">
            <v>10.523809523809524</v>
          </cell>
          <cell r="AC123">
            <v>5.8188405797101446</v>
          </cell>
          <cell r="AD123">
            <v>6.4492753623188399</v>
          </cell>
          <cell r="AF123">
            <v>5</v>
          </cell>
        </row>
        <row r="124">
          <cell r="A124">
            <v>23</v>
          </cell>
          <cell r="B124">
            <v>1.5</v>
          </cell>
          <cell r="C124">
            <v>4</v>
          </cell>
          <cell r="E124">
            <v>11</v>
          </cell>
          <cell r="F124">
            <v>4.666666666666667</v>
          </cell>
          <cell r="H124">
            <v>8.625</v>
          </cell>
          <cell r="I124">
            <v>4.5</v>
          </cell>
          <cell r="K124">
            <v>3.4683544303797471</v>
          </cell>
          <cell r="L124">
            <v>5.924050632911392</v>
          </cell>
          <cell r="N124">
            <v>3.6190476190476191</v>
          </cell>
          <cell r="O124">
            <v>5.1428571428571423</v>
          </cell>
          <cell r="Q124">
            <v>3.5206611570247932</v>
          </cell>
          <cell r="R124">
            <v>5.6528925619834709</v>
          </cell>
          <cell r="T124">
            <v>17.625</v>
          </cell>
          <cell r="U124">
            <v>11.8125</v>
          </cell>
          <cell r="W124">
            <v>17.625</v>
          </cell>
          <cell r="X124">
            <v>11.8125</v>
          </cell>
          <cell r="AC124">
            <v>8.4179104477611943</v>
          </cell>
          <cell r="AD124">
            <v>7.5223880597014929</v>
          </cell>
          <cell r="AF124">
            <v>5</v>
          </cell>
        </row>
        <row r="125">
          <cell r="A125">
            <v>24</v>
          </cell>
          <cell r="B125">
            <v>3</v>
          </cell>
          <cell r="C125">
            <v>4</v>
          </cell>
          <cell r="E125">
            <v>5.833333333333333</v>
          </cell>
          <cell r="F125">
            <v>4.1666666666666661</v>
          </cell>
          <cell r="H125">
            <v>5.125</v>
          </cell>
          <cell r="I125">
            <v>4.125</v>
          </cell>
          <cell r="K125">
            <v>1.978723404255319</v>
          </cell>
          <cell r="L125">
            <v>4.1702127659574471</v>
          </cell>
          <cell r="N125">
            <v>4.5789473684210522</v>
          </cell>
          <cell r="O125">
            <v>3.7894736842105265</v>
          </cell>
          <cell r="Q125">
            <v>2.7272727272727271</v>
          </cell>
          <cell r="R125">
            <v>4.0606060606060606</v>
          </cell>
          <cell r="T125">
            <v>12.2</v>
          </cell>
          <cell r="U125">
            <v>15.866666666666667</v>
          </cell>
          <cell r="W125">
            <v>12.2</v>
          </cell>
          <cell r="X125">
            <v>15.866666666666667</v>
          </cell>
          <cell r="AC125">
            <v>5.6442307692307692</v>
          </cell>
          <cell r="AD125">
            <v>7.4711538461538467</v>
          </cell>
          <cell r="AF125">
            <v>5</v>
          </cell>
        </row>
        <row r="126">
          <cell r="A126">
            <v>25</v>
          </cell>
          <cell r="B126">
            <v>3</v>
          </cell>
          <cell r="C126">
            <v>4.2</v>
          </cell>
          <cell r="E126">
            <v>9.8148148148148149</v>
          </cell>
          <cell r="F126">
            <v>6.1111111111111107</v>
          </cell>
          <cell r="H126">
            <v>6.5384615384615392</v>
          </cell>
          <cell r="I126">
            <v>5.1923076923076925</v>
          </cell>
          <cell r="K126">
            <v>1.6961130742049468</v>
          </cell>
          <cell r="L126">
            <v>3.1802120141342751</v>
          </cell>
          <cell r="N126">
            <v>1.8333333333333333</v>
          </cell>
          <cell r="O126">
            <v>5.3333333333333339</v>
          </cell>
          <cell r="Q126">
            <v>1.7201166180758016</v>
          </cell>
          <cell r="R126">
            <v>3.5568513119533525</v>
          </cell>
          <cell r="T126">
            <v>4</v>
          </cell>
          <cell r="U126">
            <v>9.5</v>
          </cell>
          <cell r="W126">
            <v>4</v>
          </cell>
          <cell r="X126">
            <v>9.5</v>
          </cell>
          <cell r="AC126">
            <v>2.9363449691991788</v>
          </cell>
          <cell r="AD126">
            <v>4.3942505133470231</v>
          </cell>
          <cell r="AF126">
            <v>5</v>
          </cell>
        </row>
        <row r="127">
          <cell r="A127">
            <v>26</v>
          </cell>
          <cell r="B127">
            <v>2.3333333333333335</v>
          </cell>
          <cell r="C127">
            <v>5.6666666666666661</v>
          </cell>
          <cell r="E127">
            <v>7.8333333333333339</v>
          </cell>
          <cell r="F127">
            <v>4</v>
          </cell>
          <cell r="H127">
            <v>6</v>
          </cell>
          <cell r="I127">
            <v>4.5555555555555554</v>
          </cell>
          <cell r="K127">
            <v>3.1818181818181817</v>
          </cell>
          <cell r="L127">
            <v>3.5454545454545454</v>
          </cell>
          <cell r="N127">
            <v>2.0909090909090908</v>
          </cell>
          <cell r="O127">
            <v>4.1818181818181817</v>
          </cell>
          <cell r="Q127">
            <v>2.6363636363636362</v>
          </cell>
          <cell r="R127">
            <v>3.8636363636363633</v>
          </cell>
          <cell r="T127">
            <v>0</v>
          </cell>
          <cell r="U127">
            <v>0</v>
          </cell>
          <cell r="W127">
            <v>0</v>
          </cell>
          <cell r="X127">
            <v>0</v>
          </cell>
          <cell r="AC127">
            <v>3.612903225806452</v>
          </cell>
          <cell r="AD127">
            <v>4.064516129032258</v>
          </cell>
          <cell r="AF127">
            <v>5</v>
          </cell>
        </row>
        <row r="128">
          <cell r="A128">
            <v>27</v>
          </cell>
          <cell r="B128">
            <v>0</v>
          </cell>
          <cell r="C128">
            <v>0</v>
          </cell>
          <cell r="E128">
            <v>0</v>
          </cell>
          <cell r="F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Q128">
            <v>0</v>
          </cell>
          <cell r="R128">
            <v>0</v>
          </cell>
          <cell r="T128">
            <v>0</v>
          </cell>
          <cell r="U128">
            <v>0</v>
          </cell>
          <cell r="W128">
            <v>0</v>
          </cell>
          <cell r="X128">
            <v>0</v>
          </cell>
          <cell r="AC128">
            <v>0</v>
          </cell>
          <cell r="AD128">
            <v>0</v>
          </cell>
          <cell r="AF128">
            <v>5</v>
          </cell>
        </row>
        <row r="129">
          <cell r="A129">
            <v>28</v>
          </cell>
          <cell r="B129">
            <v>1</v>
          </cell>
          <cell r="C129">
            <v>8</v>
          </cell>
          <cell r="E129">
            <v>0.32075471698113206</v>
          </cell>
          <cell r="F129">
            <v>0.79245283018867918</v>
          </cell>
          <cell r="H129">
            <v>0.34545454545454546</v>
          </cell>
          <cell r="I129">
            <v>1.0545454545454545</v>
          </cell>
          <cell r="K129">
            <v>1.1199999999999999</v>
          </cell>
          <cell r="L129">
            <v>4.3600000000000003</v>
          </cell>
          <cell r="N129">
            <v>2.25</v>
          </cell>
          <cell r="O129">
            <v>5.3125</v>
          </cell>
          <cell r="Q129">
            <v>1.5609756097560976</v>
          </cell>
          <cell r="R129">
            <v>4.7317073170731705</v>
          </cell>
          <cell r="T129">
            <v>0</v>
          </cell>
          <cell r="U129">
            <v>0</v>
          </cell>
          <cell r="W129">
            <v>0</v>
          </cell>
          <cell r="X129">
            <v>0</v>
          </cell>
          <cell r="AC129">
            <v>0.86458333333333337</v>
          </cell>
          <cell r="AD129">
            <v>2.625</v>
          </cell>
          <cell r="AF129">
            <v>5</v>
          </cell>
        </row>
        <row r="130">
          <cell r="A130">
            <v>29</v>
          </cell>
          <cell r="B130">
            <v>5.6666666666666661</v>
          </cell>
          <cell r="C130">
            <v>5.6666666666666661</v>
          </cell>
          <cell r="E130">
            <v>3.6666666666666665</v>
          </cell>
          <cell r="F130">
            <v>7.0000000000000009</v>
          </cell>
          <cell r="H130">
            <v>4.3333333333333339</v>
          </cell>
          <cell r="I130">
            <v>6.5555555555555562</v>
          </cell>
          <cell r="K130">
            <v>1.6949152542372881</v>
          </cell>
          <cell r="L130">
            <v>4.9931287219422815</v>
          </cell>
          <cell r="N130">
            <v>3.7692307692307692</v>
          </cell>
          <cell r="O130">
            <v>3.9230769230769229</v>
          </cell>
          <cell r="Q130">
            <v>2.4691358024691357</v>
          </cell>
          <cell r="R130">
            <v>4.5937410278495552</v>
          </cell>
          <cell r="T130">
            <v>6.6363636363636358</v>
          </cell>
          <cell r="U130">
            <v>15.454545454545453</v>
          </cell>
          <cell r="W130">
            <v>6.6363636363636358</v>
          </cell>
          <cell r="X130">
            <v>15.454545454545453</v>
          </cell>
          <cell r="AC130">
            <v>4.7478082659683478</v>
          </cell>
          <cell r="AD130">
            <v>10.235682568598428</v>
          </cell>
          <cell r="AF130">
            <v>5</v>
          </cell>
        </row>
        <row r="131">
          <cell r="A131">
            <v>30</v>
          </cell>
          <cell r="B131">
            <v>7.166666666666667</v>
          </cell>
          <cell r="C131">
            <v>5.6666666666666661</v>
          </cell>
          <cell r="E131">
            <v>2.4</v>
          </cell>
          <cell r="F131">
            <v>6.2</v>
          </cell>
          <cell r="H131">
            <v>5</v>
          </cell>
          <cell r="I131">
            <v>5.9090909090909092</v>
          </cell>
          <cell r="K131">
            <v>1.9123505976095616</v>
          </cell>
          <cell r="L131">
            <v>4.2231075697211153</v>
          </cell>
          <cell r="N131">
            <v>5.6923076923076925</v>
          </cell>
          <cell r="O131">
            <v>5.6923076923076925</v>
          </cell>
          <cell r="Q131">
            <v>3.8356164383561646</v>
          </cell>
          <cell r="R131">
            <v>4.9706457925636007</v>
          </cell>
          <cell r="T131">
            <v>0</v>
          </cell>
          <cell r="U131">
            <v>0</v>
          </cell>
          <cell r="W131">
            <v>0</v>
          </cell>
          <cell r="X131">
            <v>0</v>
          </cell>
          <cell r="AC131">
            <v>4.1860465116279073</v>
          </cell>
          <cell r="AD131">
            <v>5.2530779753761969</v>
          </cell>
          <cell r="AF131">
            <v>5</v>
          </cell>
        </row>
        <row r="132">
          <cell r="A132">
            <v>31</v>
          </cell>
          <cell r="B132">
            <v>0</v>
          </cell>
          <cell r="C132">
            <v>0</v>
          </cell>
          <cell r="E132">
            <v>0</v>
          </cell>
          <cell r="F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T132">
            <v>0</v>
          </cell>
          <cell r="U132">
            <v>0</v>
          </cell>
          <cell r="W132">
            <v>0</v>
          </cell>
          <cell r="X132">
            <v>0</v>
          </cell>
          <cell r="AC132">
            <v>0</v>
          </cell>
          <cell r="AD132">
            <v>0</v>
          </cell>
          <cell r="AF132">
            <v>5</v>
          </cell>
        </row>
        <row r="133">
          <cell r="A133" t="str">
            <v xml:space="preserve">Mei/01 </v>
          </cell>
          <cell r="B133">
            <v>3.5000000000000004</v>
          </cell>
          <cell r="C133">
            <v>11</v>
          </cell>
          <cell r="E133">
            <v>5.5714285714285712</v>
          </cell>
          <cell r="F133">
            <v>7.1428571428571423</v>
          </cell>
          <cell r="H133">
            <v>5.1111111111111116</v>
          </cell>
          <cell r="I133">
            <v>8</v>
          </cell>
          <cell r="K133">
            <v>1.7777777777777777</v>
          </cell>
          <cell r="L133">
            <v>3.6111111111111107</v>
          </cell>
          <cell r="N133">
            <v>2.125</v>
          </cell>
          <cell r="O133">
            <v>6.5</v>
          </cell>
          <cell r="Q133">
            <v>1.8846153846153846</v>
          </cell>
          <cell r="R133">
            <v>4.5</v>
          </cell>
          <cell r="T133">
            <v>6.7647058823529411</v>
          </cell>
          <cell r="U133">
            <v>15.470588235294116</v>
          </cell>
          <cell r="W133">
            <v>6.7647058823529411</v>
          </cell>
          <cell r="X133">
            <v>15.470588235294116</v>
          </cell>
          <cell r="AC133">
            <v>4.7101449275362324</v>
          </cell>
          <cell r="AD133">
            <v>10.362318840579709</v>
          </cell>
          <cell r="AF133">
            <v>5</v>
          </cell>
        </row>
        <row r="134">
          <cell r="A134">
            <v>2</v>
          </cell>
          <cell r="B134">
            <v>0</v>
          </cell>
          <cell r="C134">
            <v>5</v>
          </cell>
          <cell r="E134">
            <v>5</v>
          </cell>
          <cell r="F134">
            <v>6.75</v>
          </cell>
          <cell r="H134">
            <v>3.3333333333333335</v>
          </cell>
          <cell r="I134">
            <v>6.166666666666667</v>
          </cell>
          <cell r="K134">
            <v>21.8125</v>
          </cell>
          <cell r="L134">
            <v>4.1875</v>
          </cell>
          <cell r="N134">
            <v>3.4210526315789478</v>
          </cell>
          <cell r="O134">
            <v>4.5789473684210522</v>
          </cell>
          <cell r="Q134">
            <v>11.828571428571429</v>
          </cell>
          <cell r="R134">
            <v>4.3999999999999995</v>
          </cell>
          <cell r="T134">
            <v>9</v>
          </cell>
          <cell r="U134">
            <v>13.647058823529413</v>
          </cell>
          <cell r="W134">
            <v>9</v>
          </cell>
          <cell r="X134">
            <v>13.647058823529413</v>
          </cell>
          <cell r="AC134">
            <v>9.8666666666666671</v>
          </cell>
          <cell r="AD134">
            <v>8.7333333333333325</v>
          </cell>
          <cell r="AF134">
            <v>5</v>
          </cell>
        </row>
        <row r="135">
          <cell r="A135">
            <v>3</v>
          </cell>
          <cell r="B135">
            <v>1</v>
          </cell>
          <cell r="C135">
            <v>5</v>
          </cell>
          <cell r="E135">
            <v>4.5999999999999996</v>
          </cell>
          <cell r="F135">
            <v>4.5999999999999996</v>
          </cell>
          <cell r="H135">
            <v>3.5714285714285712</v>
          </cell>
          <cell r="I135">
            <v>4.7142857142857144</v>
          </cell>
          <cell r="K135">
            <v>3.201970443349754</v>
          </cell>
          <cell r="L135">
            <v>4.7290640394088674</v>
          </cell>
          <cell r="N135">
            <v>4</v>
          </cell>
          <cell r="O135">
            <v>5.1818181818181817</v>
          </cell>
          <cell r="Q135">
            <v>3.4824281150159746</v>
          </cell>
          <cell r="R135">
            <v>4.8881789137380194</v>
          </cell>
          <cell r="T135">
            <v>38.411764705882348</v>
          </cell>
          <cell r="U135">
            <v>13.647058823529413</v>
          </cell>
          <cell r="W135">
            <v>38.411764705882348</v>
          </cell>
          <cell r="X135">
            <v>13.647058823529413</v>
          </cell>
          <cell r="AC135">
            <v>19.91701244813278</v>
          </cell>
          <cell r="AD135">
            <v>8.9903181189488244</v>
          </cell>
          <cell r="AF135">
            <v>5</v>
          </cell>
        </row>
        <row r="136">
          <cell r="A136">
            <v>4</v>
          </cell>
          <cell r="B136">
            <v>0</v>
          </cell>
          <cell r="C136">
            <v>0</v>
          </cell>
          <cell r="E136">
            <v>0</v>
          </cell>
          <cell r="F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T136">
            <v>0</v>
          </cell>
          <cell r="U136">
            <v>0</v>
          </cell>
          <cell r="W136">
            <v>0</v>
          </cell>
          <cell r="X136">
            <v>0</v>
          </cell>
          <cell r="AC136">
            <v>0</v>
          </cell>
          <cell r="AD136">
            <v>0</v>
          </cell>
          <cell r="AF136">
            <v>5</v>
          </cell>
        </row>
        <row r="137">
          <cell r="A137">
            <v>5</v>
          </cell>
          <cell r="B137">
            <v>2.666666666666667</v>
          </cell>
          <cell r="C137">
            <v>3.6666666666666665</v>
          </cell>
          <cell r="E137">
            <v>10</v>
          </cell>
          <cell r="F137">
            <v>5.3333333333333339</v>
          </cell>
          <cell r="H137">
            <v>6.3333333333333339</v>
          </cell>
          <cell r="I137">
            <v>4.5</v>
          </cell>
          <cell r="K137">
            <v>5.3714285714285719</v>
          </cell>
          <cell r="L137">
            <v>3.2</v>
          </cell>
          <cell r="N137">
            <v>5.8620689655172411</v>
          </cell>
          <cell r="O137">
            <v>4.4482758620689653</v>
          </cell>
          <cell r="Q137">
            <v>5.59375</v>
          </cell>
          <cell r="R137">
            <v>3.765625</v>
          </cell>
          <cell r="T137">
            <v>17.357142857142858</v>
          </cell>
          <cell r="U137">
            <v>9.5</v>
          </cell>
          <cell r="W137">
            <v>17.357142857142858</v>
          </cell>
          <cell r="X137">
            <v>9.5</v>
          </cell>
          <cell r="AC137">
            <v>9</v>
          </cell>
          <cell r="AD137">
            <v>5.4489795918367347</v>
          </cell>
          <cell r="AF137">
            <v>5</v>
          </cell>
        </row>
        <row r="138">
          <cell r="A138">
            <v>6</v>
          </cell>
          <cell r="B138">
            <v>4.666666666666667</v>
          </cell>
          <cell r="C138">
            <v>4.666666666666667</v>
          </cell>
          <cell r="E138">
            <v>6.833333333333333</v>
          </cell>
          <cell r="F138">
            <v>4.3333333333333339</v>
          </cell>
          <cell r="H138">
            <v>6.1111111111111107</v>
          </cell>
          <cell r="I138">
            <v>4.4444444444444446</v>
          </cell>
          <cell r="K138">
            <v>5.3103448275862064</v>
          </cell>
          <cell r="L138">
            <v>2.896551724137931</v>
          </cell>
          <cell r="N138">
            <v>4.16</v>
          </cell>
          <cell r="O138">
            <v>3.4799999999999995</v>
          </cell>
          <cell r="Q138">
            <v>4.7777777777777777</v>
          </cell>
          <cell r="R138">
            <v>3.166666666666667</v>
          </cell>
          <cell r="T138">
            <v>0</v>
          </cell>
          <cell r="U138">
            <v>0</v>
          </cell>
          <cell r="W138">
            <v>0</v>
          </cell>
          <cell r="X138">
            <v>0</v>
          </cell>
          <cell r="AC138">
            <v>4.9682539682539684</v>
          </cell>
          <cell r="AD138">
            <v>3.3492063492063489</v>
          </cell>
          <cell r="AF138">
            <v>5</v>
          </cell>
        </row>
        <row r="139">
          <cell r="A139">
            <v>7</v>
          </cell>
          <cell r="B139">
            <v>3.6666666666666665</v>
          </cell>
          <cell r="C139">
            <v>4.3333333333333339</v>
          </cell>
          <cell r="E139">
            <v>7.0000000000000009</v>
          </cell>
          <cell r="F139">
            <v>2.1999999999999997</v>
          </cell>
          <cell r="H139">
            <v>5.75</v>
          </cell>
          <cell r="I139">
            <v>3</v>
          </cell>
          <cell r="K139">
            <v>1.8275862068965518</v>
          </cell>
          <cell r="L139">
            <v>2.7586206896551726</v>
          </cell>
          <cell r="N139">
            <v>1.8800000000000001</v>
          </cell>
          <cell r="O139">
            <v>3.4799999999999995</v>
          </cell>
          <cell r="Q139">
            <v>1.8518518518518516</v>
          </cell>
          <cell r="R139">
            <v>3.0925925925925926</v>
          </cell>
          <cell r="T139">
            <v>13.625000000000002</v>
          </cell>
          <cell r="U139">
            <v>9.4583333333333339</v>
          </cell>
          <cell r="W139">
            <v>13.625000000000002</v>
          </cell>
          <cell r="X139">
            <v>9.4583333333333339</v>
          </cell>
          <cell r="AC139">
            <v>7.2727272727272725</v>
          </cell>
          <cell r="AD139">
            <v>5.8636363636363642</v>
          </cell>
          <cell r="AF139">
            <v>5</v>
          </cell>
        </row>
        <row r="140">
          <cell r="A140">
            <v>8</v>
          </cell>
          <cell r="B140">
            <v>5</v>
          </cell>
          <cell r="C140">
            <v>6</v>
          </cell>
          <cell r="E140">
            <v>12</v>
          </cell>
          <cell r="F140">
            <v>3</v>
          </cell>
          <cell r="H140">
            <v>10</v>
          </cell>
          <cell r="I140">
            <v>3.8571428571428568</v>
          </cell>
          <cell r="K140">
            <v>3.5094339622641511</v>
          </cell>
          <cell r="L140">
            <v>2.2641509433962264</v>
          </cell>
          <cell r="N140">
            <v>3.64</v>
          </cell>
          <cell r="O140">
            <v>3.88</v>
          </cell>
          <cell r="Q140">
            <v>3.5728155339805827</v>
          </cell>
          <cell r="R140">
            <v>3.0485436893203883</v>
          </cell>
          <cell r="T140">
            <v>8.1363636363636367</v>
          </cell>
          <cell r="U140">
            <v>9.8636363636363633</v>
          </cell>
          <cell r="W140">
            <v>8.1363636363636367</v>
          </cell>
          <cell r="X140">
            <v>9.8636363636363633</v>
          </cell>
          <cell r="AC140">
            <v>5.9707317073170731</v>
          </cell>
          <cell r="AD140">
            <v>6.0292682926829269</v>
          </cell>
          <cell r="AF140">
            <v>5</v>
          </cell>
        </row>
        <row r="141">
          <cell r="A141">
            <v>9</v>
          </cell>
          <cell r="B141">
            <v>4.5</v>
          </cell>
          <cell r="C141">
            <v>5</v>
          </cell>
          <cell r="E141">
            <v>7.2499999999999991</v>
          </cell>
          <cell r="F141">
            <v>1.25</v>
          </cell>
          <cell r="H141">
            <v>6.3333333333333339</v>
          </cell>
          <cell r="I141">
            <v>2.5</v>
          </cell>
          <cell r="K141">
            <v>6.6153846153846159</v>
          </cell>
          <cell r="L141">
            <v>2.9615384615384617</v>
          </cell>
          <cell r="N141">
            <v>4.7894736842105257</v>
          </cell>
          <cell r="O141">
            <v>4.9473684210526319</v>
          </cell>
          <cell r="Q141">
            <v>5.8444444444444441</v>
          </cell>
          <cell r="R141">
            <v>3.8</v>
          </cell>
          <cell r="T141">
            <v>17.383500000000002</v>
          </cell>
          <cell r="U141">
            <v>9.7000000000000011</v>
          </cell>
          <cell r="W141">
            <v>17.383500000000002</v>
          </cell>
          <cell r="X141">
            <v>9.7000000000000011</v>
          </cell>
          <cell r="AC141">
            <v>10.948791208791208</v>
          </cell>
          <cell r="AD141">
            <v>6.3076923076923075</v>
          </cell>
          <cell r="AF141">
            <v>5</v>
          </cell>
        </row>
        <row r="142">
          <cell r="A142">
            <v>10</v>
          </cell>
          <cell r="B142">
            <v>6.5</v>
          </cell>
          <cell r="C142">
            <v>2</v>
          </cell>
          <cell r="E142">
            <v>6.8750000000000009</v>
          </cell>
          <cell r="F142">
            <v>3.5000000000000004</v>
          </cell>
          <cell r="H142">
            <v>6.75</v>
          </cell>
          <cell r="I142">
            <v>3</v>
          </cell>
          <cell r="K142">
            <v>5.096774193548387</v>
          </cell>
          <cell r="L142">
            <v>1.9677419354838708</v>
          </cell>
          <cell r="N142">
            <v>5.083333333333333</v>
          </cell>
          <cell r="O142">
            <v>3.208333333333333</v>
          </cell>
          <cell r="Q142">
            <v>5.0909090909090908</v>
          </cell>
          <cell r="R142">
            <v>2.5090909090909093</v>
          </cell>
          <cell r="T142">
            <v>0</v>
          </cell>
          <cell r="U142">
            <v>0</v>
          </cell>
          <cell r="W142">
            <v>0</v>
          </cell>
          <cell r="X142">
            <v>0</v>
          </cell>
          <cell r="AC142">
            <v>5.388059701492538</v>
          </cell>
          <cell r="AD142">
            <v>2.5970149253731343</v>
          </cell>
          <cell r="AF142">
            <v>5</v>
          </cell>
        </row>
        <row r="143">
          <cell r="A143">
            <v>11</v>
          </cell>
          <cell r="B143">
            <v>0</v>
          </cell>
          <cell r="C143">
            <v>0</v>
          </cell>
          <cell r="E143">
            <v>0</v>
          </cell>
          <cell r="F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Q143">
            <v>0</v>
          </cell>
          <cell r="R143">
            <v>0</v>
          </cell>
          <cell r="T143">
            <v>0</v>
          </cell>
          <cell r="U143">
            <v>0</v>
          </cell>
          <cell r="W143">
            <v>0</v>
          </cell>
          <cell r="X143">
            <v>0</v>
          </cell>
          <cell r="AC143">
            <v>0</v>
          </cell>
          <cell r="AD143">
            <v>0</v>
          </cell>
          <cell r="AF143">
            <v>5</v>
          </cell>
        </row>
        <row r="144">
          <cell r="A144">
            <v>12</v>
          </cell>
          <cell r="B144">
            <v>24.333333333333336</v>
          </cell>
          <cell r="C144">
            <v>3.3333333333333335</v>
          </cell>
          <cell r="E144">
            <v>7.6666666666666661</v>
          </cell>
          <cell r="F144">
            <v>2.666666666666667</v>
          </cell>
          <cell r="H144">
            <v>13.222222222222221</v>
          </cell>
          <cell r="I144">
            <v>2.8888888888888888</v>
          </cell>
          <cell r="K144">
            <v>7.8175895765472303</v>
          </cell>
          <cell r="L144">
            <v>2.225841476655809</v>
          </cell>
          <cell r="N144">
            <v>5.8999999999999995</v>
          </cell>
          <cell r="O144">
            <v>3.6999999999999997</v>
          </cell>
          <cell r="Q144">
            <v>7.1428571428571423</v>
          </cell>
          <cell r="R144">
            <v>2.744546094299789</v>
          </cell>
          <cell r="T144">
            <v>0</v>
          </cell>
          <cell r="U144">
            <v>0</v>
          </cell>
          <cell r="W144">
            <v>0</v>
          </cell>
          <cell r="X144">
            <v>0</v>
          </cell>
          <cell r="AC144">
            <v>7.973876063183476</v>
          </cell>
          <cell r="AD144">
            <v>2.7642770352369381</v>
          </cell>
          <cell r="AF144">
            <v>5</v>
          </cell>
        </row>
        <row r="145">
          <cell r="A145">
            <v>13</v>
          </cell>
          <cell r="B145">
            <v>14.249999999999998</v>
          </cell>
          <cell r="C145">
            <v>3.5000000000000004</v>
          </cell>
          <cell r="E145">
            <v>7.2727272727272725</v>
          </cell>
          <cell r="F145">
            <v>3.0909090909090908</v>
          </cell>
          <cell r="H145">
            <v>9.1333333333333329</v>
          </cell>
          <cell r="I145">
            <v>3.2</v>
          </cell>
          <cell r="K145">
            <v>9.0769230769230766</v>
          </cell>
          <cell r="L145">
            <v>2.2115384615384617</v>
          </cell>
          <cell r="N145">
            <v>7.1818181818181825</v>
          </cell>
          <cell r="O145">
            <v>4.2727272727272725</v>
          </cell>
          <cell r="Q145">
            <v>8.513513513513514</v>
          </cell>
          <cell r="R145">
            <v>2.8243243243243241</v>
          </cell>
          <cell r="T145">
            <v>32.1875</v>
          </cell>
          <cell r="U145">
            <v>6.375</v>
          </cell>
          <cell r="W145">
            <v>32.1875</v>
          </cell>
          <cell r="X145">
            <v>6.375</v>
          </cell>
          <cell r="AC145">
            <v>14.851239669421487</v>
          </cell>
          <cell r="AD145">
            <v>3.8099173553719008</v>
          </cell>
          <cell r="AF145">
            <v>5</v>
          </cell>
        </row>
        <row r="146">
          <cell r="A146">
            <v>14</v>
          </cell>
          <cell r="B146">
            <v>1.65625</v>
          </cell>
          <cell r="C146">
            <v>4</v>
          </cell>
          <cell r="E146">
            <v>1.125</v>
          </cell>
          <cell r="F146">
            <v>5.875</v>
          </cell>
          <cell r="H146">
            <v>1.55</v>
          </cell>
          <cell r="I146">
            <v>4.375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W146">
            <v>0</v>
          </cell>
          <cell r="X146">
            <v>0</v>
          </cell>
          <cell r="AC146">
            <v>1.55</v>
          </cell>
          <cell r="AD146">
            <v>4.375</v>
          </cell>
          <cell r="AF146">
            <v>5</v>
          </cell>
        </row>
        <row r="147">
          <cell r="A147">
            <v>15</v>
          </cell>
          <cell r="B147">
            <v>0</v>
          </cell>
          <cell r="C147">
            <v>0</v>
          </cell>
          <cell r="E147">
            <v>0</v>
          </cell>
          <cell r="F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Q147">
            <v>0</v>
          </cell>
          <cell r="R147">
            <v>0</v>
          </cell>
          <cell r="T147">
            <v>0</v>
          </cell>
          <cell r="U147">
            <v>0</v>
          </cell>
          <cell r="W147">
            <v>0</v>
          </cell>
          <cell r="X147">
            <v>0</v>
          </cell>
          <cell r="AC147">
            <v>0</v>
          </cell>
          <cell r="AD147">
            <v>0</v>
          </cell>
          <cell r="AF147">
            <v>5</v>
          </cell>
        </row>
        <row r="148">
          <cell r="A148">
            <v>16</v>
          </cell>
          <cell r="B148">
            <v>1.5</v>
          </cell>
          <cell r="C148">
            <v>6</v>
          </cell>
          <cell r="E148">
            <v>7.5789473684210531</v>
          </cell>
          <cell r="F148">
            <v>1.5789473684210527</v>
          </cell>
          <cell r="H148">
            <v>7.0000000000000009</v>
          </cell>
          <cell r="I148">
            <v>2</v>
          </cell>
          <cell r="K148">
            <v>8.0227272727272734</v>
          </cell>
          <cell r="L148">
            <v>1.8636363636363635</v>
          </cell>
          <cell r="N148">
            <v>7.5937500000000009</v>
          </cell>
          <cell r="O148">
            <v>3.96875</v>
          </cell>
          <cell r="Q148">
            <v>7.8421052631578947</v>
          </cell>
          <cell r="R148">
            <v>2.75</v>
          </cell>
          <cell r="T148">
            <v>26.5</v>
          </cell>
          <cell r="U148">
            <v>6.2142857142857144</v>
          </cell>
          <cell r="W148">
            <v>26.5</v>
          </cell>
          <cell r="X148">
            <v>6.2142857142857144</v>
          </cell>
          <cell r="AC148">
            <v>14.555555555555555</v>
          </cell>
          <cell r="AD148">
            <v>3.9150326797385624</v>
          </cell>
          <cell r="AF148">
            <v>5</v>
          </cell>
        </row>
        <row r="149">
          <cell r="A149">
            <v>17</v>
          </cell>
          <cell r="B149">
            <v>8.3333333333333321</v>
          </cell>
          <cell r="C149">
            <v>5.3333333333333339</v>
          </cell>
          <cell r="E149">
            <v>4.666666666666667</v>
          </cell>
          <cell r="F149">
            <v>4.666666666666667</v>
          </cell>
          <cell r="H149">
            <v>5.583333333333333</v>
          </cell>
          <cell r="I149">
            <v>4.833333333333333</v>
          </cell>
          <cell r="K149">
            <v>11.813953488372093</v>
          </cell>
          <cell r="L149">
            <v>1.8837209302325582</v>
          </cell>
          <cell r="N149">
            <v>5.8611111111111116</v>
          </cell>
          <cell r="O149">
            <v>4.083333333333333</v>
          </cell>
          <cell r="Q149">
            <v>9.1012658227848107</v>
          </cell>
          <cell r="R149">
            <v>2.8860759493670884</v>
          </cell>
          <cell r="T149">
            <v>0</v>
          </cell>
          <cell r="U149">
            <v>0</v>
          </cell>
          <cell r="W149">
            <v>12.724137931034482</v>
          </cell>
          <cell r="X149">
            <v>10.827586206896552</v>
          </cell>
          <cell r="AC149">
            <v>9.625</v>
          </cell>
          <cell r="AD149">
            <v>5</v>
          </cell>
          <cell r="AF149">
            <v>5</v>
          </cell>
        </row>
        <row r="150">
          <cell r="A150">
            <v>18</v>
          </cell>
          <cell r="B150">
            <v>0</v>
          </cell>
          <cell r="C150">
            <v>0</v>
          </cell>
          <cell r="E150">
            <v>0</v>
          </cell>
          <cell r="F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T150">
            <v>0</v>
          </cell>
          <cell r="U150">
            <v>0</v>
          </cell>
          <cell r="W150">
            <v>0</v>
          </cell>
          <cell r="X150">
            <v>0</v>
          </cell>
          <cell r="AC150">
            <v>0</v>
          </cell>
          <cell r="AD150">
            <v>0</v>
          </cell>
          <cell r="AF150">
            <v>5</v>
          </cell>
        </row>
        <row r="151">
          <cell r="A151">
            <v>19</v>
          </cell>
          <cell r="B151">
            <v>3</v>
          </cell>
          <cell r="C151">
            <v>5</v>
          </cell>
          <cell r="E151">
            <v>6.8888888888888893</v>
          </cell>
          <cell r="F151">
            <v>5.1111111111111116</v>
          </cell>
          <cell r="H151">
            <v>6.5</v>
          </cell>
          <cell r="I151">
            <v>5.0999999999999996</v>
          </cell>
          <cell r="K151">
            <v>7.7916666666666661</v>
          </cell>
          <cell r="L151">
            <v>2.6875</v>
          </cell>
          <cell r="N151">
            <v>6.0487804878048781</v>
          </cell>
          <cell r="O151">
            <v>4.5365853658536581</v>
          </cell>
          <cell r="Q151">
            <v>6.98876404494382</v>
          </cell>
          <cell r="R151">
            <v>3.5393258426966292</v>
          </cell>
          <cell r="T151">
            <v>0</v>
          </cell>
          <cell r="U151">
            <v>0</v>
          </cell>
          <cell r="W151">
            <v>0</v>
          </cell>
          <cell r="X151">
            <v>0</v>
          </cell>
          <cell r="AC151">
            <v>6.9393939393939394</v>
          </cell>
          <cell r="AD151">
            <v>3.6969696969696972</v>
          </cell>
          <cell r="AF151">
            <v>5</v>
          </cell>
        </row>
        <row r="152">
          <cell r="A152">
            <v>20</v>
          </cell>
          <cell r="B152">
            <v>5</v>
          </cell>
          <cell r="C152">
            <v>5.6666666666666661</v>
          </cell>
          <cell r="E152">
            <v>6</v>
          </cell>
          <cell r="F152">
            <v>4.75</v>
          </cell>
          <cell r="H152">
            <v>5.7272727272727275</v>
          </cell>
          <cell r="I152">
            <v>5</v>
          </cell>
          <cell r="K152">
            <v>4.1578947368421053</v>
          </cell>
          <cell r="L152">
            <v>3.8596491228070176</v>
          </cell>
          <cell r="N152">
            <v>4.8421052631578947</v>
          </cell>
          <cell r="O152">
            <v>4.526315789473685</v>
          </cell>
          <cell r="Q152">
            <v>4.4315789473684211</v>
          </cell>
          <cell r="R152">
            <v>4.1263157894736846</v>
          </cell>
          <cell r="T152">
            <v>9.0857142857142854</v>
          </cell>
          <cell r="U152">
            <v>13.685714285714285</v>
          </cell>
          <cell r="W152">
            <v>9.0857142857142854</v>
          </cell>
          <cell r="X152">
            <v>13.685714285714285</v>
          </cell>
          <cell r="AC152">
            <v>6.3636363636363633</v>
          </cell>
          <cell r="AD152">
            <v>7.9829545454545459</v>
          </cell>
          <cell r="AF152">
            <v>5</v>
          </cell>
        </row>
        <row r="153">
          <cell r="A153">
            <v>21</v>
          </cell>
          <cell r="B153">
            <v>5</v>
          </cell>
          <cell r="C153">
            <v>4.3999999999999995</v>
          </cell>
          <cell r="E153">
            <v>3.5714285714285712</v>
          </cell>
          <cell r="F153">
            <v>5.7142857142857144</v>
          </cell>
          <cell r="H153">
            <v>4.1666666666666661</v>
          </cell>
          <cell r="I153">
            <v>5.166666666666667</v>
          </cell>
          <cell r="K153">
            <v>6.2727272727272725</v>
          </cell>
          <cell r="L153">
            <v>4.5999999999999996</v>
          </cell>
          <cell r="N153">
            <v>3.2647058823529411</v>
          </cell>
          <cell r="O153">
            <v>5.4705882352941178</v>
          </cell>
          <cell r="Q153">
            <v>5.1235955056179776</v>
          </cell>
          <cell r="R153">
            <v>4.9325842696629216</v>
          </cell>
          <cell r="T153">
            <v>0</v>
          </cell>
          <cell r="U153">
            <v>0</v>
          </cell>
          <cell r="W153">
            <v>8.5555555555555554</v>
          </cell>
          <cell r="X153">
            <v>15.194444444444443</v>
          </cell>
          <cell r="AC153">
            <v>5.9416058394160585</v>
          </cell>
          <cell r="AD153">
            <v>7.6496350364963508</v>
          </cell>
          <cell r="AF153">
            <v>5</v>
          </cell>
        </row>
        <row r="154">
          <cell r="A154">
            <v>22</v>
          </cell>
          <cell r="B154">
            <v>1</v>
          </cell>
          <cell r="C154">
            <v>7.0000000000000009</v>
          </cell>
          <cell r="E154">
            <v>3.4285714285714288</v>
          </cell>
          <cell r="F154">
            <v>4.4285714285714279</v>
          </cell>
          <cell r="H154">
            <v>2.7</v>
          </cell>
          <cell r="I154">
            <v>5.2</v>
          </cell>
          <cell r="K154">
            <v>3.1875</v>
          </cell>
          <cell r="L154">
            <v>5.3125</v>
          </cell>
          <cell r="N154">
            <v>3.25</v>
          </cell>
          <cell r="O154">
            <v>6.5</v>
          </cell>
          <cell r="Q154">
            <v>3.208333333333333</v>
          </cell>
          <cell r="R154">
            <v>5.708333333333333</v>
          </cell>
          <cell r="T154">
            <v>0</v>
          </cell>
          <cell r="U154">
            <v>0</v>
          </cell>
          <cell r="W154">
            <v>10.52</v>
          </cell>
          <cell r="X154">
            <v>10.4</v>
          </cell>
          <cell r="AC154">
            <v>4.8691588785046731</v>
          </cell>
          <cell r="AD154">
            <v>6.7570093457943932</v>
          </cell>
          <cell r="AF154">
            <v>5</v>
          </cell>
        </row>
        <row r="155">
          <cell r="A155">
            <v>23</v>
          </cell>
          <cell r="B155">
            <v>5.6666666666666661</v>
          </cell>
          <cell r="C155">
            <v>6</v>
          </cell>
          <cell r="E155">
            <v>5.125</v>
          </cell>
          <cell r="F155">
            <v>4.625</v>
          </cell>
          <cell r="H155">
            <v>5.2727272727272725</v>
          </cell>
          <cell r="I155">
            <v>5</v>
          </cell>
          <cell r="K155">
            <v>3.2380952380952377</v>
          </cell>
          <cell r="L155">
            <v>4.1666666666666661</v>
          </cell>
          <cell r="N155">
            <v>1.7826086956521738</v>
          </cell>
          <cell r="O155">
            <v>5.6521739130434785</v>
          </cell>
          <cell r="Q155">
            <v>2.7230769230769232</v>
          </cell>
          <cell r="R155">
            <v>4.6923076923076925</v>
          </cell>
          <cell r="T155">
            <v>11.058823529411764</v>
          </cell>
          <cell r="U155">
            <v>16.588235294117649</v>
          </cell>
          <cell r="W155">
            <v>11.058823529411764</v>
          </cell>
          <cell r="X155">
            <v>16.588235294117649</v>
          </cell>
          <cell r="AC155">
            <v>5.5545454545454547</v>
          </cell>
          <cell r="AD155">
            <v>8.4</v>
          </cell>
          <cell r="AF155">
            <v>5</v>
          </cell>
        </row>
        <row r="156">
          <cell r="A156">
            <v>24</v>
          </cell>
          <cell r="B156">
            <v>2.3333333333333335</v>
          </cell>
          <cell r="C156">
            <v>7.0000000000000009</v>
          </cell>
          <cell r="E156">
            <v>5.5</v>
          </cell>
          <cell r="F156">
            <v>4.5</v>
          </cell>
          <cell r="H156">
            <v>4.7692307692307692</v>
          </cell>
          <cell r="I156">
            <v>5.0769230769230766</v>
          </cell>
          <cell r="K156">
            <v>2.3272727272727272</v>
          </cell>
          <cell r="L156">
            <v>4.2727272727272725</v>
          </cell>
          <cell r="N156">
            <v>2.3571428571428572</v>
          </cell>
          <cell r="O156">
            <v>3.5000000000000004</v>
          </cell>
          <cell r="Q156">
            <v>2.3333333333333335</v>
          </cell>
          <cell r="R156">
            <v>4.1159420289855069</v>
          </cell>
          <cell r="T156">
            <v>16.545454545454547</v>
          </cell>
          <cell r="U156">
            <v>15</v>
          </cell>
          <cell r="W156">
            <v>16.545454545454547</v>
          </cell>
          <cell r="X156">
            <v>15</v>
          </cell>
          <cell r="AC156">
            <v>5.6442307692307692</v>
          </cell>
          <cell r="AD156">
            <v>6.5384615384615392</v>
          </cell>
          <cell r="AF156">
            <v>5</v>
          </cell>
        </row>
        <row r="157">
          <cell r="A157">
            <v>25</v>
          </cell>
          <cell r="B157">
            <v>0</v>
          </cell>
          <cell r="C157">
            <v>0</v>
          </cell>
          <cell r="E157">
            <v>0</v>
          </cell>
          <cell r="F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T157">
            <v>0</v>
          </cell>
          <cell r="U157">
            <v>0</v>
          </cell>
          <cell r="W157">
            <v>0</v>
          </cell>
          <cell r="X157">
            <v>0</v>
          </cell>
          <cell r="AC157">
            <v>0</v>
          </cell>
          <cell r="AD157">
            <v>0</v>
          </cell>
          <cell r="AF157">
            <v>5</v>
          </cell>
        </row>
        <row r="158">
          <cell r="A158">
            <v>26</v>
          </cell>
          <cell r="B158">
            <v>2.5</v>
          </cell>
          <cell r="C158">
            <v>4.25</v>
          </cell>
          <cell r="E158">
            <v>4.7777777777777777</v>
          </cell>
          <cell r="F158">
            <v>5.5555555555555554</v>
          </cell>
          <cell r="H158">
            <v>4.0769230769230766</v>
          </cell>
          <cell r="I158">
            <v>5.1538461538461542</v>
          </cell>
          <cell r="K158">
            <v>2.9378531073446328</v>
          </cell>
          <cell r="L158">
            <v>5.2542372881355925</v>
          </cell>
          <cell r="N158">
            <v>1.2857142857142856</v>
          </cell>
          <cell r="O158">
            <v>7.9285714285714279</v>
          </cell>
          <cell r="Q158">
            <v>2.2082018927444795</v>
          </cell>
          <cell r="R158">
            <v>6.4353312302839107</v>
          </cell>
          <cell r="T158">
            <v>0</v>
          </cell>
          <cell r="U158">
            <v>0</v>
          </cell>
          <cell r="W158">
            <v>4.1111111111111116</v>
          </cell>
          <cell r="X158">
            <v>12.555555555555555</v>
          </cell>
          <cell r="AC158">
            <v>2.9795158286778398</v>
          </cell>
          <cell r="AD158">
            <v>7.1508379888268152</v>
          </cell>
          <cell r="AF158">
            <v>5</v>
          </cell>
        </row>
        <row r="159">
          <cell r="A159">
            <v>27</v>
          </cell>
          <cell r="B159">
            <v>2</v>
          </cell>
          <cell r="C159">
            <v>9</v>
          </cell>
          <cell r="E159">
            <v>4.1428571428571423</v>
          </cell>
          <cell r="F159">
            <v>5.5714285714285712</v>
          </cell>
          <cell r="H159">
            <v>3.6666666666666665</v>
          </cell>
          <cell r="I159">
            <v>6.3333333333333339</v>
          </cell>
          <cell r="K159">
            <v>1.6875</v>
          </cell>
          <cell r="L159">
            <v>6.25</v>
          </cell>
          <cell r="N159">
            <v>3.3333333333333335</v>
          </cell>
          <cell r="O159">
            <v>6.8421052631578956</v>
          </cell>
          <cell r="Q159">
            <v>2.1198156682027647</v>
          </cell>
          <cell r="R159">
            <v>6.4055299539170507</v>
          </cell>
          <cell r="T159">
            <v>0</v>
          </cell>
          <cell r="U159">
            <v>0</v>
          </cell>
          <cell r="W159">
            <v>6.666666666666667</v>
          </cell>
          <cell r="X159">
            <v>9</v>
          </cell>
          <cell r="AC159">
            <v>3.242506811989101</v>
          </cell>
          <cell r="AD159">
            <v>6.8119891008174394</v>
          </cell>
          <cell r="AF159">
            <v>5</v>
          </cell>
        </row>
        <row r="160">
          <cell r="A160">
            <v>28</v>
          </cell>
          <cell r="B160">
            <v>0</v>
          </cell>
          <cell r="C160">
            <v>0</v>
          </cell>
          <cell r="E160">
            <v>0</v>
          </cell>
          <cell r="F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Q160">
            <v>0</v>
          </cell>
          <cell r="R160">
            <v>0</v>
          </cell>
          <cell r="T160">
            <v>0</v>
          </cell>
          <cell r="U160">
            <v>0</v>
          </cell>
          <cell r="W160">
            <v>5</v>
          </cell>
          <cell r="X160">
            <v>12.6</v>
          </cell>
          <cell r="AC160">
            <v>5</v>
          </cell>
          <cell r="AD160">
            <v>12.6</v>
          </cell>
          <cell r="AF160">
            <v>5</v>
          </cell>
        </row>
        <row r="161">
          <cell r="A161">
            <v>29</v>
          </cell>
          <cell r="B161">
            <v>0</v>
          </cell>
          <cell r="C161">
            <v>0</v>
          </cell>
          <cell r="E161">
            <v>0</v>
          </cell>
          <cell r="F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Q161">
            <v>0</v>
          </cell>
          <cell r="R161">
            <v>0</v>
          </cell>
          <cell r="T161">
            <v>0</v>
          </cell>
          <cell r="U161">
            <v>0</v>
          </cell>
          <cell r="W161">
            <v>0</v>
          </cell>
          <cell r="X161">
            <v>0</v>
          </cell>
          <cell r="AC161">
            <v>0</v>
          </cell>
          <cell r="AD161">
            <v>0</v>
          </cell>
          <cell r="AF161">
            <v>5</v>
          </cell>
        </row>
        <row r="162">
          <cell r="A162">
            <v>30</v>
          </cell>
          <cell r="B162">
            <v>0</v>
          </cell>
          <cell r="C162">
            <v>4.5</v>
          </cell>
          <cell r="E162">
            <v>3.833333333333333</v>
          </cell>
          <cell r="F162">
            <v>3.3333333333333335</v>
          </cell>
          <cell r="H162">
            <v>2.875</v>
          </cell>
          <cell r="I162">
            <v>3.6249999999999996</v>
          </cell>
          <cell r="K162">
            <v>1.7333333333333332</v>
          </cell>
          <cell r="L162">
            <v>3.5999999999999996</v>
          </cell>
          <cell r="N162">
            <v>0.84615384615384615</v>
          </cell>
          <cell r="O162">
            <v>4.8461538461538458</v>
          </cell>
          <cell r="Q162">
            <v>1.4651162790697674</v>
          </cell>
          <cell r="R162">
            <v>3.9767441860465116</v>
          </cell>
          <cell r="T162">
            <v>0</v>
          </cell>
          <cell r="U162">
            <v>0</v>
          </cell>
          <cell r="W162">
            <v>8.2083333333333321</v>
          </cell>
          <cell r="X162">
            <v>9.75</v>
          </cell>
          <cell r="AC162">
            <v>3.7733333333333334</v>
          </cell>
          <cell r="AD162">
            <v>5.7866666666666662</v>
          </cell>
          <cell r="AF162">
            <v>5</v>
          </cell>
        </row>
        <row r="163">
          <cell r="A163">
            <v>31</v>
          </cell>
          <cell r="B163">
            <v>3.4000000000000004</v>
          </cell>
          <cell r="C163">
            <v>3.8</v>
          </cell>
          <cell r="E163">
            <v>2.4444444444444446</v>
          </cell>
          <cell r="F163">
            <v>3</v>
          </cell>
          <cell r="H163">
            <v>2.7857142857142856</v>
          </cell>
          <cell r="I163">
            <v>3.2857142857142856</v>
          </cell>
          <cell r="K163">
            <v>1.0483870967741937</v>
          </cell>
          <cell r="L163">
            <v>4.032258064516129</v>
          </cell>
          <cell r="N163">
            <v>2.875</v>
          </cell>
          <cell r="O163">
            <v>2.125</v>
          </cell>
          <cell r="Q163">
            <v>1.7647058823529411</v>
          </cell>
          <cell r="R163">
            <v>3.2843137254901964</v>
          </cell>
          <cell r="T163">
            <v>10.125</v>
          </cell>
          <cell r="U163">
            <v>12.25</v>
          </cell>
          <cell r="W163">
            <v>0</v>
          </cell>
          <cell r="X163">
            <v>0</v>
          </cell>
          <cell r="AC163">
            <v>3.6792452830188678</v>
          </cell>
          <cell r="AD163">
            <v>4.9764150943396226</v>
          </cell>
          <cell r="AF163">
            <v>5</v>
          </cell>
        </row>
        <row r="164">
          <cell r="A164" t="str">
            <v xml:space="preserve">Jun/01 </v>
          </cell>
          <cell r="B164">
            <v>0</v>
          </cell>
          <cell r="C164">
            <v>0</v>
          </cell>
          <cell r="E164">
            <v>0</v>
          </cell>
          <cell r="F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T164">
            <v>0</v>
          </cell>
          <cell r="U164">
            <v>0</v>
          </cell>
          <cell r="W164">
            <v>0</v>
          </cell>
          <cell r="X164">
            <v>0</v>
          </cell>
          <cell r="AC164">
            <v>0</v>
          </cell>
          <cell r="AD164">
            <v>0</v>
          </cell>
          <cell r="AF164">
            <v>5</v>
          </cell>
        </row>
        <row r="165">
          <cell r="A165">
            <v>2</v>
          </cell>
          <cell r="B165">
            <v>0.66666666666666674</v>
          </cell>
          <cell r="C165">
            <v>6.666666666666667</v>
          </cell>
          <cell r="E165">
            <v>2.8571428571428572</v>
          </cell>
          <cell r="F165">
            <v>4.1428571428571423</v>
          </cell>
          <cell r="H165">
            <v>2.1999999999999997</v>
          </cell>
          <cell r="I165">
            <v>4.9000000000000004</v>
          </cell>
          <cell r="K165">
            <v>2.2916666666666665</v>
          </cell>
          <cell r="L165">
            <v>4.416666666666667</v>
          </cell>
          <cell r="N165">
            <v>2.2631578947368425</v>
          </cell>
          <cell r="O165">
            <v>4.1578947368421053</v>
          </cell>
          <cell r="Q165">
            <v>2.2790697674418601</v>
          </cell>
          <cell r="R165">
            <v>4.3023255813953494</v>
          </cell>
          <cell r="T165">
            <v>0</v>
          </cell>
          <cell r="U165">
            <v>0</v>
          </cell>
          <cell r="W165">
            <v>10.823529411764705</v>
          </cell>
          <cell r="X165">
            <v>9.8823529411764692</v>
          </cell>
          <cell r="AC165">
            <v>4.3428571428571425</v>
          </cell>
          <cell r="AD165">
            <v>5.7428571428571429</v>
          </cell>
          <cell r="AF165">
            <v>5</v>
          </cell>
        </row>
        <row r="166">
          <cell r="A166">
            <v>3</v>
          </cell>
          <cell r="B166">
            <v>1.3333333333333335</v>
          </cell>
          <cell r="C166">
            <v>4.3333333333333339</v>
          </cell>
          <cell r="E166">
            <v>1.875</v>
          </cell>
          <cell r="F166">
            <v>4.75</v>
          </cell>
          <cell r="H166">
            <v>1.7272727272727273</v>
          </cell>
          <cell r="I166">
            <v>4.6363636363636367</v>
          </cell>
          <cell r="K166">
            <v>1</v>
          </cell>
          <cell r="L166">
            <v>4.0434782608695654</v>
          </cell>
          <cell r="N166">
            <v>2.2352941176470589</v>
          </cell>
          <cell r="O166">
            <v>4.6470588235294121</v>
          </cell>
          <cell r="Q166">
            <v>1.5249999999999999</v>
          </cell>
          <cell r="R166">
            <v>4.3</v>
          </cell>
          <cell r="T166">
            <v>0</v>
          </cell>
          <cell r="U166">
            <v>0</v>
          </cell>
          <cell r="W166">
            <v>9.6363636363636367</v>
          </cell>
          <cell r="X166">
            <v>10.818181818181818</v>
          </cell>
          <cell r="AC166">
            <v>3</v>
          </cell>
          <cell r="AD166">
            <v>5.5161290322580641</v>
          </cell>
          <cell r="AF166">
            <v>5</v>
          </cell>
        </row>
        <row r="167">
          <cell r="A167">
            <v>4</v>
          </cell>
          <cell r="B167">
            <v>3.7313432835820892</v>
          </cell>
          <cell r="C167">
            <v>5.9701492537313428</v>
          </cell>
          <cell r="E167">
            <v>3.2857142857142856</v>
          </cell>
          <cell r="F167">
            <v>4.5714285714285712</v>
          </cell>
          <cell r="H167">
            <v>3.4090909090909087</v>
          </cell>
          <cell r="I167">
            <v>4.9586776859504136</v>
          </cell>
          <cell r="K167">
            <v>1.7376681614349778</v>
          </cell>
          <cell r="L167">
            <v>2.9708520179372195</v>
          </cell>
          <cell r="N167">
            <v>1.3333333333333335</v>
          </cell>
          <cell r="O167">
            <v>5.833333333333333</v>
          </cell>
          <cell r="Q167">
            <v>1.6359060402684564</v>
          </cell>
          <cell r="R167">
            <v>3.6912751677852351</v>
          </cell>
          <cell r="T167">
            <v>0</v>
          </cell>
          <cell r="U167">
            <v>0</v>
          </cell>
          <cell r="W167">
            <v>10.571428571428571</v>
          </cell>
          <cell r="X167">
            <v>12.857142857142856</v>
          </cell>
          <cell r="AC167">
            <v>4.6296296296296298</v>
          </cell>
          <cell r="AD167">
            <v>6.6498316498316505</v>
          </cell>
          <cell r="AF167">
            <v>5</v>
          </cell>
        </row>
        <row r="168">
          <cell r="A168">
            <v>5</v>
          </cell>
          <cell r="B168">
            <v>5</v>
          </cell>
          <cell r="C168">
            <v>8</v>
          </cell>
          <cell r="E168">
            <v>2</v>
          </cell>
          <cell r="F168">
            <v>6.2</v>
          </cell>
          <cell r="H168">
            <v>2.5</v>
          </cell>
          <cell r="I168">
            <v>6.5</v>
          </cell>
          <cell r="K168">
            <v>2.5294117647058822</v>
          </cell>
          <cell r="L168">
            <v>3.882352941176471</v>
          </cell>
          <cell r="N168">
            <v>2.1818181818181821</v>
          </cell>
          <cell r="O168">
            <v>4.3636363636363642</v>
          </cell>
          <cell r="Q168">
            <v>2.3928571428571428</v>
          </cell>
          <cell r="R168">
            <v>4.0714285714285721</v>
          </cell>
          <cell r="T168">
            <v>7.1818181818181825</v>
          </cell>
          <cell r="U168">
            <v>12.363636363636363</v>
          </cell>
          <cell r="W168">
            <v>0</v>
          </cell>
          <cell r="X168">
            <v>0</v>
          </cell>
          <cell r="AC168">
            <v>3.5777777777777775</v>
          </cell>
          <cell r="AD168">
            <v>6.4222222222222225</v>
          </cell>
          <cell r="AF168">
            <v>5</v>
          </cell>
        </row>
        <row r="169">
          <cell r="A169">
            <v>6</v>
          </cell>
          <cell r="B169">
            <v>0</v>
          </cell>
          <cell r="C169">
            <v>0</v>
          </cell>
          <cell r="E169">
            <v>5</v>
          </cell>
          <cell r="F169">
            <v>4</v>
          </cell>
          <cell r="H169">
            <v>5</v>
          </cell>
          <cell r="I169">
            <v>4</v>
          </cell>
          <cell r="K169">
            <v>1.7142857142857144</v>
          </cell>
          <cell r="L169">
            <v>3</v>
          </cell>
          <cell r="N169">
            <v>1.2083333333333333</v>
          </cell>
          <cell r="O169">
            <v>4.1666666666666661</v>
          </cell>
          <cell r="Q169">
            <v>1.4807692307692308</v>
          </cell>
          <cell r="R169">
            <v>3.5384615384615383</v>
          </cell>
          <cell r="T169">
            <v>4.3333333333333339</v>
          </cell>
          <cell r="U169">
            <v>11.111111111111111</v>
          </cell>
          <cell r="W169">
            <v>4.3333333333333339</v>
          </cell>
          <cell r="X169">
            <v>11.111111111111111</v>
          </cell>
          <cell r="AC169">
            <v>2.7</v>
          </cell>
          <cell r="AD169">
            <v>6.5777777777777784</v>
          </cell>
          <cell r="AF169">
            <v>5</v>
          </cell>
        </row>
        <row r="170">
          <cell r="A170">
            <v>7</v>
          </cell>
          <cell r="B170">
            <v>1.2</v>
          </cell>
          <cell r="C170">
            <v>6.6000000000000005</v>
          </cell>
          <cell r="E170">
            <v>3</v>
          </cell>
          <cell r="F170">
            <v>4.8888888888888893</v>
          </cell>
          <cell r="H170">
            <v>2.3571428571428572</v>
          </cell>
          <cell r="I170">
            <v>5.5</v>
          </cell>
          <cell r="K170">
            <v>1.0380622837370241</v>
          </cell>
          <cell r="L170">
            <v>4.6020761245674739</v>
          </cell>
          <cell r="N170">
            <v>1.7500000000000002</v>
          </cell>
          <cell r="O170">
            <v>4.8611111111111116</v>
          </cell>
          <cell r="Q170">
            <v>1.4329738058551618</v>
          </cell>
          <cell r="R170">
            <v>4.7457627118644066</v>
          </cell>
          <cell r="T170">
            <v>4.7777777777777777</v>
          </cell>
          <cell r="U170">
            <v>9.7222222222222232</v>
          </cell>
          <cell r="W170">
            <v>4.7777777777777777</v>
          </cell>
          <cell r="X170">
            <v>9.7222222222222232</v>
          </cell>
          <cell r="AC170">
            <v>2.5935596170583115</v>
          </cell>
          <cell r="AD170">
            <v>6.3968668407310707</v>
          </cell>
          <cell r="AF170">
            <v>5</v>
          </cell>
        </row>
        <row r="171">
          <cell r="A171">
            <v>8</v>
          </cell>
          <cell r="B171">
            <v>0</v>
          </cell>
          <cell r="C171">
            <v>0</v>
          </cell>
          <cell r="E171">
            <v>0</v>
          </cell>
          <cell r="F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Q171">
            <v>0</v>
          </cell>
          <cell r="R171">
            <v>0</v>
          </cell>
          <cell r="T171">
            <v>0</v>
          </cell>
          <cell r="U171">
            <v>0</v>
          </cell>
          <cell r="W171">
            <v>0</v>
          </cell>
          <cell r="X171">
            <v>0</v>
          </cell>
          <cell r="AC171">
            <v>0</v>
          </cell>
          <cell r="AD171">
            <v>0</v>
          </cell>
          <cell r="AF171">
            <v>5</v>
          </cell>
        </row>
        <row r="172">
          <cell r="A172">
            <v>9</v>
          </cell>
          <cell r="B172">
            <v>3.3333333333333335</v>
          </cell>
          <cell r="C172">
            <v>4.666666666666667</v>
          </cell>
          <cell r="E172">
            <v>3.6249999999999996</v>
          </cell>
          <cell r="F172">
            <v>11.375</v>
          </cell>
          <cell r="H172">
            <v>3.5454545454545454</v>
          </cell>
          <cell r="I172">
            <v>9.5454545454545467</v>
          </cell>
          <cell r="K172">
            <v>2.0681818181818183</v>
          </cell>
          <cell r="L172">
            <v>3.0454545454545454</v>
          </cell>
          <cell r="N172">
            <v>2.09375</v>
          </cell>
          <cell r="O172">
            <v>4.28125</v>
          </cell>
          <cell r="Q172">
            <v>2.0789473684210527</v>
          </cell>
          <cell r="R172">
            <v>3.5657894736842102</v>
          </cell>
          <cell r="T172">
            <v>7.7826086956521738</v>
          </cell>
          <cell r="U172">
            <v>8.2173913043478262</v>
          </cell>
          <cell r="W172">
            <v>7.7826086956521738</v>
          </cell>
          <cell r="X172">
            <v>8.2173913043478262</v>
          </cell>
          <cell r="AC172">
            <v>4.1729323308270683</v>
          </cell>
          <cell r="AD172">
            <v>5.6691729323308273</v>
          </cell>
          <cell r="AF172">
            <v>5</v>
          </cell>
        </row>
        <row r="173">
          <cell r="A173">
            <v>10</v>
          </cell>
          <cell r="B173">
            <v>2</v>
          </cell>
          <cell r="C173">
            <v>5.3333333333333339</v>
          </cell>
          <cell r="E173">
            <v>2.25</v>
          </cell>
          <cell r="F173">
            <v>5.75</v>
          </cell>
          <cell r="H173">
            <v>2.1818181818181821</v>
          </cell>
          <cell r="I173">
            <v>5.6363636363636367</v>
          </cell>
          <cell r="K173">
            <v>2.4827586206896552</v>
          </cell>
          <cell r="L173">
            <v>3.0344827586206895</v>
          </cell>
          <cell r="N173">
            <v>2.7586206896551726</v>
          </cell>
          <cell r="O173">
            <v>4.1724137931034484</v>
          </cell>
          <cell r="Q173">
            <v>2.6206896551724137</v>
          </cell>
          <cell r="R173">
            <v>3.6034482758620685</v>
          </cell>
          <cell r="T173">
            <v>8.1304347826086953</v>
          </cell>
          <cell r="U173">
            <v>9</v>
          </cell>
          <cell r="W173">
            <v>8.1304347826086953</v>
          </cell>
          <cell r="X173">
            <v>9</v>
          </cell>
          <cell r="AC173">
            <v>4.7826086956521738</v>
          </cell>
          <cell r="AD173">
            <v>5.9565217391304346</v>
          </cell>
          <cell r="AF173">
            <v>5</v>
          </cell>
        </row>
        <row r="174">
          <cell r="A174">
            <v>11</v>
          </cell>
          <cell r="B174">
            <v>1.3333333333333335</v>
          </cell>
          <cell r="C174">
            <v>6.3333333333333339</v>
          </cell>
          <cell r="E174">
            <v>3</v>
          </cell>
          <cell r="F174">
            <v>6.5714285714285712</v>
          </cell>
          <cell r="H174">
            <v>2.5</v>
          </cell>
          <cell r="I174">
            <v>6.5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Q174">
            <v>0</v>
          </cell>
          <cell r="R174">
            <v>0</v>
          </cell>
          <cell r="T174">
            <v>9.9444444444444446</v>
          </cell>
          <cell r="U174">
            <v>11</v>
          </cell>
          <cell r="W174">
            <v>9.9444444444444446</v>
          </cell>
          <cell r="X174">
            <v>11</v>
          </cell>
          <cell r="AC174">
            <v>8.3260869565217384</v>
          </cell>
          <cell r="AD174">
            <v>10.021739130434783</v>
          </cell>
          <cell r="AF174">
            <v>5</v>
          </cell>
        </row>
        <row r="175">
          <cell r="A175">
            <v>12</v>
          </cell>
          <cell r="B175">
            <v>3.6666666666666665</v>
          </cell>
          <cell r="C175">
            <v>5.3333333333333339</v>
          </cell>
          <cell r="E175">
            <v>2.1428571428571428</v>
          </cell>
          <cell r="F175">
            <v>6</v>
          </cell>
          <cell r="H175">
            <v>2.6</v>
          </cell>
          <cell r="I175">
            <v>5.8000000000000007</v>
          </cell>
          <cell r="K175">
            <v>1.9444444444444444</v>
          </cell>
          <cell r="L175">
            <v>3.7777777777777777</v>
          </cell>
          <cell r="N175">
            <v>2</v>
          </cell>
          <cell r="O175">
            <v>4.3999999999999995</v>
          </cell>
          <cell r="Q175">
            <v>1.9642857142857142</v>
          </cell>
          <cell r="R175">
            <v>4</v>
          </cell>
          <cell r="T175">
            <v>11.4375</v>
          </cell>
          <cell r="U175">
            <v>8.5</v>
          </cell>
          <cell r="W175">
            <v>0</v>
          </cell>
          <cell r="X175">
            <v>0</v>
          </cell>
          <cell r="AC175">
            <v>3.8902439024390243</v>
          </cell>
          <cell r="AD175">
            <v>5.0975609756097562</v>
          </cell>
          <cell r="AF175">
            <v>5</v>
          </cell>
        </row>
        <row r="176">
          <cell r="A176">
            <v>13</v>
          </cell>
          <cell r="B176">
            <v>0</v>
          </cell>
          <cell r="C176">
            <v>7.2222222222222214</v>
          </cell>
          <cell r="E176">
            <v>2.3333333333333335</v>
          </cell>
          <cell r="F176">
            <v>9</v>
          </cell>
          <cell r="H176">
            <v>1.4583333333333333</v>
          </cell>
          <cell r="I176">
            <v>8.3333333333333321</v>
          </cell>
          <cell r="K176">
            <v>2.3333333333333335</v>
          </cell>
          <cell r="L176">
            <v>3.6666666666666665</v>
          </cell>
          <cell r="N176">
            <v>2.4</v>
          </cell>
          <cell r="O176">
            <v>3.9</v>
          </cell>
          <cell r="Q176">
            <v>2.3636363636363638</v>
          </cell>
          <cell r="R176">
            <v>3.7727272727272729</v>
          </cell>
          <cell r="T176">
            <v>10.4</v>
          </cell>
          <cell r="U176">
            <v>8.7999999999999989</v>
          </cell>
          <cell r="W176">
            <v>10.4</v>
          </cell>
          <cell r="X176">
            <v>8.7999999999999989</v>
          </cell>
          <cell r="AC176">
            <v>5.7051282051282053</v>
          </cell>
          <cell r="AD176">
            <v>6.3888888888888884</v>
          </cell>
          <cell r="AF176">
            <v>5</v>
          </cell>
        </row>
        <row r="177">
          <cell r="A177">
            <v>14</v>
          </cell>
          <cell r="B177">
            <v>0</v>
          </cell>
          <cell r="C177">
            <v>10</v>
          </cell>
          <cell r="E177">
            <v>2.014388489208633</v>
          </cell>
          <cell r="F177">
            <v>7.0503597122302155</v>
          </cell>
          <cell r="H177">
            <v>1.564245810055866</v>
          </cell>
          <cell r="I177">
            <v>7.7094972067039107</v>
          </cell>
          <cell r="K177">
            <v>1.53125</v>
          </cell>
          <cell r="L177">
            <v>4.09375</v>
          </cell>
          <cell r="N177">
            <v>1.625</v>
          </cell>
          <cell r="O177">
            <v>5.5</v>
          </cell>
          <cell r="Q177">
            <v>1.55</v>
          </cell>
          <cell r="R177">
            <v>4.375</v>
          </cell>
          <cell r="T177">
            <v>7.7272727272727266</v>
          </cell>
          <cell r="U177">
            <v>10.181818181818182</v>
          </cell>
          <cell r="W177">
            <v>7.7272727272727266</v>
          </cell>
          <cell r="X177">
            <v>10.181818181818182</v>
          </cell>
          <cell r="AC177">
            <v>3.4672304439746302</v>
          </cell>
          <cell r="AD177">
            <v>6.5961945031712474</v>
          </cell>
          <cell r="AF177">
            <v>5</v>
          </cell>
        </row>
        <row r="178">
          <cell r="A178">
            <v>15</v>
          </cell>
          <cell r="B178">
            <v>0</v>
          </cell>
          <cell r="C178">
            <v>0</v>
          </cell>
          <cell r="E178">
            <v>0</v>
          </cell>
          <cell r="F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Q178">
            <v>0</v>
          </cell>
          <cell r="R178">
            <v>0</v>
          </cell>
          <cell r="T178">
            <v>0</v>
          </cell>
          <cell r="U178">
            <v>0</v>
          </cell>
          <cell r="W178">
            <v>0</v>
          </cell>
          <cell r="X178">
            <v>0</v>
          </cell>
          <cell r="AC178">
            <v>0</v>
          </cell>
          <cell r="AD178">
            <v>0</v>
          </cell>
          <cell r="AF178">
            <v>5</v>
          </cell>
        </row>
        <row r="179">
          <cell r="A179">
            <v>16</v>
          </cell>
          <cell r="B179">
            <v>0.5</v>
          </cell>
          <cell r="C179">
            <v>7.5</v>
          </cell>
          <cell r="E179">
            <v>1.625</v>
          </cell>
          <cell r="F179">
            <v>9.25</v>
          </cell>
          <cell r="H179">
            <v>1.25</v>
          </cell>
          <cell r="I179">
            <v>8.6666666666666679</v>
          </cell>
          <cell r="K179">
            <v>1.145975443383356</v>
          </cell>
          <cell r="L179">
            <v>4.1746248294679402</v>
          </cell>
          <cell r="N179">
            <v>1.3478260869565217</v>
          </cell>
          <cell r="O179">
            <v>5.6521739130434785</v>
          </cell>
          <cell r="Q179">
            <v>1.2238055322715844</v>
          </cell>
          <cell r="R179">
            <v>4.7443419949706618</v>
          </cell>
          <cell r="T179">
            <v>5.8260869565217392</v>
          </cell>
          <cell r="U179">
            <v>10.956521739130434</v>
          </cell>
          <cell r="W179">
            <v>5.8260869565217392</v>
          </cell>
          <cell r="X179">
            <v>10.956521739130434</v>
          </cell>
          <cell r="AC179">
            <v>3.0259243518912027</v>
          </cell>
          <cell r="AD179">
            <v>7.5733106672333195</v>
          </cell>
          <cell r="AF179">
            <v>5</v>
          </cell>
        </row>
        <row r="180">
          <cell r="A180">
            <v>17</v>
          </cell>
          <cell r="B180">
            <v>0</v>
          </cell>
          <cell r="C180">
            <v>3.75</v>
          </cell>
          <cell r="E180">
            <v>3.6666666666666665</v>
          </cell>
          <cell r="F180">
            <v>5.3333333333333339</v>
          </cell>
          <cell r="H180">
            <v>1.5714285714285716</v>
          </cell>
          <cell r="I180">
            <v>4.4285714285714279</v>
          </cell>
          <cell r="K180">
            <v>1.2285714285714284</v>
          </cell>
          <cell r="L180">
            <v>4.6857142857142851</v>
          </cell>
          <cell r="N180">
            <v>2.4444444444444446</v>
          </cell>
          <cell r="O180">
            <v>5.3333333333333339</v>
          </cell>
          <cell r="Q180">
            <v>1.641509433962264</v>
          </cell>
          <cell r="R180">
            <v>4.9056603773584913</v>
          </cell>
          <cell r="T180">
            <v>6.4137931034482758</v>
          </cell>
          <cell r="U180">
            <v>10.241379310344827</v>
          </cell>
          <cell r="W180">
            <v>6.4137931034482758</v>
          </cell>
          <cell r="X180">
            <v>10.241379310344827</v>
          </cell>
          <cell r="AC180">
            <v>3.9830508474576267</v>
          </cell>
          <cell r="AD180">
            <v>7.5</v>
          </cell>
          <cell r="AF180">
            <v>5</v>
          </cell>
        </row>
        <row r="181">
          <cell r="A181">
            <v>18</v>
          </cell>
          <cell r="B181">
            <v>3</v>
          </cell>
          <cell r="C181">
            <v>3.5000000000000004</v>
          </cell>
          <cell r="E181">
            <v>1.4285714285714286</v>
          </cell>
          <cell r="F181">
            <v>6</v>
          </cell>
          <cell r="H181">
            <v>1.7777777777777777</v>
          </cell>
          <cell r="I181">
            <v>5.4444444444444438</v>
          </cell>
          <cell r="K181">
            <v>1.7407407407407407</v>
          </cell>
          <cell r="L181">
            <v>4.1851851851851851</v>
          </cell>
          <cell r="N181">
            <v>1.4243323442136497</v>
          </cell>
          <cell r="O181">
            <v>4.2729970326409497</v>
          </cell>
          <cell r="Q181">
            <v>1.619156214367161</v>
          </cell>
          <cell r="R181">
            <v>4.2189281641961234</v>
          </cell>
          <cell r="T181">
            <v>7.48</v>
          </cell>
          <cell r="U181">
            <v>8.5599999999999987</v>
          </cell>
          <cell r="W181">
            <v>7.48</v>
          </cell>
          <cell r="X181">
            <v>8.5599999999999987</v>
          </cell>
          <cell r="AC181">
            <v>4.4822557122022362</v>
          </cell>
          <cell r="AD181">
            <v>6.4365580943121046</v>
          </cell>
          <cell r="AF181">
            <v>5</v>
          </cell>
        </row>
        <row r="182">
          <cell r="A182">
            <v>19</v>
          </cell>
          <cell r="B182">
            <v>3.5000000000000004</v>
          </cell>
          <cell r="C182">
            <v>2</v>
          </cell>
          <cell r="E182">
            <v>2.6</v>
          </cell>
          <cell r="F182">
            <v>4</v>
          </cell>
          <cell r="H182">
            <v>2.8571428571428572</v>
          </cell>
          <cell r="I182">
            <v>3.4285714285714288</v>
          </cell>
          <cell r="K182">
            <v>1.9444444444444444</v>
          </cell>
          <cell r="L182">
            <v>3.9930555555555554</v>
          </cell>
          <cell r="N182">
            <v>12.879999999999999</v>
          </cell>
          <cell r="O182">
            <v>4.84</v>
          </cell>
          <cell r="Q182">
            <v>7.0260223048327131</v>
          </cell>
          <cell r="R182">
            <v>4.3866171003717476</v>
          </cell>
          <cell r="T182">
            <v>6.9556144850671648</v>
          </cell>
          <cell r="U182">
            <v>10.085641003347389</v>
          </cell>
          <cell r="W182">
            <v>6.9556144850671648</v>
          </cell>
          <cell r="X182">
            <v>10.085641003347389</v>
          </cell>
          <cell r="AC182">
            <v>6.7224687751624437</v>
          </cell>
          <cell r="AD182">
            <v>6.7786453944534948</v>
          </cell>
          <cell r="AF182">
            <v>5</v>
          </cell>
        </row>
        <row r="183">
          <cell r="A183">
            <v>20</v>
          </cell>
          <cell r="B183">
            <v>5</v>
          </cell>
          <cell r="C183">
            <v>4.5</v>
          </cell>
          <cell r="E183">
            <v>2.5</v>
          </cell>
          <cell r="F183">
            <v>5.5</v>
          </cell>
          <cell r="H183">
            <v>3.3333333333333335</v>
          </cell>
          <cell r="I183">
            <v>5.166666666666667</v>
          </cell>
          <cell r="K183">
            <v>2</v>
          </cell>
          <cell r="L183">
            <v>3.258064516129032</v>
          </cell>
          <cell r="N183">
            <v>2.25</v>
          </cell>
          <cell r="O183">
            <v>4.75</v>
          </cell>
          <cell r="Q183">
            <v>2.1090909090909089</v>
          </cell>
          <cell r="R183">
            <v>3.9090909090909092</v>
          </cell>
          <cell r="T183">
            <v>10.913043478260869</v>
          </cell>
          <cell r="U183">
            <v>8.9130434782608692</v>
          </cell>
          <cell r="W183">
            <v>0</v>
          </cell>
          <cell r="X183">
            <v>0</v>
          </cell>
          <cell r="AC183">
            <v>4.6071428571428568</v>
          </cell>
          <cell r="AD183">
            <v>5.3690476190476195</v>
          </cell>
          <cell r="AF183">
            <v>5</v>
          </cell>
        </row>
        <row r="184">
          <cell r="A184">
            <v>21</v>
          </cell>
          <cell r="B184">
            <v>5</v>
          </cell>
          <cell r="C184">
            <v>3</v>
          </cell>
          <cell r="E184">
            <v>2.5</v>
          </cell>
          <cell r="F184">
            <v>6</v>
          </cell>
          <cell r="H184">
            <v>3</v>
          </cell>
          <cell r="I184">
            <v>5.4</v>
          </cell>
          <cell r="K184">
            <v>2.7508090614886731</v>
          </cell>
          <cell r="L184">
            <v>3.5275080906148863</v>
          </cell>
          <cell r="N184">
            <v>2.7333333333333334</v>
          </cell>
          <cell r="O184">
            <v>4.2</v>
          </cell>
          <cell r="Q184">
            <v>2.7422003284072249</v>
          </cell>
          <cell r="R184">
            <v>3.8587848932676518</v>
          </cell>
          <cell r="T184">
            <v>3.7777777777777777</v>
          </cell>
          <cell r="U184">
            <v>6.1111111111111107</v>
          </cell>
          <cell r="W184">
            <v>3.7777777777777777</v>
          </cell>
          <cell r="X184">
            <v>6.1111111111111107</v>
          </cell>
          <cell r="AC184">
            <v>2.9797377830750893</v>
          </cell>
          <cell r="AD184">
            <v>4.4338498212157331</v>
          </cell>
          <cell r="AF184">
            <v>5</v>
          </cell>
        </row>
        <row r="185">
          <cell r="A185">
            <v>22</v>
          </cell>
          <cell r="B185">
            <v>0</v>
          </cell>
          <cell r="C185">
            <v>0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Q185">
            <v>0</v>
          </cell>
          <cell r="R185">
            <v>0</v>
          </cell>
          <cell r="T185">
            <v>0</v>
          </cell>
          <cell r="U185">
            <v>0</v>
          </cell>
          <cell r="W185">
            <v>0</v>
          </cell>
          <cell r="X185">
            <v>0</v>
          </cell>
          <cell r="AC185">
            <v>0</v>
          </cell>
          <cell r="AD185">
            <v>0</v>
          </cell>
          <cell r="AF185">
            <v>5</v>
          </cell>
        </row>
        <row r="186">
          <cell r="A186">
            <v>23</v>
          </cell>
          <cell r="B186">
            <v>4</v>
          </cell>
          <cell r="C186">
            <v>5</v>
          </cell>
          <cell r="E186">
            <v>6.666666666666667</v>
          </cell>
          <cell r="F186">
            <v>3.1111111111111112</v>
          </cell>
          <cell r="H186">
            <v>6.1818181818181817</v>
          </cell>
          <cell r="I186">
            <v>3.4545454545454546</v>
          </cell>
          <cell r="K186">
            <v>5.2549019607843137</v>
          </cell>
          <cell r="L186">
            <v>2.9607843137254903</v>
          </cell>
          <cell r="N186">
            <v>5.5777777777777784</v>
          </cell>
          <cell r="O186">
            <v>3.844444444444445</v>
          </cell>
          <cell r="Q186">
            <v>5.40625</v>
          </cell>
          <cell r="R186">
            <v>3.375</v>
          </cell>
          <cell r="T186">
            <v>14.516129032258066</v>
          </cell>
          <cell r="U186">
            <v>8.2903225806451619</v>
          </cell>
          <cell r="W186">
            <v>14.516129032258066</v>
          </cell>
          <cell r="X186">
            <v>8.2903225806451619</v>
          </cell>
          <cell r="AC186">
            <v>8.7988165680473376</v>
          </cell>
          <cell r="AD186">
            <v>5.1834319526627217</v>
          </cell>
          <cell r="AF186">
            <v>5</v>
          </cell>
        </row>
        <row r="187">
          <cell r="A187">
            <v>24</v>
          </cell>
          <cell r="B187">
            <v>3.5000000000000004</v>
          </cell>
          <cell r="C187">
            <v>4.5</v>
          </cell>
          <cell r="E187">
            <v>2.9530201342281881</v>
          </cell>
          <cell r="F187">
            <v>3.8926174496644297</v>
          </cell>
          <cell r="H187">
            <v>3.14410480349345</v>
          </cell>
          <cell r="I187">
            <v>4.1048034934497819</v>
          </cell>
          <cell r="K187">
            <v>4.78</v>
          </cell>
          <cell r="L187">
            <v>2.58</v>
          </cell>
          <cell r="N187">
            <v>4.5999999999999996</v>
          </cell>
          <cell r="O187">
            <v>3.9</v>
          </cell>
          <cell r="Q187">
            <v>4.7125000000000004</v>
          </cell>
          <cell r="R187">
            <v>3.0750000000000002</v>
          </cell>
          <cell r="T187">
            <v>16.260869565217391</v>
          </cell>
          <cell r="U187">
            <v>7.9130434782608701</v>
          </cell>
          <cell r="W187">
            <v>16.260869565217391</v>
          </cell>
          <cell r="X187">
            <v>7.9130434782608701</v>
          </cell>
          <cell r="AC187">
            <v>8.446707893779557</v>
          </cell>
          <cell r="AD187">
            <v>4.7799199708985087</v>
          </cell>
          <cell r="AF187">
            <v>5</v>
          </cell>
        </row>
        <row r="188">
          <cell r="A188">
            <v>25</v>
          </cell>
          <cell r="B188">
            <v>2.666666666666667</v>
          </cell>
          <cell r="C188">
            <v>4</v>
          </cell>
          <cell r="E188">
            <v>3.4615384615384617</v>
          </cell>
          <cell r="F188">
            <v>3.1538461538461537</v>
          </cell>
          <cell r="H188">
            <v>3.3125</v>
          </cell>
          <cell r="I188">
            <v>3.3125</v>
          </cell>
          <cell r="K188">
            <v>4.8510638297872344</v>
          </cell>
          <cell r="L188">
            <v>2.4468085106382977</v>
          </cell>
          <cell r="N188">
            <v>8.2222222222222232</v>
          </cell>
          <cell r="O188">
            <v>3.1111111111111112</v>
          </cell>
          <cell r="Q188">
            <v>5.3928571428571432</v>
          </cell>
          <cell r="R188">
            <v>2.5535714285714288</v>
          </cell>
          <cell r="T188">
            <v>11.285714285714285</v>
          </cell>
          <cell r="U188">
            <v>8.5714285714285712</v>
          </cell>
          <cell r="W188">
            <v>11.285714285714285</v>
          </cell>
          <cell r="X188">
            <v>8.5714285714285712</v>
          </cell>
          <cell r="AC188">
            <v>5.9651162790697674</v>
          </cell>
          <cell r="AD188">
            <v>3.6744186046511627</v>
          </cell>
          <cell r="AF188">
            <v>5</v>
          </cell>
        </row>
        <row r="189">
          <cell r="A189">
            <v>26</v>
          </cell>
          <cell r="B189">
            <v>3.5999999999999996</v>
          </cell>
          <cell r="C189">
            <v>3.8</v>
          </cell>
          <cell r="E189">
            <v>3.5999999999999996</v>
          </cell>
          <cell r="F189">
            <v>2.8000000000000003</v>
          </cell>
          <cell r="H189">
            <v>3.5999999999999996</v>
          </cell>
          <cell r="I189">
            <v>3.3000000000000003</v>
          </cell>
          <cell r="K189">
            <v>2.5</v>
          </cell>
          <cell r="L189">
            <v>2.3333333333333335</v>
          </cell>
          <cell r="N189">
            <v>3.5000000000000004</v>
          </cell>
          <cell r="O189">
            <v>4.3999999999999995</v>
          </cell>
          <cell r="Q189">
            <v>2.9545454545454546</v>
          </cell>
          <cell r="R189">
            <v>3.2727272727272729</v>
          </cell>
          <cell r="T189">
            <v>11.600000000000001</v>
          </cell>
          <cell r="U189">
            <v>6</v>
          </cell>
          <cell r="W189">
            <v>11.600000000000001</v>
          </cell>
          <cell r="X189">
            <v>6</v>
          </cell>
          <cell r="AC189">
            <v>5.166666666666667</v>
          </cell>
          <cell r="AD189">
            <v>3.9285714285714284</v>
          </cell>
          <cell r="AF189">
            <v>5</v>
          </cell>
        </row>
        <row r="190">
          <cell r="A190">
            <v>27</v>
          </cell>
          <cell r="B190">
            <v>6</v>
          </cell>
          <cell r="C190">
            <v>4</v>
          </cell>
          <cell r="E190">
            <v>5.7777777777777777</v>
          </cell>
          <cell r="F190">
            <v>2.8888888888888888</v>
          </cell>
          <cell r="H190">
            <v>5.8181818181818183</v>
          </cell>
          <cell r="I190">
            <v>3.0909090909090908</v>
          </cell>
          <cell r="K190">
            <v>3.9545454545454541</v>
          </cell>
          <cell r="L190">
            <v>1.5909090909090908</v>
          </cell>
          <cell r="N190">
            <v>4.3571428571428577</v>
          </cell>
          <cell r="O190">
            <v>4.2857142857142856</v>
          </cell>
          <cell r="Q190">
            <v>4.1111111111111116</v>
          </cell>
          <cell r="R190">
            <v>2.6388888888888888</v>
          </cell>
          <cell r="T190">
            <v>9.384615384615385</v>
          </cell>
          <cell r="U190">
            <v>8.3076923076923084</v>
          </cell>
          <cell r="W190">
            <v>0</v>
          </cell>
          <cell r="X190">
            <v>0</v>
          </cell>
          <cell r="AC190">
            <v>5.5666666666666673</v>
          </cell>
          <cell r="AD190">
            <v>3.95</v>
          </cell>
          <cell r="AF190">
            <v>5</v>
          </cell>
        </row>
        <row r="191">
          <cell r="A191">
            <v>28</v>
          </cell>
          <cell r="B191">
            <v>4.5</v>
          </cell>
          <cell r="C191">
            <v>3</v>
          </cell>
          <cell r="E191">
            <v>5.0999999999999996</v>
          </cell>
          <cell r="F191">
            <v>3.5000000000000004</v>
          </cell>
          <cell r="H191">
            <v>5</v>
          </cell>
          <cell r="I191">
            <v>3.4166666666666665</v>
          </cell>
          <cell r="K191">
            <v>3.8695652173913042</v>
          </cell>
          <cell r="L191">
            <v>2.9130434782608696</v>
          </cell>
          <cell r="N191">
            <v>6.166666666666667</v>
          </cell>
          <cell r="O191">
            <v>9.8333333333333321</v>
          </cell>
          <cell r="Q191">
            <v>4.3448275862068968</v>
          </cell>
          <cell r="R191">
            <v>4.3448275862068968</v>
          </cell>
          <cell r="T191">
            <v>8.75</v>
          </cell>
          <cell r="U191">
            <v>9.5</v>
          </cell>
          <cell r="W191">
            <v>0</v>
          </cell>
          <cell r="X191">
            <v>0</v>
          </cell>
          <cell r="AC191">
            <v>5.7192982456140351</v>
          </cell>
          <cell r="AD191">
            <v>5.5964912280701755</v>
          </cell>
          <cell r="AF191">
            <v>5</v>
          </cell>
        </row>
        <row r="192">
          <cell r="A192">
            <v>29</v>
          </cell>
          <cell r="B192">
            <v>0</v>
          </cell>
          <cell r="C192">
            <v>0</v>
          </cell>
          <cell r="E192">
            <v>0</v>
          </cell>
          <cell r="F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T192">
            <v>0</v>
          </cell>
          <cell r="U192">
            <v>0</v>
          </cell>
          <cell r="W192">
            <v>0</v>
          </cell>
          <cell r="X192">
            <v>0</v>
          </cell>
          <cell r="AC192">
            <v>0</v>
          </cell>
          <cell r="AD192">
            <v>0</v>
          </cell>
          <cell r="AF192">
            <v>5</v>
          </cell>
        </row>
        <row r="193">
          <cell r="A193">
            <v>30</v>
          </cell>
          <cell r="B193">
            <v>3</v>
          </cell>
          <cell r="C193">
            <v>3.5000000000000004</v>
          </cell>
          <cell r="E193">
            <v>8.25</v>
          </cell>
          <cell r="F193">
            <v>3.5833333333333335</v>
          </cell>
          <cell r="H193">
            <v>6.9375000000000009</v>
          </cell>
          <cell r="I193">
            <v>3.5624999999999996</v>
          </cell>
          <cell r="K193">
            <v>6.5251989389920428</v>
          </cell>
          <cell r="L193">
            <v>2.5198938992042441</v>
          </cell>
          <cell r="N193">
            <v>5.9444444444444446</v>
          </cell>
          <cell r="O193">
            <v>5.5555555555555554</v>
          </cell>
          <cell r="Q193">
            <v>6.3375224416517053</v>
          </cell>
          <cell r="R193">
            <v>3.5008976660682229</v>
          </cell>
          <cell r="T193">
            <v>10.434782608695652</v>
          </cell>
          <cell r="U193">
            <v>9.304347826086957</v>
          </cell>
          <cell r="W193">
            <v>10.434782608695652</v>
          </cell>
          <cell r="X193">
            <v>9.304347826086957</v>
          </cell>
          <cell r="AC193">
            <v>8.0203908241291426</v>
          </cell>
          <cell r="AD193">
            <v>5.777400169923534</v>
          </cell>
          <cell r="AF193">
            <v>5</v>
          </cell>
        </row>
        <row r="194">
          <cell r="A194">
            <v>31</v>
          </cell>
          <cell r="B194">
            <v>0</v>
          </cell>
          <cell r="C194">
            <v>0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Q194">
            <v>0</v>
          </cell>
          <cell r="R194">
            <v>0</v>
          </cell>
          <cell r="T194">
            <v>0</v>
          </cell>
          <cell r="U194">
            <v>0</v>
          </cell>
          <cell r="W194">
            <v>0</v>
          </cell>
          <cell r="X194">
            <v>0</v>
          </cell>
          <cell r="AC194">
            <v>0</v>
          </cell>
          <cell r="AD194">
            <v>0</v>
          </cell>
          <cell r="AF194">
            <v>5</v>
          </cell>
        </row>
        <row r="195">
          <cell r="A195" t="str">
            <v xml:space="preserve">Jul/01 </v>
          </cell>
          <cell r="B195">
            <v>0</v>
          </cell>
          <cell r="C195">
            <v>4</v>
          </cell>
          <cell r="E195">
            <v>2.25</v>
          </cell>
          <cell r="F195">
            <v>5.75</v>
          </cell>
          <cell r="H195">
            <v>1.7999999999999998</v>
          </cell>
          <cell r="I195">
            <v>5.4</v>
          </cell>
          <cell r="K195">
            <v>5.045454545454545</v>
          </cell>
          <cell r="L195">
            <v>2.2727272727272729</v>
          </cell>
          <cell r="N195">
            <v>3.5714285714285712</v>
          </cell>
          <cell r="O195">
            <v>3.1904761904761907</v>
          </cell>
          <cell r="Q195">
            <v>4.3255813953488369</v>
          </cell>
          <cell r="R195">
            <v>2.7209302325581395</v>
          </cell>
          <cell r="T195">
            <v>9.1052631578947363</v>
          </cell>
          <cell r="U195">
            <v>8.7894736842105257</v>
          </cell>
          <cell r="W195">
            <v>9.1052631578947363</v>
          </cell>
          <cell r="X195">
            <v>8.7894736842105257</v>
          </cell>
          <cell r="AC195">
            <v>6.2906976744186052</v>
          </cell>
          <cell r="AD195">
            <v>5.558139534883721</v>
          </cell>
          <cell r="AF195">
            <v>5</v>
          </cell>
        </row>
        <row r="196">
          <cell r="A196">
            <v>2</v>
          </cell>
          <cell r="B196">
            <v>5.2</v>
          </cell>
          <cell r="C196">
            <v>3</v>
          </cell>
          <cell r="E196">
            <v>4.2</v>
          </cell>
          <cell r="F196">
            <v>5</v>
          </cell>
          <cell r="H196">
            <v>4.7</v>
          </cell>
          <cell r="I196">
            <v>4</v>
          </cell>
          <cell r="K196">
            <v>3.4444444444444446</v>
          </cell>
          <cell r="L196">
            <v>2</v>
          </cell>
          <cell r="N196">
            <v>2.6315789473684208</v>
          </cell>
          <cell r="O196">
            <v>3.5789473684210522</v>
          </cell>
          <cell r="Q196">
            <v>3.0270270270270272</v>
          </cell>
          <cell r="R196">
            <v>2.810810810810811</v>
          </cell>
          <cell r="T196">
            <v>8.4375</v>
          </cell>
          <cell r="U196">
            <v>9.125</v>
          </cell>
          <cell r="W196">
            <v>8.4375</v>
          </cell>
          <cell r="X196">
            <v>9.125</v>
          </cell>
          <cell r="AC196">
            <v>5.4303797468354436</v>
          </cell>
          <cell r="AD196">
            <v>5.518987341772152</v>
          </cell>
          <cell r="AF196">
            <v>5</v>
          </cell>
        </row>
        <row r="197">
          <cell r="A197">
            <v>3</v>
          </cell>
          <cell r="B197">
            <v>3.25</v>
          </cell>
          <cell r="C197">
            <v>4.25</v>
          </cell>
          <cell r="E197">
            <v>2.833333333333333</v>
          </cell>
          <cell r="F197">
            <v>3.6666666666666665</v>
          </cell>
          <cell r="H197">
            <v>3</v>
          </cell>
          <cell r="I197">
            <v>3.9</v>
          </cell>
          <cell r="K197">
            <v>4.8097030531158511</v>
          </cell>
          <cell r="L197">
            <v>2.9276453366792135</v>
          </cell>
          <cell r="N197">
            <v>6.4782608695652177</v>
          </cell>
          <cell r="O197">
            <v>3.9130434782608701</v>
          </cell>
          <cell r="Q197">
            <v>5.6277979108931993</v>
          </cell>
          <cell r="R197">
            <v>3.4107866126625455</v>
          </cell>
          <cell r="T197">
            <v>16.454545454545453</v>
          </cell>
          <cell r="U197">
            <v>6.7272727272727275</v>
          </cell>
          <cell r="W197">
            <v>16.454545454545453</v>
          </cell>
          <cell r="X197">
            <v>6.7272727272727275</v>
          </cell>
          <cell r="AC197">
            <v>10.088197403626994</v>
          </cell>
          <cell r="AD197">
            <v>4.9053612129620454</v>
          </cell>
          <cell r="AF197">
            <v>5</v>
          </cell>
        </row>
        <row r="198">
          <cell r="A198">
            <v>4</v>
          </cell>
          <cell r="B198">
            <v>2.5</v>
          </cell>
          <cell r="C198">
            <v>6.25</v>
          </cell>
          <cell r="E198">
            <v>3.25</v>
          </cell>
          <cell r="F198">
            <v>3.25</v>
          </cell>
          <cell r="H198">
            <v>2.875</v>
          </cell>
          <cell r="I198">
            <v>4.75</v>
          </cell>
          <cell r="K198">
            <v>8</v>
          </cell>
          <cell r="L198">
            <v>2.0476190476190479</v>
          </cell>
          <cell r="N198">
            <v>1</v>
          </cell>
          <cell r="O198">
            <v>7.2499999999999991</v>
          </cell>
          <cell r="Q198">
            <v>6.88</v>
          </cell>
          <cell r="R198">
            <v>2.88</v>
          </cell>
          <cell r="T198">
            <v>11.047619047619047</v>
          </cell>
          <cell r="U198">
            <v>7.2857142857142856</v>
          </cell>
          <cell r="W198">
            <v>11.047619047619047</v>
          </cell>
          <cell r="X198">
            <v>7.2857142857142856</v>
          </cell>
          <cell r="AC198">
            <v>8.7866666666666671</v>
          </cell>
          <cell r="AD198">
            <v>5.5466666666666669</v>
          </cell>
          <cell r="AF198">
            <v>5</v>
          </cell>
        </row>
        <row r="199">
          <cell r="A199">
            <v>5</v>
          </cell>
          <cell r="B199">
            <v>0</v>
          </cell>
          <cell r="C199">
            <v>1</v>
          </cell>
          <cell r="E199">
            <v>6.75</v>
          </cell>
          <cell r="F199">
            <v>2.875</v>
          </cell>
          <cell r="H199">
            <v>6</v>
          </cell>
          <cell r="I199">
            <v>2.666666666666667</v>
          </cell>
          <cell r="K199">
            <v>3.1954887218045109</v>
          </cell>
          <cell r="L199">
            <v>2.3684210526315792</v>
          </cell>
          <cell r="N199">
            <v>3.875</v>
          </cell>
          <cell r="O199">
            <v>3.5000000000000004</v>
          </cell>
          <cell r="Q199">
            <v>3.352601156069364</v>
          </cell>
          <cell r="R199">
            <v>2.6300578034682083</v>
          </cell>
          <cell r="T199">
            <v>12</v>
          </cell>
          <cell r="U199">
            <v>9</v>
          </cell>
          <cell r="W199">
            <v>12</v>
          </cell>
          <cell r="X199">
            <v>9</v>
          </cell>
          <cell r="AC199">
            <v>7.4484536082474229</v>
          </cell>
          <cell r="AD199">
            <v>5.4252577319587632</v>
          </cell>
          <cell r="AF199">
            <v>5</v>
          </cell>
        </row>
        <row r="200">
          <cell r="A200">
            <v>6</v>
          </cell>
          <cell r="B200">
            <v>0</v>
          </cell>
          <cell r="C200">
            <v>0</v>
          </cell>
          <cell r="E200">
            <v>0</v>
          </cell>
          <cell r="F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Q200">
            <v>0</v>
          </cell>
          <cell r="R200">
            <v>0</v>
          </cell>
          <cell r="T200">
            <v>0</v>
          </cell>
          <cell r="U200">
            <v>0</v>
          </cell>
          <cell r="W200">
            <v>0</v>
          </cell>
          <cell r="X200">
            <v>0</v>
          </cell>
          <cell r="AC200">
            <v>0</v>
          </cell>
          <cell r="AD200">
            <v>0</v>
          </cell>
          <cell r="AF200">
            <v>5</v>
          </cell>
        </row>
        <row r="201">
          <cell r="A201">
            <v>7</v>
          </cell>
          <cell r="B201">
            <v>7.2519083969465647</v>
          </cell>
          <cell r="C201">
            <v>3.8167938931297711</v>
          </cell>
          <cell r="E201">
            <v>8</v>
          </cell>
          <cell r="F201">
            <v>2.75</v>
          </cell>
          <cell r="H201">
            <v>7.7039274924471295</v>
          </cell>
          <cell r="I201">
            <v>3.1722054380664653</v>
          </cell>
          <cell r="K201">
            <v>3.8536585365853657</v>
          </cell>
          <cell r="L201">
            <v>2.4390243902439024</v>
          </cell>
          <cell r="N201">
            <v>3.52</v>
          </cell>
          <cell r="O201">
            <v>4.68</v>
          </cell>
          <cell r="Q201">
            <v>3.7272727272727271</v>
          </cell>
          <cell r="R201">
            <v>3.2878787878787876</v>
          </cell>
          <cell r="T201">
            <v>11.3125</v>
          </cell>
          <cell r="U201">
            <v>9.21875</v>
          </cell>
          <cell r="W201">
            <v>11.3125</v>
          </cell>
          <cell r="X201">
            <v>9.21875</v>
          </cell>
          <cell r="AC201">
            <v>7.4732835602400822</v>
          </cell>
          <cell r="AD201">
            <v>6.0606060606060606</v>
          </cell>
          <cell r="AF201">
            <v>5</v>
          </cell>
        </row>
        <row r="202">
          <cell r="A202">
            <v>8</v>
          </cell>
          <cell r="B202">
            <v>0</v>
          </cell>
          <cell r="C202">
            <v>7.0000000000000009</v>
          </cell>
          <cell r="E202">
            <v>7.0000000000000009</v>
          </cell>
          <cell r="F202">
            <v>4.3999999999999995</v>
          </cell>
          <cell r="H202">
            <v>5.833333333333333</v>
          </cell>
          <cell r="I202">
            <v>4.833333333333333</v>
          </cell>
          <cell r="K202">
            <v>3.125</v>
          </cell>
          <cell r="L202">
            <v>2.4500000000000002</v>
          </cell>
          <cell r="N202">
            <v>4.4583333333333339</v>
          </cell>
          <cell r="O202">
            <v>3.4583333333333335</v>
          </cell>
          <cell r="Q202">
            <v>3.6249999999999996</v>
          </cell>
          <cell r="R202">
            <v>2.828125</v>
          </cell>
          <cell r="T202">
            <v>20.150000000000002</v>
          </cell>
          <cell r="U202">
            <v>8.35</v>
          </cell>
          <cell r="W202">
            <v>20.150000000000002</v>
          </cell>
          <cell r="X202">
            <v>8.35</v>
          </cell>
          <cell r="AC202">
            <v>9.754545454545454</v>
          </cell>
          <cell r="AD202">
            <v>4.9454545454545453</v>
          </cell>
          <cell r="AF202">
            <v>5</v>
          </cell>
        </row>
        <row r="203">
          <cell r="A203">
            <v>9</v>
          </cell>
          <cell r="B203">
            <v>13</v>
          </cell>
          <cell r="C203">
            <v>2.3333333333333335</v>
          </cell>
          <cell r="E203">
            <v>1.6666666666666667</v>
          </cell>
          <cell r="F203">
            <v>3</v>
          </cell>
          <cell r="H203">
            <v>7.333333333333333</v>
          </cell>
          <cell r="I203">
            <v>2.666666666666667</v>
          </cell>
          <cell r="K203">
            <v>6.4004876562023778</v>
          </cell>
          <cell r="L203">
            <v>2.0725388601036272</v>
          </cell>
          <cell r="N203">
            <v>5.6785714285714288</v>
          </cell>
          <cell r="O203">
            <v>3.25</v>
          </cell>
          <cell r="Q203">
            <v>6.0680809077454363</v>
          </cell>
          <cell r="R203">
            <v>2.6147015293537246</v>
          </cell>
          <cell r="T203">
            <v>13.103448275862069</v>
          </cell>
          <cell r="U203">
            <v>7.3793103448275863</v>
          </cell>
          <cell r="W203">
            <v>13.103448275862069</v>
          </cell>
          <cell r="X203">
            <v>7.3793103448275863</v>
          </cell>
          <cell r="AC203">
            <v>9.3982853937985738</v>
          </cell>
          <cell r="AD203">
            <v>4.8313436423363516</v>
          </cell>
          <cell r="AF203">
            <v>5</v>
          </cell>
        </row>
        <row r="204">
          <cell r="A204">
            <v>10</v>
          </cell>
          <cell r="B204">
            <v>16</v>
          </cell>
          <cell r="C204">
            <v>4.5</v>
          </cell>
          <cell r="E204">
            <v>6.7142857142857144</v>
          </cell>
          <cell r="F204">
            <v>3.8571428571428568</v>
          </cell>
          <cell r="H204">
            <v>8.7777777777777768</v>
          </cell>
          <cell r="I204">
            <v>4</v>
          </cell>
          <cell r="K204">
            <v>5.6000000000000005</v>
          </cell>
          <cell r="L204">
            <v>2.4666666666666668</v>
          </cell>
          <cell r="N204">
            <v>6.32</v>
          </cell>
          <cell r="O204">
            <v>3</v>
          </cell>
          <cell r="Q204">
            <v>5.9272727272727277</v>
          </cell>
          <cell r="R204">
            <v>2.7090909090909094</v>
          </cell>
          <cell r="T204">
            <v>19.578947368421051</v>
          </cell>
          <cell r="U204">
            <v>7.9473684210526319</v>
          </cell>
          <cell r="W204">
            <v>19.578947368421051</v>
          </cell>
          <cell r="X204">
            <v>7.9473684210526319</v>
          </cell>
          <cell r="AC204">
            <v>11.26470588235294</v>
          </cell>
          <cell r="AD204">
            <v>4.7745098039215685</v>
          </cell>
          <cell r="AF204">
            <v>5</v>
          </cell>
        </row>
        <row r="205">
          <cell r="A205">
            <v>11</v>
          </cell>
          <cell r="B205">
            <v>8</v>
          </cell>
          <cell r="C205">
            <v>1.6666666666666667</v>
          </cell>
          <cell r="E205">
            <v>12.857142857142856</v>
          </cell>
          <cell r="F205">
            <v>2.7142857142857144</v>
          </cell>
          <cell r="H205">
            <v>11.4</v>
          </cell>
          <cell r="I205">
            <v>2.4</v>
          </cell>
          <cell r="K205">
            <v>15.495495495495495</v>
          </cell>
          <cell r="L205">
            <v>3.5135135135135136</v>
          </cell>
          <cell r="N205">
            <v>5.695652173913043</v>
          </cell>
          <cell r="O205">
            <v>3.0869565217391304</v>
          </cell>
          <cell r="Q205">
            <v>8.8856304985337236</v>
          </cell>
          <cell r="R205">
            <v>3.225806451612903</v>
          </cell>
          <cell r="T205">
            <v>23.277777777777779</v>
          </cell>
          <cell r="U205">
            <v>5.0555555555555554</v>
          </cell>
          <cell r="W205">
            <v>23.277777777777779</v>
          </cell>
          <cell r="X205">
            <v>5.0555555555555554</v>
          </cell>
          <cell r="AC205">
            <v>15.667915106117352</v>
          </cell>
          <cell r="AD205">
            <v>3.9450686641697881</v>
          </cell>
          <cell r="AF205">
            <v>5</v>
          </cell>
        </row>
        <row r="206">
          <cell r="A206">
            <v>12</v>
          </cell>
          <cell r="B206">
            <v>17.2</v>
          </cell>
          <cell r="C206">
            <v>3.4000000000000004</v>
          </cell>
          <cell r="E206">
            <v>6.2222222222222223</v>
          </cell>
          <cell r="F206">
            <v>4.8888888888888893</v>
          </cell>
          <cell r="H206">
            <v>10.142857142857142</v>
          </cell>
          <cell r="I206">
            <v>4.3571428571428577</v>
          </cell>
          <cell r="K206">
            <v>7.1730769230769234</v>
          </cell>
          <cell r="L206">
            <v>1.903846153846154</v>
          </cell>
          <cell r="N206">
            <v>7.8</v>
          </cell>
          <cell r="O206">
            <v>3.16</v>
          </cell>
          <cell r="Q206">
            <v>7.3766233766233773</v>
          </cell>
          <cell r="R206">
            <v>2.3116883116883113</v>
          </cell>
          <cell r="T206">
            <v>20.115384615384617</v>
          </cell>
          <cell r="U206">
            <v>6.3846153846153841</v>
          </cell>
          <cell r="W206">
            <v>20.115384615384617</v>
          </cell>
          <cell r="X206">
            <v>6.3846153846153841</v>
          </cell>
          <cell r="AC206">
            <v>12.27972027972028</v>
          </cell>
          <cell r="AD206">
            <v>3.9930069930069929</v>
          </cell>
          <cell r="AF206">
            <v>5</v>
          </cell>
        </row>
        <row r="207">
          <cell r="A207">
            <v>13</v>
          </cell>
          <cell r="B207">
            <v>0</v>
          </cell>
          <cell r="C207">
            <v>0</v>
          </cell>
          <cell r="E207">
            <v>0</v>
          </cell>
          <cell r="F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T207">
            <v>0</v>
          </cell>
          <cell r="U207">
            <v>0</v>
          </cell>
          <cell r="W207">
            <v>0</v>
          </cell>
          <cell r="X207">
            <v>0</v>
          </cell>
          <cell r="AC207">
            <v>0</v>
          </cell>
          <cell r="AD207">
            <v>0</v>
          </cell>
          <cell r="AF207">
            <v>5</v>
          </cell>
        </row>
        <row r="208">
          <cell r="A208">
            <v>14</v>
          </cell>
          <cell r="B208">
            <v>0</v>
          </cell>
          <cell r="C208">
            <v>0</v>
          </cell>
          <cell r="E208">
            <v>3.166666666666667</v>
          </cell>
          <cell r="F208">
            <v>2.666666666666667</v>
          </cell>
          <cell r="H208">
            <v>3.166666666666667</v>
          </cell>
          <cell r="I208">
            <v>2.666666666666667</v>
          </cell>
          <cell r="K208">
            <v>9.375</v>
          </cell>
          <cell r="L208">
            <v>1.7812499999999998</v>
          </cell>
          <cell r="N208">
            <v>5.3103448275862064</v>
          </cell>
          <cell r="O208">
            <v>3.5517241379310347</v>
          </cell>
          <cell r="Q208">
            <v>7.442622950819672</v>
          </cell>
          <cell r="R208">
            <v>2.622950819672131</v>
          </cell>
          <cell r="T208">
            <v>23.111111111111111</v>
          </cell>
          <cell r="U208">
            <v>7.7407407407407414</v>
          </cell>
          <cell r="W208">
            <v>8.7222222222222232</v>
          </cell>
          <cell r="X208">
            <v>2.0555555555555558</v>
          </cell>
          <cell r="AC208">
            <v>11.196428571428571</v>
          </cell>
          <cell r="AD208">
            <v>3.7678571428571428</v>
          </cell>
          <cell r="AF208">
            <v>5</v>
          </cell>
        </row>
        <row r="209">
          <cell r="A209">
            <v>15</v>
          </cell>
          <cell r="B209">
            <v>8.25</v>
          </cell>
          <cell r="C209">
            <v>3.75</v>
          </cell>
          <cell r="E209">
            <v>6.5</v>
          </cell>
          <cell r="F209">
            <v>3.833333333333333</v>
          </cell>
          <cell r="H209">
            <v>7.1999999999999993</v>
          </cell>
          <cell r="I209">
            <v>3.8</v>
          </cell>
          <cell r="K209">
            <v>5.5681818181818183</v>
          </cell>
          <cell r="L209">
            <v>3.3636363636363638</v>
          </cell>
          <cell r="N209">
            <v>3.4347826086956523</v>
          </cell>
          <cell r="O209">
            <v>3.7391304347826089</v>
          </cell>
          <cell r="Q209">
            <v>4.8358208955223878</v>
          </cell>
          <cell r="R209">
            <v>3.4925373134328357</v>
          </cell>
          <cell r="T209">
            <v>25.352941176470591</v>
          </cell>
          <cell r="U209">
            <v>7.4117647058823524</v>
          </cell>
          <cell r="W209">
            <v>25.352941176470591</v>
          </cell>
          <cell r="X209">
            <v>7.4117647058823524</v>
          </cell>
          <cell r="AC209">
            <v>11.333333333333332</v>
          </cell>
          <cell r="AD209">
            <v>4.7207207207207205</v>
          </cell>
          <cell r="AF209">
            <v>5</v>
          </cell>
        </row>
        <row r="210">
          <cell r="A210">
            <v>16</v>
          </cell>
          <cell r="B210">
            <v>2.5</v>
          </cell>
          <cell r="C210">
            <v>7.2499999999999991</v>
          </cell>
          <cell r="E210">
            <v>6</v>
          </cell>
          <cell r="F210">
            <v>3.5714285714285712</v>
          </cell>
          <cell r="H210">
            <v>4.7272727272727275</v>
          </cell>
          <cell r="I210">
            <v>4.9090909090909092</v>
          </cell>
          <cell r="K210">
            <v>2.7608695652173916</v>
          </cell>
          <cell r="L210">
            <v>3.6956521739130435</v>
          </cell>
          <cell r="N210">
            <v>4.4210526315789469</v>
          </cell>
          <cell r="O210">
            <v>5.5</v>
          </cell>
          <cell r="Q210">
            <v>3.5119047619047619</v>
          </cell>
          <cell r="R210">
            <v>4.5119047619047619</v>
          </cell>
          <cell r="T210">
            <v>14.73076923076923</v>
          </cell>
          <cell r="U210">
            <v>10</v>
          </cell>
          <cell r="W210">
            <v>14.73076923076923</v>
          </cell>
          <cell r="X210">
            <v>10</v>
          </cell>
          <cell r="AC210">
            <v>7.5714285714285721</v>
          </cell>
          <cell r="AD210">
            <v>6.4829931972789119</v>
          </cell>
          <cell r="AF210">
            <v>5</v>
          </cell>
        </row>
        <row r="211">
          <cell r="A211">
            <v>17</v>
          </cell>
          <cell r="B211">
            <v>5</v>
          </cell>
          <cell r="C211">
            <v>6.75</v>
          </cell>
          <cell r="E211">
            <v>6</v>
          </cell>
          <cell r="F211">
            <v>4.75</v>
          </cell>
          <cell r="H211">
            <v>5.6666666666666661</v>
          </cell>
          <cell r="I211">
            <v>5.416666666666667</v>
          </cell>
          <cell r="K211">
            <v>2.6304347826086958</v>
          </cell>
          <cell r="L211">
            <v>4.195652173913043</v>
          </cell>
          <cell r="N211">
            <v>2.4210526315789473</v>
          </cell>
          <cell r="O211">
            <v>6.0789473684210522</v>
          </cell>
          <cell r="Q211">
            <v>2.5357142857142856</v>
          </cell>
          <cell r="R211">
            <v>5.0476190476190474</v>
          </cell>
          <cell r="T211">
            <v>7.88</v>
          </cell>
          <cell r="U211">
            <v>9.9599999999999991</v>
          </cell>
          <cell r="W211">
            <v>7.88</v>
          </cell>
          <cell r="X211">
            <v>9.9599999999999991</v>
          </cell>
          <cell r="AC211">
            <v>4.6232876712328768</v>
          </cell>
          <cell r="AD211">
            <v>6.7602739726027403</v>
          </cell>
          <cell r="AF211">
            <v>5</v>
          </cell>
        </row>
        <row r="212">
          <cell r="A212">
            <v>18</v>
          </cell>
          <cell r="B212">
            <v>3.25</v>
          </cell>
          <cell r="C212">
            <v>6.25</v>
          </cell>
          <cell r="E212">
            <v>3.5000000000000004</v>
          </cell>
          <cell r="F212">
            <v>6.5</v>
          </cell>
          <cell r="H212">
            <v>3.375</v>
          </cell>
          <cell r="I212">
            <v>6.375</v>
          </cell>
          <cell r="K212">
            <v>3.1818181818181817</v>
          </cell>
          <cell r="L212">
            <v>3.939393939393939</v>
          </cell>
          <cell r="N212">
            <v>3.6708860759493671</v>
          </cell>
          <cell r="O212">
            <v>5.2531645569620258</v>
          </cell>
          <cell r="Q212">
            <v>3.3401639344262297</v>
          </cell>
          <cell r="R212">
            <v>4.3647540983606552</v>
          </cell>
          <cell r="T212">
            <v>12</v>
          </cell>
          <cell r="U212">
            <v>11.5</v>
          </cell>
          <cell r="W212">
            <v>12</v>
          </cell>
          <cell r="X212">
            <v>11.5</v>
          </cell>
          <cell r="AC212">
            <v>8.4064327485380126</v>
          </cell>
          <cell r="AD212">
            <v>8.654970760233919</v>
          </cell>
          <cell r="AF212">
            <v>5</v>
          </cell>
        </row>
        <row r="213">
          <cell r="A213">
            <v>19</v>
          </cell>
          <cell r="B213">
            <v>4.6153846153846159</v>
          </cell>
          <cell r="C213">
            <v>4.6153846153846159</v>
          </cell>
          <cell r="E213">
            <v>5.3333333333333339</v>
          </cell>
          <cell r="F213">
            <v>5.3333333333333339</v>
          </cell>
          <cell r="H213">
            <v>5.0505050505050502</v>
          </cell>
          <cell r="I213">
            <v>5.0505050505050502</v>
          </cell>
          <cell r="K213">
            <v>2.7777777777777777</v>
          </cell>
          <cell r="L213">
            <v>5.6666666666666661</v>
          </cell>
          <cell r="N213">
            <v>2.4482758620689657</v>
          </cell>
          <cell r="O213">
            <v>7.4137931034482758</v>
          </cell>
          <cell r="Q213">
            <v>2.6307692307692307</v>
          </cell>
          <cell r="R213">
            <v>6.4461538461538463</v>
          </cell>
          <cell r="T213">
            <v>11.076923076923077</v>
          </cell>
          <cell r="U213">
            <v>13.358974358974359</v>
          </cell>
          <cell r="W213">
            <v>11.076923076923077</v>
          </cell>
          <cell r="X213">
            <v>13.358974358974359</v>
          </cell>
          <cell r="AC213">
            <v>7.09614126880314</v>
          </cell>
          <cell r="AD213">
            <v>9.8822759973839123</v>
          </cell>
          <cell r="AF213">
            <v>5</v>
          </cell>
        </row>
        <row r="214">
          <cell r="A214">
            <v>20</v>
          </cell>
          <cell r="B214">
            <v>0</v>
          </cell>
          <cell r="C214">
            <v>0</v>
          </cell>
          <cell r="E214">
            <v>0</v>
          </cell>
          <cell r="F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T214">
            <v>0</v>
          </cell>
          <cell r="U214">
            <v>0</v>
          </cell>
          <cell r="W214">
            <v>0</v>
          </cell>
          <cell r="X214">
            <v>0</v>
          </cell>
          <cell r="AC214">
            <v>0</v>
          </cell>
          <cell r="AD214">
            <v>0</v>
          </cell>
          <cell r="AF214">
            <v>5</v>
          </cell>
        </row>
        <row r="215">
          <cell r="A215">
            <v>21</v>
          </cell>
          <cell r="B215">
            <v>4</v>
          </cell>
          <cell r="C215">
            <v>6</v>
          </cell>
          <cell r="E215">
            <v>5.5</v>
          </cell>
          <cell r="F215">
            <v>4.5</v>
          </cell>
          <cell r="H215">
            <v>5.2</v>
          </cell>
          <cell r="I215">
            <v>4.8</v>
          </cell>
          <cell r="K215">
            <v>3.3389830508474576</v>
          </cell>
          <cell r="L215">
            <v>5.9152542372881349</v>
          </cell>
          <cell r="N215">
            <v>3.2</v>
          </cell>
          <cell r="O215">
            <v>7.166666666666667</v>
          </cell>
          <cell r="Q215">
            <v>3.292134831460674</v>
          </cell>
          <cell r="R215">
            <v>6.3370786516853936</v>
          </cell>
          <cell r="T215">
            <v>13.027777777777777</v>
          </cell>
          <cell r="U215">
            <v>13</v>
          </cell>
          <cell r="W215">
            <v>13.027777777777777</v>
          </cell>
          <cell r="X215">
            <v>13</v>
          </cell>
          <cell r="AC215">
            <v>7.572289156626506</v>
          </cell>
          <cell r="AD215">
            <v>9.1807228915662655</v>
          </cell>
          <cell r="AF215">
            <v>5</v>
          </cell>
        </row>
        <row r="216">
          <cell r="A216">
            <v>22</v>
          </cell>
          <cell r="B216">
            <v>3</v>
          </cell>
          <cell r="C216">
            <v>4.5</v>
          </cell>
          <cell r="E216">
            <v>4.833333333333333</v>
          </cell>
          <cell r="F216">
            <v>4.833333333333333</v>
          </cell>
          <cell r="H216">
            <v>4.375</v>
          </cell>
          <cell r="I216">
            <v>4.75</v>
          </cell>
          <cell r="K216">
            <v>3.716981132075472</v>
          </cell>
          <cell r="L216">
            <v>3.5283018867924532</v>
          </cell>
          <cell r="N216">
            <v>2.4333333333333331</v>
          </cell>
          <cell r="O216">
            <v>7.333333333333333</v>
          </cell>
          <cell r="Q216">
            <v>3.2530120481927707</v>
          </cell>
          <cell r="R216">
            <v>4.9036144578313259</v>
          </cell>
          <cell r="T216">
            <v>8.6052631578947363</v>
          </cell>
          <cell r="U216">
            <v>14.000000000000002</v>
          </cell>
          <cell r="W216">
            <v>8.6052631578947363</v>
          </cell>
          <cell r="X216">
            <v>14.000000000000002</v>
          </cell>
          <cell r="AC216">
            <v>5.7425149700598803</v>
          </cell>
          <cell r="AD216">
            <v>9.0359281437125745</v>
          </cell>
          <cell r="AF216">
            <v>5</v>
          </cell>
        </row>
        <row r="217">
          <cell r="A217">
            <v>23</v>
          </cell>
          <cell r="B217">
            <v>3</v>
          </cell>
          <cell r="C217">
            <v>10</v>
          </cell>
          <cell r="E217">
            <v>5</v>
          </cell>
          <cell r="F217">
            <v>11.200000000000001</v>
          </cell>
          <cell r="H217">
            <v>4.25</v>
          </cell>
          <cell r="I217">
            <v>10.75</v>
          </cell>
          <cell r="K217">
            <v>5.3</v>
          </cell>
          <cell r="L217">
            <v>13.066666666666665</v>
          </cell>
          <cell r="N217">
            <v>5.0666666666666664</v>
          </cell>
          <cell r="O217">
            <v>19.866666666666667</v>
          </cell>
          <cell r="Q217">
            <v>5.2222222222222223</v>
          </cell>
          <cell r="R217">
            <v>15.333333333333332</v>
          </cell>
          <cell r="T217">
            <v>18.74285714285714</v>
          </cell>
          <cell r="U217">
            <v>15.857142857142856</v>
          </cell>
          <cell r="W217">
            <v>18.74285714285714</v>
          </cell>
          <cell r="X217">
            <v>15.857142857142856</v>
          </cell>
          <cell r="AC217">
            <v>12.853658536585366</v>
          </cell>
          <cell r="AD217">
            <v>15.333333333333332</v>
          </cell>
          <cell r="AF217">
            <v>5</v>
          </cell>
        </row>
        <row r="218">
          <cell r="A218">
            <v>24</v>
          </cell>
          <cell r="B218">
            <v>16.333333333333332</v>
          </cell>
          <cell r="C218">
            <v>4.666666666666667</v>
          </cell>
          <cell r="E218">
            <v>4.833333333333333</v>
          </cell>
          <cell r="F218">
            <v>6.5</v>
          </cell>
          <cell r="H218">
            <v>8.6666666666666679</v>
          </cell>
          <cell r="I218">
            <v>5.8888888888888884</v>
          </cell>
          <cell r="K218">
            <v>2.875</v>
          </cell>
          <cell r="L218">
            <v>8.8125</v>
          </cell>
          <cell r="N218">
            <v>4.7857142857142856</v>
          </cell>
          <cell r="O218">
            <v>17.071428571428569</v>
          </cell>
          <cell r="Q218">
            <v>3.4565217391304346</v>
          </cell>
          <cell r="R218">
            <v>11.326086956521738</v>
          </cell>
          <cell r="T218">
            <v>13.913043478260869</v>
          </cell>
          <cell r="U218">
            <v>24.565217391304348</v>
          </cell>
          <cell r="W218">
            <v>13.913043478260869</v>
          </cell>
          <cell r="X218">
            <v>24.565217391304348</v>
          </cell>
          <cell r="AC218">
            <v>8.6831683168316829</v>
          </cell>
          <cell r="AD218">
            <v>16.871287128712872</v>
          </cell>
          <cell r="AF218">
            <v>5</v>
          </cell>
        </row>
        <row r="219">
          <cell r="A219">
            <v>25</v>
          </cell>
          <cell r="B219">
            <v>10.1010101010101</v>
          </cell>
          <cell r="C219">
            <v>5.0505050505050502</v>
          </cell>
          <cell r="E219">
            <v>6</v>
          </cell>
          <cell r="F219">
            <v>3</v>
          </cell>
          <cell r="H219">
            <v>8.0402010050251249</v>
          </cell>
          <cell r="I219">
            <v>4.0201005025125625</v>
          </cell>
          <cell r="K219">
            <v>1.2839506172839505</v>
          </cell>
          <cell r="L219">
            <v>2.1234567901234569</v>
          </cell>
          <cell r="N219">
            <v>2.3333333333333335</v>
          </cell>
          <cell r="O219">
            <v>24.333333333333336</v>
          </cell>
          <cell r="Q219">
            <v>1.3563218390804597</v>
          </cell>
          <cell r="R219">
            <v>3.6551724137931036</v>
          </cell>
          <cell r="T219">
            <v>3.1111111111111112</v>
          </cell>
          <cell r="U219">
            <v>28.333333333333332</v>
          </cell>
          <cell r="W219">
            <v>3.1111111111111112</v>
          </cell>
          <cell r="X219">
            <v>28.333333333333332</v>
          </cell>
          <cell r="AC219">
            <v>2.4158885430561732</v>
          </cell>
          <cell r="AD219">
            <v>10.271231658514896</v>
          </cell>
          <cell r="AF219">
            <v>5</v>
          </cell>
        </row>
        <row r="220">
          <cell r="A220">
            <v>26</v>
          </cell>
          <cell r="B220">
            <v>2</v>
          </cell>
          <cell r="C220">
            <v>14.000000000000002</v>
          </cell>
          <cell r="E220">
            <v>5.166666666666667</v>
          </cell>
          <cell r="F220">
            <v>3.5000000000000004</v>
          </cell>
          <cell r="H220">
            <v>4.7142857142857144</v>
          </cell>
          <cell r="I220">
            <v>5</v>
          </cell>
          <cell r="K220">
            <v>1.76</v>
          </cell>
          <cell r="L220">
            <v>7.08</v>
          </cell>
          <cell r="N220">
            <v>0.83333333333333337</v>
          </cell>
          <cell r="O220">
            <v>12.666666666666668</v>
          </cell>
          <cell r="Q220">
            <v>1.4594594594594594</v>
          </cell>
          <cell r="R220">
            <v>8.8918918918918912</v>
          </cell>
          <cell r="T220">
            <v>6</v>
          </cell>
          <cell r="U220">
            <v>20.111111111111111</v>
          </cell>
          <cell r="W220">
            <v>6</v>
          </cell>
          <cell r="X220">
            <v>20.111111111111111</v>
          </cell>
          <cell r="AC220">
            <v>3.1451612903225805</v>
          </cell>
          <cell r="AD220">
            <v>11.709677419354838</v>
          </cell>
          <cell r="AF220">
            <v>5</v>
          </cell>
        </row>
        <row r="221">
          <cell r="A221">
            <v>27</v>
          </cell>
          <cell r="B221">
            <v>0</v>
          </cell>
          <cell r="C221">
            <v>0</v>
          </cell>
          <cell r="E221">
            <v>0</v>
          </cell>
          <cell r="F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Q221">
            <v>0</v>
          </cell>
          <cell r="R221">
            <v>0</v>
          </cell>
          <cell r="T221">
            <v>0</v>
          </cell>
          <cell r="U221">
            <v>0</v>
          </cell>
          <cell r="W221">
            <v>0</v>
          </cell>
          <cell r="X221">
            <v>0</v>
          </cell>
          <cell r="AC221">
            <v>0</v>
          </cell>
          <cell r="AD221">
            <v>0</v>
          </cell>
          <cell r="AF221">
            <v>5</v>
          </cell>
        </row>
        <row r="222">
          <cell r="A222">
            <v>28</v>
          </cell>
          <cell r="B222">
            <v>11</v>
          </cell>
          <cell r="C222">
            <v>5.6666666666666661</v>
          </cell>
          <cell r="E222">
            <v>11.5</v>
          </cell>
          <cell r="F222">
            <v>2</v>
          </cell>
          <cell r="H222">
            <v>11.200000000000001</v>
          </cell>
          <cell r="I222">
            <v>4.2</v>
          </cell>
          <cell r="K222">
            <v>2.4827586206896552</v>
          </cell>
          <cell r="L222">
            <v>3.9655172413793105</v>
          </cell>
          <cell r="N222">
            <v>3.0384615384615383</v>
          </cell>
          <cell r="O222">
            <v>6.6923076923076916</v>
          </cell>
          <cell r="Q222">
            <v>2.7454545454545451</v>
          </cell>
          <cell r="R222">
            <v>5.2545454545454549</v>
          </cell>
          <cell r="T222">
            <v>9.5384615384615383</v>
          </cell>
          <cell r="U222">
            <v>13.615384615384615</v>
          </cell>
          <cell r="W222">
            <v>9.5384615384615383</v>
          </cell>
          <cell r="X222">
            <v>13.615384615384615</v>
          </cell>
          <cell r="AC222">
            <v>6.2767857142857135</v>
          </cell>
          <cell r="AD222">
            <v>9.0892857142857135</v>
          </cell>
          <cell r="AF222">
            <v>5</v>
          </cell>
        </row>
        <row r="223">
          <cell r="A223">
            <v>29</v>
          </cell>
          <cell r="B223">
            <v>6</v>
          </cell>
          <cell r="C223">
            <v>5.5</v>
          </cell>
          <cell r="E223">
            <v>2.3333333333333335</v>
          </cell>
          <cell r="F223">
            <v>4.666666666666667</v>
          </cell>
          <cell r="H223">
            <v>3.8</v>
          </cell>
          <cell r="I223">
            <v>5</v>
          </cell>
          <cell r="K223">
            <v>5</v>
          </cell>
          <cell r="L223">
            <v>3.0869565217391304</v>
          </cell>
          <cell r="N223">
            <v>2.666666666666667</v>
          </cell>
          <cell r="O223">
            <v>7.1999999999999993</v>
          </cell>
          <cell r="Q223">
            <v>4.0789473684210531</v>
          </cell>
          <cell r="R223">
            <v>4.7105263157894735</v>
          </cell>
          <cell r="T223">
            <v>12.392857142857142</v>
          </cell>
          <cell r="U223">
            <v>16.464285714285715</v>
          </cell>
          <cell r="W223">
            <v>12.392857142857142</v>
          </cell>
          <cell r="X223">
            <v>16.464285714285715</v>
          </cell>
          <cell r="AC223">
            <v>8.7676767676767664</v>
          </cell>
          <cell r="AD223">
            <v>11.373737373737374</v>
          </cell>
          <cell r="AF223">
            <v>5</v>
          </cell>
        </row>
        <row r="224">
          <cell r="A224">
            <v>30</v>
          </cell>
          <cell r="B224">
            <v>0</v>
          </cell>
          <cell r="C224">
            <v>0</v>
          </cell>
          <cell r="E224">
            <v>0</v>
          </cell>
          <cell r="F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Q224">
            <v>0</v>
          </cell>
          <cell r="R224">
            <v>0</v>
          </cell>
          <cell r="T224">
            <v>0</v>
          </cell>
          <cell r="U224">
            <v>0</v>
          </cell>
          <cell r="W224">
            <v>0</v>
          </cell>
          <cell r="X224">
            <v>0</v>
          </cell>
          <cell r="AC224">
            <v>0</v>
          </cell>
          <cell r="AD224">
            <v>0</v>
          </cell>
          <cell r="AF224">
            <v>5</v>
          </cell>
        </row>
        <row r="225">
          <cell r="A225">
            <v>31</v>
          </cell>
          <cell r="B225">
            <v>0</v>
          </cell>
          <cell r="C225">
            <v>0</v>
          </cell>
          <cell r="E225">
            <v>0</v>
          </cell>
          <cell r="F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Q225">
            <v>0</v>
          </cell>
          <cell r="R225">
            <v>0</v>
          </cell>
          <cell r="T225">
            <v>0</v>
          </cell>
          <cell r="U225">
            <v>0</v>
          </cell>
          <cell r="W225">
            <v>0</v>
          </cell>
          <cell r="X225">
            <v>0</v>
          </cell>
          <cell r="AC225">
            <v>0</v>
          </cell>
          <cell r="AD225">
            <v>0</v>
          </cell>
          <cell r="AF225">
            <v>5</v>
          </cell>
        </row>
        <row r="226">
          <cell r="A226" t="str">
            <v xml:space="preserve">Ags/01 </v>
          </cell>
          <cell r="B226">
            <v>0</v>
          </cell>
          <cell r="C226">
            <v>0</v>
          </cell>
          <cell r="E226">
            <v>0</v>
          </cell>
          <cell r="F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Q226">
            <v>0</v>
          </cell>
          <cell r="R226">
            <v>0</v>
          </cell>
          <cell r="T226">
            <v>0</v>
          </cell>
          <cell r="U226">
            <v>0</v>
          </cell>
          <cell r="W226">
            <v>0</v>
          </cell>
          <cell r="X226">
            <v>0</v>
          </cell>
          <cell r="AC226">
            <v>0</v>
          </cell>
          <cell r="AD226">
            <v>0</v>
          </cell>
          <cell r="AF226">
            <v>5</v>
          </cell>
        </row>
        <row r="227">
          <cell r="A227">
            <v>2</v>
          </cell>
          <cell r="B227">
            <v>13.142857142857142</v>
          </cell>
          <cell r="C227">
            <v>1.7142857142857144</v>
          </cell>
          <cell r="E227">
            <v>3.8571428571428568</v>
          </cell>
          <cell r="F227">
            <v>4</v>
          </cell>
          <cell r="H227">
            <v>5.7142857142857144</v>
          </cell>
          <cell r="I227">
            <v>3.5428571428571427</v>
          </cell>
          <cell r="K227">
            <v>1.5357142857142858</v>
          </cell>
          <cell r="L227">
            <v>4.6428571428571432</v>
          </cell>
          <cell r="N227">
            <v>2.7058823529411762</v>
          </cell>
          <cell r="O227">
            <v>8.4117647058823533</v>
          </cell>
          <cell r="Q227">
            <v>1.9777777777777776</v>
          </cell>
          <cell r="R227">
            <v>6.0666666666666664</v>
          </cell>
          <cell r="T227">
            <v>12.192307692307693</v>
          </cell>
          <cell r="U227">
            <v>14.692307692307693</v>
          </cell>
          <cell r="W227">
            <v>12.192307692307693</v>
          </cell>
          <cell r="X227">
            <v>14.692307692307693</v>
          </cell>
          <cell r="AC227">
            <v>7.3096926713947994</v>
          </cell>
          <cell r="AD227">
            <v>10.099290780141844</v>
          </cell>
          <cell r="AF227">
            <v>5</v>
          </cell>
        </row>
        <row r="228">
          <cell r="A228">
            <v>3</v>
          </cell>
          <cell r="B228">
            <v>0</v>
          </cell>
          <cell r="C228">
            <v>0</v>
          </cell>
          <cell r="E228">
            <v>0</v>
          </cell>
          <cell r="F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Q228">
            <v>0</v>
          </cell>
          <cell r="R228">
            <v>0</v>
          </cell>
          <cell r="T228">
            <v>0</v>
          </cell>
          <cell r="U228">
            <v>0</v>
          </cell>
          <cell r="W228">
            <v>0</v>
          </cell>
          <cell r="X228">
            <v>0</v>
          </cell>
          <cell r="AC228">
            <v>0</v>
          </cell>
          <cell r="AD228">
            <v>0</v>
          </cell>
          <cell r="AF228">
            <v>5</v>
          </cell>
        </row>
        <row r="229">
          <cell r="A229">
            <v>4</v>
          </cell>
          <cell r="B229">
            <v>2.5</v>
          </cell>
          <cell r="C229">
            <v>2.5</v>
          </cell>
          <cell r="E229">
            <v>4.1666666666666661</v>
          </cell>
          <cell r="F229">
            <v>5.833333333333333</v>
          </cell>
          <cell r="H229">
            <v>3.75</v>
          </cell>
          <cell r="I229">
            <v>5</v>
          </cell>
          <cell r="K229">
            <v>4.7391304347826093</v>
          </cell>
          <cell r="L229">
            <v>8.6521739130434785</v>
          </cell>
          <cell r="N229">
            <v>5.3</v>
          </cell>
          <cell r="O229">
            <v>11.600000000000001</v>
          </cell>
          <cell r="Q229">
            <v>5</v>
          </cell>
          <cell r="R229">
            <v>10.023255813953488</v>
          </cell>
          <cell r="T229">
            <v>14.75</v>
          </cell>
          <cell r="U229">
            <v>24.714285714285715</v>
          </cell>
          <cell r="W229">
            <v>14.75</v>
          </cell>
          <cell r="X229">
            <v>24.714285714285715</v>
          </cell>
          <cell r="AC229">
            <v>10.009345794392525</v>
          </cell>
          <cell r="AD229">
            <v>17.33644859813084</v>
          </cell>
          <cell r="AF229">
            <v>5</v>
          </cell>
        </row>
        <row r="230">
          <cell r="A230">
            <v>5</v>
          </cell>
          <cell r="B230">
            <v>8.3333333333333321</v>
          </cell>
          <cell r="C230">
            <v>4.666666666666667</v>
          </cell>
          <cell r="E230">
            <v>3</v>
          </cell>
          <cell r="F230">
            <v>6.833333333333333</v>
          </cell>
          <cell r="H230">
            <v>4.7777777777777777</v>
          </cell>
          <cell r="I230">
            <v>6.1111111111111107</v>
          </cell>
          <cell r="K230">
            <v>2.1052631578947367</v>
          </cell>
          <cell r="L230">
            <v>4.1578947368421053</v>
          </cell>
          <cell r="N230">
            <v>4.3333333333333339</v>
          </cell>
          <cell r="O230">
            <v>12</v>
          </cell>
          <cell r="Q230">
            <v>2.4090909090909092</v>
          </cell>
          <cell r="R230">
            <v>5.2272727272727266</v>
          </cell>
          <cell r="T230">
            <v>15.181818181818182</v>
          </cell>
          <cell r="U230">
            <v>15.272727272727273</v>
          </cell>
          <cell r="W230">
            <v>15.181818181818182</v>
          </cell>
          <cell r="X230">
            <v>15.272727272727273</v>
          </cell>
          <cell r="AC230">
            <v>11.319587628865978</v>
          </cell>
          <cell r="AD230">
            <v>12.144329896907216</v>
          </cell>
          <cell r="AF230">
            <v>5</v>
          </cell>
        </row>
        <row r="231">
          <cell r="A231">
            <v>6</v>
          </cell>
          <cell r="B231">
            <v>0.5</v>
          </cell>
          <cell r="C231">
            <v>3</v>
          </cell>
          <cell r="E231">
            <v>5.5</v>
          </cell>
          <cell r="F231">
            <v>4</v>
          </cell>
          <cell r="H231">
            <v>4.25</v>
          </cell>
          <cell r="I231">
            <v>3.75</v>
          </cell>
          <cell r="K231">
            <v>3.4594594594594597</v>
          </cell>
          <cell r="L231">
            <v>6.1621621621621623</v>
          </cell>
          <cell r="N231">
            <v>2.0952380952380953</v>
          </cell>
          <cell r="O231">
            <v>7.7142857142857135</v>
          </cell>
          <cell r="Q231">
            <v>2.9655172413793105</v>
          </cell>
          <cell r="R231">
            <v>6.7241379310344822</v>
          </cell>
          <cell r="T231">
            <v>7.764705882352942</v>
          </cell>
          <cell r="U231">
            <v>16.382352941176471</v>
          </cell>
          <cell r="W231">
            <v>7.764705882352942</v>
          </cell>
          <cell r="X231">
            <v>16.382352941176471</v>
          </cell>
          <cell r="AC231">
            <v>5.4776119402985071</v>
          </cell>
          <cell r="AD231">
            <v>11.447761194029852</v>
          </cell>
          <cell r="AF231">
            <v>5</v>
          </cell>
        </row>
        <row r="232">
          <cell r="A232">
            <v>7</v>
          </cell>
          <cell r="B232">
            <v>3.5000000000000004</v>
          </cell>
          <cell r="C232">
            <v>3.5000000000000004</v>
          </cell>
          <cell r="E232">
            <v>4.8</v>
          </cell>
          <cell r="F232">
            <v>5.6000000000000005</v>
          </cell>
          <cell r="H232">
            <v>4.4285714285714279</v>
          </cell>
          <cell r="I232">
            <v>5</v>
          </cell>
          <cell r="K232">
            <v>2.7142857142857144</v>
          </cell>
          <cell r="L232">
            <v>4.7714285714285714</v>
          </cell>
          <cell r="N232">
            <v>2.5789473684210527</v>
          </cell>
          <cell r="O232">
            <v>7.1052631578947363</v>
          </cell>
          <cell r="Q232">
            <v>2.666666666666667</v>
          </cell>
          <cell r="R232">
            <v>5.5925925925925926</v>
          </cell>
          <cell r="T232">
            <v>6.9333333333333327</v>
          </cell>
          <cell r="U232">
            <v>19.166666666666668</v>
          </cell>
          <cell r="W232">
            <v>6.9333333333333327</v>
          </cell>
          <cell r="X232">
            <v>19.166666666666668</v>
          </cell>
          <cell r="AC232">
            <v>4.884297520661157</v>
          </cell>
          <cell r="AD232">
            <v>12.289256198347108</v>
          </cell>
          <cell r="AF232">
            <v>5</v>
          </cell>
        </row>
        <row r="233">
          <cell r="A233">
            <v>8</v>
          </cell>
          <cell r="B233">
            <v>1.5</v>
          </cell>
          <cell r="C233">
            <v>4.5</v>
          </cell>
          <cell r="E233">
            <v>7.0000000000000009</v>
          </cell>
          <cell r="F233">
            <v>3</v>
          </cell>
          <cell r="H233">
            <v>4.8</v>
          </cell>
          <cell r="I233">
            <v>3.5999999999999996</v>
          </cell>
          <cell r="K233">
            <v>3.2857142857142856</v>
          </cell>
          <cell r="L233">
            <v>4.3571428571428577</v>
          </cell>
          <cell r="N233">
            <v>2.6262626262626263</v>
          </cell>
          <cell r="O233">
            <v>4.9831649831649827</v>
          </cell>
          <cell r="Q233">
            <v>3.057176196032672</v>
          </cell>
          <cell r="R233">
            <v>4.5740956826137689</v>
          </cell>
          <cell r="T233">
            <v>7.9687499999999991</v>
          </cell>
          <cell r="U233">
            <v>16.59375</v>
          </cell>
          <cell r="W233">
            <v>7.9687499999999991</v>
          </cell>
          <cell r="X233">
            <v>16.59375</v>
          </cell>
          <cell r="AC233">
            <v>5.9454626732230667</v>
          </cell>
          <cell r="AD233">
            <v>11.408135896289675</v>
          </cell>
          <cell r="AF233">
            <v>5</v>
          </cell>
        </row>
        <row r="234">
          <cell r="A234">
            <v>9</v>
          </cell>
          <cell r="B234">
            <v>8.5</v>
          </cell>
          <cell r="C234">
            <v>3.5000000000000004</v>
          </cell>
          <cell r="E234">
            <v>12.333333333333334</v>
          </cell>
          <cell r="F234">
            <v>4.666666666666667</v>
          </cell>
          <cell r="H234">
            <v>10.142857142857142</v>
          </cell>
          <cell r="I234">
            <v>4</v>
          </cell>
          <cell r="K234">
            <v>3.5789473684210522</v>
          </cell>
          <cell r="L234">
            <v>6.2631578947368425</v>
          </cell>
          <cell r="N234">
            <v>3.9696969696969697</v>
          </cell>
          <cell r="O234">
            <v>6.5757575757575752</v>
          </cell>
          <cell r="Q234">
            <v>3.8269230769230771</v>
          </cell>
          <cell r="R234">
            <v>6.4615384615384617</v>
          </cell>
          <cell r="T234">
            <v>10.586956521739129</v>
          </cell>
          <cell r="U234">
            <v>15.67391304347826</v>
          </cell>
          <cell r="W234">
            <v>10.586956521739129</v>
          </cell>
          <cell r="X234">
            <v>15.67391304347826</v>
          </cell>
          <cell r="AC234">
            <v>8.2384105960264886</v>
          </cell>
          <cell r="AD234">
            <v>11.960264900662251</v>
          </cell>
          <cell r="AF234">
            <v>5</v>
          </cell>
        </row>
        <row r="235">
          <cell r="A235">
            <v>10</v>
          </cell>
          <cell r="B235">
            <v>0</v>
          </cell>
          <cell r="C235">
            <v>0</v>
          </cell>
          <cell r="E235">
            <v>0</v>
          </cell>
          <cell r="F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Q235">
            <v>0</v>
          </cell>
          <cell r="R235">
            <v>0</v>
          </cell>
          <cell r="T235">
            <v>0</v>
          </cell>
          <cell r="U235">
            <v>0</v>
          </cell>
          <cell r="W235">
            <v>0</v>
          </cell>
          <cell r="X235">
            <v>0</v>
          </cell>
          <cell r="AC235">
            <v>0</v>
          </cell>
          <cell r="AD235">
            <v>0</v>
          </cell>
          <cell r="AF235">
            <v>5</v>
          </cell>
        </row>
        <row r="236">
          <cell r="A236">
            <v>11</v>
          </cell>
          <cell r="B236">
            <v>6.5</v>
          </cell>
          <cell r="C236">
            <v>5.5</v>
          </cell>
          <cell r="E236">
            <v>5.625</v>
          </cell>
          <cell r="F236">
            <v>2.375</v>
          </cell>
          <cell r="H236">
            <v>5.916666666666667</v>
          </cell>
          <cell r="I236">
            <v>3.4166666666666665</v>
          </cell>
          <cell r="K236">
            <v>3.024390243902439</v>
          </cell>
          <cell r="L236">
            <v>4.2682926829268295</v>
          </cell>
          <cell r="N236">
            <v>3.7352941176470589</v>
          </cell>
          <cell r="O236">
            <v>5.5588235294117645</v>
          </cell>
          <cell r="Q236">
            <v>3.3466666666666667</v>
          </cell>
          <cell r="R236">
            <v>4.8533333333333335</v>
          </cell>
          <cell r="T236">
            <v>11.795918367346939</v>
          </cell>
          <cell r="U236">
            <v>14.020408163265305</v>
          </cell>
          <cell r="W236">
            <v>11.795918367346939</v>
          </cell>
          <cell r="X236">
            <v>14.020408163265305</v>
          </cell>
          <cell r="AC236">
            <v>7.9891891891891884</v>
          </cell>
          <cell r="AD236">
            <v>9.6162162162162161</v>
          </cell>
          <cell r="AF236">
            <v>5</v>
          </cell>
        </row>
        <row r="237">
          <cell r="A237">
            <v>12</v>
          </cell>
          <cell r="B237">
            <v>8.5</v>
          </cell>
          <cell r="C237">
            <v>4</v>
          </cell>
          <cell r="E237">
            <v>3.5000000000000004</v>
          </cell>
          <cell r="F237">
            <v>3.6666666666666665</v>
          </cell>
          <cell r="H237">
            <v>4.75</v>
          </cell>
          <cell r="I237">
            <v>3.75</v>
          </cell>
          <cell r="K237">
            <v>2.6451612903225805</v>
          </cell>
          <cell r="L237">
            <v>5.3548387096774199</v>
          </cell>
          <cell r="N237">
            <v>12</v>
          </cell>
          <cell r="O237">
            <v>10.875</v>
          </cell>
          <cell r="Q237">
            <v>4.5641025641025648</v>
          </cell>
          <cell r="R237">
            <v>6.4871794871794872</v>
          </cell>
          <cell r="T237">
            <v>13.714285714285715</v>
          </cell>
          <cell r="U237">
            <v>12.142857142857142</v>
          </cell>
          <cell r="W237">
            <v>13.714285714285715</v>
          </cell>
          <cell r="X237">
            <v>12.142857142857142</v>
          </cell>
          <cell r="AC237">
            <v>10.442748091603054</v>
          </cell>
          <cell r="AD237">
            <v>9.9465648854961835</v>
          </cell>
          <cell r="AF237">
            <v>5</v>
          </cell>
        </row>
        <row r="238">
          <cell r="A238">
            <v>13</v>
          </cell>
          <cell r="B238">
            <v>6</v>
          </cell>
          <cell r="C238">
            <v>4</v>
          </cell>
          <cell r="E238">
            <v>2.25</v>
          </cell>
          <cell r="F238">
            <v>4.25</v>
          </cell>
          <cell r="H238">
            <v>3.2727272727272729</v>
          </cell>
          <cell r="I238">
            <v>4.1818181818181817</v>
          </cell>
          <cell r="K238">
            <v>3.6666666666666665</v>
          </cell>
          <cell r="L238">
            <v>3.3703703703703702</v>
          </cell>
          <cell r="N238">
            <v>3.9545454545454541</v>
          </cell>
          <cell r="O238">
            <v>6.2727272727272725</v>
          </cell>
          <cell r="Q238">
            <v>3.7959183673469385</v>
          </cell>
          <cell r="R238">
            <v>4.6734693877551017</v>
          </cell>
          <cell r="T238">
            <v>11.607142857142858</v>
          </cell>
          <cell r="U238">
            <v>15.785714285714286</v>
          </cell>
          <cell r="W238">
            <v>11.607142857142858</v>
          </cell>
          <cell r="X238">
            <v>15.785714285714286</v>
          </cell>
          <cell r="AC238">
            <v>7.5172413793103452</v>
          </cell>
          <cell r="AD238">
            <v>9.9913793103448274</v>
          </cell>
          <cell r="AF238">
            <v>5</v>
          </cell>
        </row>
        <row r="239">
          <cell r="A239">
            <v>14</v>
          </cell>
          <cell r="B239">
            <v>5</v>
          </cell>
          <cell r="C239">
            <v>6.5</v>
          </cell>
          <cell r="E239">
            <v>3.8571428571428568</v>
          </cell>
          <cell r="F239">
            <v>3.8571428571428568</v>
          </cell>
          <cell r="H239">
            <v>4.1111111111111116</v>
          </cell>
          <cell r="I239">
            <v>4.4444444444444446</v>
          </cell>
          <cell r="K239">
            <v>4.0769230769230766</v>
          </cell>
          <cell r="L239">
            <v>4.3076923076923075</v>
          </cell>
          <cell r="N239">
            <v>5.0476190476190474</v>
          </cell>
          <cell r="O239">
            <v>1.9523809523809523</v>
          </cell>
          <cell r="Q239">
            <v>4.416666666666667</v>
          </cell>
          <cell r="R239">
            <v>3.4833333333333334</v>
          </cell>
          <cell r="T239">
            <v>11.294117647058824</v>
          </cell>
          <cell r="U239">
            <v>15.941176470588236</v>
          </cell>
          <cell r="W239">
            <v>11.294117647058824</v>
          </cell>
          <cell r="X239">
            <v>15.941176470588236</v>
          </cell>
          <cell r="AC239">
            <v>7.8102189781021902</v>
          </cell>
          <cell r="AD239">
            <v>9.7299270072992705</v>
          </cell>
          <cell r="AF239">
            <v>5</v>
          </cell>
        </row>
        <row r="240">
          <cell r="A240">
            <v>15</v>
          </cell>
          <cell r="B240">
            <v>1</v>
          </cell>
          <cell r="C240">
            <v>2</v>
          </cell>
          <cell r="E240">
            <v>4.2</v>
          </cell>
          <cell r="F240">
            <v>2.8000000000000003</v>
          </cell>
          <cell r="H240">
            <v>3.6666666666666665</v>
          </cell>
          <cell r="I240">
            <v>2.666666666666667</v>
          </cell>
          <cell r="K240">
            <v>2.3333333333333335</v>
          </cell>
          <cell r="L240">
            <v>4.8571428571428568</v>
          </cell>
          <cell r="N240">
            <v>3.0909090909090908</v>
          </cell>
          <cell r="O240">
            <v>5.5454545454545459</v>
          </cell>
          <cell r="Q240">
            <v>2.59375</v>
          </cell>
          <cell r="R240">
            <v>5.09375</v>
          </cell>
          <cell r="T240">
            <v>7.4444444444444438</v>
          </cell>
          <cell r="U240">
            <v>14.814814814814813</v>
          </cell>
          <cell r="W240">
            <v>7.4444444444444438</v>
          </cell>
          <cell r="X240">
            <v>14.814814814814813</v>
          </cell>
          <cell r="AC240">
            <v>5.5108695652173907</v>
          </cell>
          <cell r="AD240">
            <v>10.641304347826088</v>
          </cell>
          <cell r="AF240">
            <v>5</v>
          </cell>
        </row>
        <row r="241">
          <cell r="A241">
            <v>16</v>
          </cell>
          <cell r="B241">
            <v>1.25</v>
          </cell>
          <cell r="C241">
            <v>4.25</v>
          </cell>
          <cell r="E241">
            <v>4.8163636363636364</v>
          </cell>
          <cell r="F241">
            <v>4.8163636363636364</v>
          </cell>
          <cell r="H241">
            <v>3.865333333333334</v>
          </cell>
          <cell r="I241">
            <v>4.6653333333333329</v>
          </cell>
          <cell r="K241">
            <v>3.693877551020408</v>
          </cell>
          <cell r="L241">
            <v>3.7551020408163263</v>
          </cell>
          <cell r="N241">
            <v>5.0588235294117645</v>
          </cell>
          <cell r="O241">
            <v>11.058823529411764</v>
          </cell>
          <cell r="Q241">
            <v>4.045454545454545</v>
          </cell>
          <cell r="R241">
            <v>5.6363636363636367</v>
          </cell>
          <cell r="T241">
            <v>6.2641509433962268</v>
          </cell>
          <cell r="U241">
            <v>12.471698113207546</v>
          </cell>
          <cell r="W241">
            <v>6.2641509433962268</v>
          </cell>
          <cell r="X241">
            <v>12.471698113207546</v>
          </cell>
          <cell r="AC241">
            <v>5.2886631016042784</v>
          </cell>
          <cell r="AD241">
            <v>9.4330481283422465</v>
          </cell>
          <cell r="AF241">
            <v>5</v>
          </cell>
        </row>
        <row r="242">
          <cell r="A242">
            <v>17</v>
          </cell>
          <cell r="B242">
            <v>0</v>
          </cell>
          <cell r="C242">
            <v>0</v>
          </cell>
          <cell r="E242">
            <v>0</v>
          </cell>
          <cell r="F242">
            <v>0</v>
          </cell>
          <cell r="H242">
            <v>0</v>
          </cell>
          <cell r="I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Q242">
            <v>0</v>
          </cell>
          <cell r="R242">
            <v>0</v>
          </cell>
          <cell r="T242">
            <v>0</v>
          </cell>
          <cell r="U242">
            <v>0</v>
          </cell>
          <cell r="W242">
            <v>0</v>
          </cell>
          <cell r="X242">
            <v>0</v>
          </cell>
          <cell r="AC242">
            <v>0</v>
          </cell>
          <cell r="AD242">
            <v>0</v>
          </cell>
          <cell r="AF242">
            <v>5</v>
          </cell>
        </row>
        <row r="243">
          <cell r="A243">
            <v>18</v>
          </cell>
          <cell r="B243">
            <v>0</v>
          </cell>
          <cell r="C243">
            <v>0</v>
          </cell>
          <cell r="E243">
            <v>0</v>
          </cell>
          <cell r="F243">
            <v>0</v>
          </cell>
          <cell r="H243">
            <v>0</v>
          </cell>
          <cell r="I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Q243">
            <v>0</v>
          </cell>
          <cell r="R243">
            <v>0</v>
          </cell>
          <cell r="T243">
            <v>0</v>
          </cell>
          <cell r="U243">
            <v>0</v>
          </cell>
          <cell r="W243">
            <v>0</v>
          </cell>
          <cell r="X243">
            <v>0</v>
          </cell>
          <cell r="AC243">
            <v>0</v>
          </cell>
          <cell r="AD243">
            <v>0</v>
          </cell>
          <cell r="AF243">
            <v>5</v>
          </cell>
        </row>
        <row r="244">
          <cell r="A244">
            <v>19</v>
          </cell>
          <cell r="B244">
            <v>0</v>
          </cell>
          <cell r="C244">
            <v>0</v>
          </cell>
          <cell r="E244">
            <v>13.875000000000002</v>
          </cell>
          <cell r="F244">
            <v>5.25</v>
          </cell>
          <cell r="H244">
            <v>13.875000000000002</v>
          </cell>
          <cell r="I244">
            <v>5.25</v>
          </cell>
          <cell r="K244">
            <v>7.3703703703703702</v>
          </cell>
          <cell r="L244">
            <v>3.4814814814814814</v>
          </cell>
          <cell r="N244">
            <v>10.918918918918919</v>
          </cell>
          <cell r="O244">
            <v>5.0540540540540535</v>
          </cell>
          <cell r="Q244">
            <v>8.8131868131868139</v>
          </cell>
          <cell r="R244">
            <v>4.1208791208791204</v>
          </cell>
          <cell r="T244">
            <v>13.969230769230769</v>
          </cell>
          <cell r="U244">
            <v>12.492307692307692</v>
          </cell>
          <cell r="W244">
            <v>13.969230769230769</v>
          </cell>
          <cell r="X244">
            <v>12.492307692307692</v>
          </cell>
          <cell r="AC244">
            <v>11.91703056768559</v>
          </cell>
          <cell r="AD244">
            <v>8.9126637554585155</v>
          </cell>
          <cell r="AF244">
            <v>5</v>
          </cell>
        </row>
        <row r="245">
          <cell r="A245">
            <v>20</v>
          </cell>
          <cell r="B245">
            <v>10</v>
          </cell>
          <cell r="C245">
            <v>5</v>
          </cell>
          <cell r="E245">
            <v>15.428571428571427</v>
          </cell>
          <cell r="F245">
            <v>3.7142857142857144</v>
          </cell>
          <cell r="H245">
            <v>14.75</v>
          </cell>
          <cell r="I245">
            <v>3.875</v>
          </cell>
          <cell r="K245">
            <v>8.212765957446809</v>
          </cell>
          <cell r="L245">
            <v>3.4042553191489362</v>
          </cell>
          <cell r="N245">
            <v>9.0606060606060606</v>
          </cell>
          <cell r="O245">
            <v>4</v>
          </cell>
          <cell r="Q245">
            <v>8.5625</v>
          </cell>
          <cell r="R245">
            <v>3.65</v>
          </cell>
          <cell r="T245">
            <v>20.704918032786885</v>
          </cell>
          <cell r="U245">
            <v>9.3770491803278695</v>
          </cell>
          <cell r="W245">
            <v>20.704918032786885</v>
          </cell>
          <cell r="X245">
            <v>9.3770491803278695</v>
          </cell>
          <cell r="AC245">
            <v>15.852380952380951</v>
          </cell>
          <cell r="AD245">
            <v>6.9857142857142858</v>
          </cell>
          <cell r="AF245">
            <v>5</v>
          </cell>
        </row>
        <row r="246">
          <cell r="A246">
            <v>21</v>
          </cell>
          <cell r="B246">
            <v>16.5</v>
          </cell>
          <cell r="C246">
            <v>1</v>
          </cell>
          <cell r="E246">
            <v>9.8000000000000007</v>
          </cell>
          <cell r="F246">
            <v>2.8000000000000003</v>
          </cell>
          <cell r="H246">
            <v>13.454545454545455</v>
          </cell>
          <cell r="I246">
            <v>1.8181818181818181</v>
          </cell>
          <cell r="K246">
            <v>9.6086956521739122</v>
          </cell>
          <cell r="L246">
            <v>3.4782608695652173</v>
          </cell>
          <cell r="N246">
            <v>12.214285714285714</v>
          </cell>
          <cell r="O246">
            <v>4.0714285714285721</v>
          </cell>
          <cell r="Q246">
            <v>10.594594594594595</v>
          </cell>
          <cell r="R246">
            <v>3.7027027027027031</v>
          </cell>
          <cell r="T246">
            <v>18</v>
          </cell>
          <cell r="U246">
            <v>10.444444444444445</v>
          </cell>
          <cell r="W246">
            <v>18</v>
          </cell>
          <cell r="X246">
            <v>10.444444444444445</v>
          </cell>
          <cell r="AC246">
            <v>15.165876777251185</v>
          </cell>
          <cell r="AD246">
            <v>7.6303317535545023</v>
          </cell>
          <cell r="AF246">
            <v>5</v>
          </cell>
        </row>
        <row r="247">
          <cell r="A247">
            <v>22</v>
          </cell>
          <cell r="B247">
            <v>0</v>
          </cell>
          <cell r="C247">
            <v>0</v>
          </cell>
          <cell r="E247">
            <v>17.5</v>
          </cell>
          <cell r="F247">
            <v>2.5</v>
          </cell>
          <cell r="H247">
            <v>17.5</v>
          </cell>
          <cell r="I247">
            <v>2.5</v>
          </cell>
          <cell r="K247">
            <v>13.722222222222221</v>
          </cell>
          <cell r="L247">
            <v>4.3333333333333339</v>
          </cell>
          <cell r="N247">
            <v>15.666666666666668</v>
          </cell>
          <cell r="O247">
            <v>4.3333333333333339</v>
          </cell>
          <cell r="Q247">
            <v>14.43859649122807</v>
          </cell>
          <cell r="R247">
            <v>4.3333333333333339</v>
          </cell>
          <cell r="T247">
            <v>27.586956521739133</v>
          </cell>
          <cell r="U247">
            <v>10.978260869565219</v>
          </cell>
          <cell r="W247">
            <v>27.586956521739133</v>
          </cell>
          <cell r="X247">
            <v>10.978260869565219</v>
          </cell>
          <cell r="AC247">
            <v>22.424836601307192</v>
          </cell>
          <cell r="AD247">
            <v>8.2810457516339859</v>
          </cell>
          <cell r="AF247">
            <v>5</v>
          </cell>
        </row>
        <row r="248">
          <cell r="A248">
            <v>23</v>
          </cell>
          <cell r="B248">
            <v>14.857142857142858</v>
          </cell>
          <cell r="C248">
            <v>0.7142857142857143</v>
          </cell>
          <cell r="E248">
            <v>20.599999999999998</v>
          </cell>
          <cell r="F248">
            <v>2.1999999999999997</v>
          </cell>
          <cell r="H248">
            <v>18.235294117647058</v>
          </cell>
          <cell r="I248">
            <v>1.588235294117647</v>
          </cell>
          <cell r="K248">
            <v>13.136986301369863</v>
          </cell>
          <cell r="L248">
            <v>3.4794520547945207</v>
          </cell>
          <cell r="N248">
            <v>12.35</v>
          </cell>
          <cell r="O248">
            <v>5.3250000000000002</v>
          </cell>
          <cell r="Q248">
            <v>12.858407079646017</v>
          </cell>
          <cell r="R248">
            <v>4.1327433628318584</v>
          </cell>
          <cell r="T248">
            <v>34.876543209876544</v>
          </cell>
          <cell r="U248">
            <v>9.0864197530864192</v>
          </cell>
          <cell r="W248">
            <v>34.876543209876544</v>
          </cell>
          <cell r="X248">
            <v>9.0864197530864192</v>
          </cell>
          <cell r="AC248">
            <v>25.386986301369863</v>
          </cell>
          <cell r="AD248">
            <v>6.7328767123287667</v>
          </cell>
          <cell r="AF248">
            <v>5</v>
          </cell>
        </row>
        <row r="249">
          <cell r="A249">
            <v>24</v>
          </cell>
          <cell r="B249">
            <v>0</v>
          </cell>
          <cell r="C249">
            <v>0</v>
          </cell>
          <cell r="E249">
            <v>0</v>
          </cell>
          <cell r="F249">
            <v>0</v>
          </cell>
          <cell r="H249">
            <v>0</v>
          </cell>
          <cell r="I249">
            <v>0</v>
          </cell>
          <cell r="K249">
            <v>0</v>
          </cell>
          <cell r="L249">
            <v>0</v>
          </cell>
          <cell r="N249">
            <v>0</v>
          </cell>
          <cell r="O249">
            <v>0</v>
          </cell>
          <cell r="Q249">
            <v>0</v>
          </cell>
          <cell r="R249">
            <v>0</v>
          </cell>
          <cell r="T249">
            <v>0</v>
          </cell>
          <cell r="U249">
            <v>0</v>
          </cell>
          <cell r="W249">
            <v>0</v>
          </cell>
          <cell r="X249">
            <v>0</v>
          </cell>
          <cell r="AC249">
            <v>0</v>
          </cell>
          <cell r="AD249">
            <v>0</v>
          </cell>
          <cell r="AF249">
            <v>5</v>
          </cell>
        </row>
        <row r="250">
          <cell r="A250">
            <v>25</v>
          </cell>
          <cell r="B250">
            <v>6.75</v>
          </cell>
          <cell r="C250">
            <v>2.25</v>
          </cell>
          <cell r="E250">
            <v>8.6666666666666679</v>
          </cell>
          <cell r="F250">
            <v>2.7777777777777777</v>
          </cell>
          <cell r="H250">
            <v>8.0769230769230766</v>
          </cell>
          <cell r="I250">
            <v>2.6153846153846154</v>
          </cell>
          <cell r="K250">
            <v>15.808510638297873</v>
          </cell>
          <cell r="L250">
            <v>3.042553191489362</v>
          </cell>
          <cell r="N250">
            <v>17.869158878504674</v>
          </cell>
          <cell r="O250">
            <v>3.7383177570093453</v>
          </cell>
          <cell r="Q250">
            <v>16.55593220338983</v>
          </cell>
          <cell r="R250">
            <v>3.2949152542372877</v>
          </cell>
          <cell r="T250">
            <v>51.449999999999996</v>
          </cell>
          <cell r="U250">
            <v>6.4750000000000005</v>
          </cell>
          <cell r="W250">
            <v>51.449999999999996</v>
          </cell>
          <cell r="X250">
            <v>6.4750000000000005</v>
          </cell>
          <cell r="AC250">
            <v>32.635682158920538</v>
          </cell>
          <cell r="AD250">
            <v>4.7676161919040476</v>
          </cell>
          <cell r="AF250">
            <v>5</v>
          </cell>
        </row>
        <row r="251">
          <cell r="A251">
            <v>26</v>
          </cell>
          <cell r="B251">
            <v>6</v>
          </cell>
          <cell r="C251">
            <v>5.6666666666666661</v>
          </cell>
          <cell r="E251">
            <v>7.333333333333333</v>
          </cell>
          <cell r="F251">
            <v>5.833333333333333</v>
          </cell>
          <cell r="H251">
            <v>6.8888888888888893</v>
          </cell>
          <cell r="I251">
            <v>5.7777777777777777</v>
          </cell>
          <cell r="K251">
            <v>6.0526315789473681</v>
          </cell>
          <cell r="L251">
            <v>4.6315789473684212</v>
          </cell>
          <cell r="N251">
            <v>4.2222222222222223</v>
          </cell>
          <cell r="O251">
            <v>12.388888888888889</v>
          </cell>
          <cell r="Q251">
            <v>5.1621621621621623</v>
          </cell>
          <cell r="R251">
            <v>8.4054054054054053</v>
          </cell>
          <cell r="T251">
            <v>19.033333333333331</v>
          </cell>
          <cell r="U251">
            <v>10.4</v>
          </cell>
          <cell r="W251">
            <v>19.033333333333331</v>
          </cell>
          <cell r="X251">
            <v>10.4</v>
          </cell>
          <cell r="AC251">
            <v>13.160377358490566</v>
          </cell>
          <cell r="AD251">
            <v>9.3113207547169807</v>
          </cell>
          <cell r="AF251">
            <v>5</v>
          </cell>
        </row>
        <row r="252">
          <cell r="A252">
            <v>27</v>
          </cell>
          <cell r="B252">
            <v>5</v>
          </cell>
          <cell r="C252">
            <v>4</v>
          </cell>
          <cell r="E252">
            <v>12.625</v>
          </cell>
          <cell r="F252">
            <v>4.75</v>
          </cell>
          <cell r="H252">
            <v>11.1</v>
          </cell>
          <cell r="I252">
            <v>4.5999999999999996</v>
          </cell>
          <cell r="K252">
            <v>5.0370370370370372</v>
          </cell>
          <cell r="L252">
            <v>4.3333333333333339</v>
          </cell>
          <cell r="N252">
            <v>5.4</v>
          </cell>
          <cell r="O252">
            <v>7.3999999999999995</v>
          </cell>
          <cell r="Q252">
            <v>5.1351351351351351</v>
          </cell>
          <cell r="R252">
            <v>5.1621621621621623</v>
          </cell>
          <cell r="T252">
            <v>13.892857142857142</v>
          </cell>
          <cell r="U252">
            <v>13.392857142857142</v>
          </cell>
          <cell r="W252">
            <v>13.892857142857142</v>
          </cell>
          <cell r="X252">
            <v>13.392857142857142</v>
          </cell>
          <cell r="AC252">
            <v>10.475728155339805</v>
          </cell>
          <cell r="AD252">
            <v>9.5825242718446599</v>
          </cell>
          <cell r="AF252">
            <v>5</v>
          </cell>
        </row>
        <row r="253">
          <cell r="A253">
            <v>28</v>
          </cell>
          <cell r="B253">
            <v>12</v>
          </cell>
          <cell r="C253">
            <v>4.25</v>
          </cell>
          <cell r="E253">
            <v>13.600000000000001</v>
          </cell>
          <cell r="F253">
            <v>6.8000000000000007</v>
          </cell>
          <cell r="H253">
            <v>12.888888888888889</v>
          </cell>
          <cell r="I253">
            <v>5.6666666666666661</v>
          </cell>
          <cell r="K253">
            <v>4.666666666666667</v>
          </cell>
          <cell r="L253">
            <v>4.5</v>
          </cell>
          <cell r="N253">
            <v>3.7142857142857144</v>
          </cell>
          <cell r="O253">
            <v>11.190476190476192</v>
          </cell>
          <cell r="Q253">
            <v>4.2745098039215685</v>
          </cell>
          <cell r="R253">
            <v>7.2549019607843146</v>
          </cell>
          <cell r="T253">
            <v>11.971428571428572</v>
          </cell>
          <cell r="U253">
            <v>16.942857142857143</v>
          </cell>
          <cell r="W253">
            <v>11.971428571428572</v>
          </cell>
          <cell r="X253">
            <v>16.942857142857143</v>
          </cell>
          <cell r="AC253">
            <v>9.0153846153846153</v>
          </cell>
          <cell r="AD253">
            <v>12.361538461538462</v>
          </cell>
          <cell r="AF253">
            <v>5</v>
          </cell>
        </row>
        <row r="254">
          <cell r="A254">
            <v>29</v>
          </cell>
          <cell r="B254">
            <v>8.6666666666666679</v>
          </cell>
          <cell r="C254">
            <v>3.3333333333333335</v>
          </cell>
          <cell r="E254">
            <v>9.5</v>
          </cell>
          <cell r="F254">
            <v>4.875</v>
          </cell>
          <cell r="H254">
            <v>9.2727272727272734</v>
          </cell>
          <cell r="I254">
            <v>4.454545454545455</v>
          </cell>
          <cell r="K254">
            <v>4.16</v>
          </cell>
          <cell r="L254">
            <v>5.48</v>
          </cell>
          <cell r="N254">
            <v>2.7333333333333334</v>
          </cell>
          <cell r="O254">
            <v>9.8000000000000007</v>
          </cell>
          <cell r="Q254">
            <v>3.6249999999999996</v>
          </cell>
          <cell r="R254">
            <v>7.1</v>
          </cell>
          <cell r="T254">
            <v>9.7560975609756095</v>
          </cell>
          <cell r="U254">
            <v>16.341463414634148</v>
          </cell>
          <cell r="W254">
            <v>9.7560975609756095</v>
          </cell>
          <cell r="X254">
            <v>16.341463414634148</v>
          </cell>
          <cell r="AC254">
            <v>7.8721804511278197</v>
          </cell>
          <cell r="AD254">
            <v>12.578947368421053</v>
          </cell>
          <cell r="AF254">
            <v>5</v>
          </cell>
        </row>
        <row r="255">
          <cell r="A255">
            <v>30</v>
          </cell>
          <cell r="B255">
            <v>3</v>
          </cell>
          <cell r="C255">
            <v>6.5</v>
          </cell>
          <cell r="E255">
            <v>9.5555555555555554</v>
          </cell>
          <cell r="F255">
            <v>3.4444444444444446</v>
          </cell>
          <cell r="H255">
            <v>7.5384615384615383</v>
          </cell>
          <cell r="I255">
            <v>4.384615384615385</v>
          </cell>
          <cell r="K255">
            <v>3.8636363636363633</v>
          </cell>
          <cell r="L255">
            <v>3.4090909090909087</v>
          </cell>
          <cell r="N255">
            <v>4.4117647058823533</v>
          </cell>
          <cell r="O255">
            <v>6.7058823529411766</v>
          </cell>
          <cell r="Q255">
            <v>4.1025641025641022</v>
          </cell>
          <cell r="R255">
            <v>4.8461538461538458</v>
          </cell>
          <cell r="T255">
            <v>10.489795918367346</v>
          </cell>
          <cell r="U255">
            <v>18.142857142857142</v>
          </cell>
          <cell r="W255">
            <v>10.489795918367346</v>
          </cell>
          <cell r="X255">
            <v>18.142857142857142</v>
          </cell>
          <cell r="AC255">
            <v>8.5733333333333324</v>
          </cell>
          <cell r="AD255">
            <v>13.493333333333332</v>
          </cell>
          <cell r="AF255">
            <v>5</v>
          </cell>
        </row>
        <row r="256">
          <cell r="A256">
            <v>31</v>
          </cell>
          <cell r="B256">
            <v>0</v>
          </cell>
          <cell r="C256">
            <v>0</v>
          </cell>
          <cell r="E256">
            <v>0</v>
          </cell>
          <cell r="F256">
            <v>0</v>
          </cell>
          <cell r="H256">
            <v>0</v>
          </cell>
          <cell r="I256">
            <v>0</v>
          </cell>
          <cell r="K256">
            <v>0</v>
          </cell>
          <cell r="L256">
            <v>0</v>
          </cell>
          <cell r="N256">
            <v>0</v>
          </cell>
          <cell r="O256">
            <v>0</v>
          </cell>
          <cell r="Q256">
            <v>0</v>
          </cell>
          <cell r="R256">
            <v>0</v>
          </cell>
          <cell r="T256">
            <v>0</v>
          </cell>
          <cell r="U256">
            <v>0</v>
          </cell>
          <cell r="W256">
            <v>0</v>
          </cell>
          <cell r="X256">
            <v>0</v>
          </cell>
          <cell r="AC256">
            <v>0</v>
          </cell>
          <cell r="AD256">
            <v>0</v>
          </cell>
          <cell r="AF256">
            <v>5</v>
          </cell>
        </row>
        <row r="257">
          <cell r="A257" t="str">
            <v xml:space="preserve">Sep/01 </v>
          </cell>
          <cell r="B257">
            <v>6</v>
          </cell>
          <cell r="C257">
            <v>3</v>
          </cell>
          <cell r="E257">
            <v>4.2233333333333336</v>
          </cell>
          <cell r="F257">
            <v>15.00111111111111</v>
          </cell>
          <cell r="H257">
            <v>4.5463636363636368</v>
          </cell>
          <cell r="I257">
            <v>12.819090909090908</v>
          </cell>
          <cell r="K257">
            <v>7.3444827586206891</v>
          </cell>
          <cell r="L257">
            <v>3.584827586206897</v>
          </cell>
          <cell r="N257">
            <v>12.913478260869566</v>
          </cell>
          <cell r="O257">
            <v>6.2621739130434779</v>
          </cell>
          <cell r="Q257">
            <v>9.8076923076923084</v>
          </cell>
          <cell r="R257">
            <v>4.7690384615384618</v>
          </cell>
          <cell r="T257">
            <v>16.097903225806451</v>
          </cell>
          <cell r="U257">
            <v>15.872419354838707</v>
          </cell>
          <cell r="W257">
            <v>16.097903225806451</v>
          </cell>
          <cell r="X257">
            <v>15.872419354838707</v>
          </cell>
          <cell r="AC257">
            <v>13.669251336898395</v>
          </cell>
          <cell r="AD257">
            <v>12.60524064171123</v>
          </cell>
          <cell r="AF257">
            <v>5</v>
          </cell>
        </row>
        <row r="258">
          <cell r="A258">
            <v>2</v>
          </cell>
          <cell r="B258">
            <v>4.5</v>
          </cell>
          <cell r="C258">
            <v>10.5</v>
          </cell>
          <cell r="E258">
            <v>5.4285714285714288</v>
          </cell>
          <cell r="F258">
            <v>7.1442857142857159</v>
          </cell>
          <cell r="H258">
            <v>5.0909090909090908</v>
          </cell>
          <cell r="I258">
            <v>8.3645454545454552</v>
          </cell>
          <cell r="K258">
            <v>6.289677419354839</v>
          </cell>
          <cell r="L258">
            <v>3.6783870967741938</v>
          </cell>
          <cell r="N258">
            <v>8.2796000000000003</v>
          </cell>
          <cell r="O258">
            <v>5.0407999999999999</v>
          </cell>
          <cell r="Q258">
            <v>7.1780357142857145</v>
          </cell>
          <cell r="R258">
            <v>4.2866071428571431</v>
          </cell>
          <cell r="T258">
            <v>14.424249999999999</v>
          </cell>
          <cell r="U258">
            <v>10.600999999999999</v>
          </cell>
          <cell r="W258">
            <v>14.424249999999999</v>
          </cell>
          <cell r="X258">
            <v>10.600999999999999</v>
          </cell>
          <cell r="AC258">
            <v>10.965374149659866</v>
          </cell>
          <cell r="AD258">
            <v>8.028163265306123</v>
          </cell>
          <cell r="AF258">
            <v>5</v>
          </cell>
        </row>
        <row r="259">
          <cell r="A259">
            <v>3</v>
          </cell>
          <cell r="B259">
            <v>4.25</v>
          </cell>
          <cell r="C259">
            <v>6.75</v>
          </cell>
          <cell r="E259">
            <v>4.33</v>
          </cell>
          <cell r="F259">
            <v>6.660000000000001</v>
          </cell>
          <cell r="H259">
            <v>4.2842857142857147</v>
          </cell>
          <cell r="I259">
            <v>6.7114285714285726</v>
          </cell>
          <cell r="K259">
            <v>3.7882142857142855</v>
          </cell>
          <cell r="L259">
            <v>3.4278571428571429</v>
          </cell>
          <cell r="N259">
            <v>7.44</v>
          </cell>
          <cell r="O259">
            <v>5.5612499999999994</v>
          </cell>
          <cell r="Q259">
            <v>5.1161363636363637</v>
          </cell>
          <cell r="R259">
            <v>4.2036363636363632</v>
          </cell>
          <cell r="T259">
            <v>15.416666666666668</v>
          </cell>
          <cell r="U259">
            <v>13.639166666666666</v>
          </cell>
          <cell r="W259">
            <v>15.416666666666668</v>
          </cell>
          <cell r="X259">
            <v>13.639166666666666</v>
          </cell>
          <cell r="AC259">
            <v>11.098373983739837</v>
          </cell>
          <cell r="AD259">
            <v>9.8695934959349607</v>
          </cell>
          <cell r="AF259">
            <v>5</v>
          </cell>
        </row>
        <row r="260">
          <cell r="A260">
            <v>4</v>
          </cell>
          <cell r="B260">
            <v>8.6666666666666679</v>
          </cell>
          <cell r="C260">
            <v>5.6666666666666661</v>
          </cell>
          <cell r="E260">
            <v>5.833333333333333</v>
          </cell>
          <cell r="F260">
            <v>4.5</v>
          </cell>
          <cell r="H260">
            <v>6.7777777777777786</v>
          </cell>
          <cell r="I260">
            <v>4.8888888888888893</v>
          </cell>
          <cell r="K260">
            <v>4.2512499999999998</v>
          </cell>
          <cell r="L260">
            <v>4.3774999999999995</v>
          </cell>
          <cell r="N260">
            <v>9.2506249999999994</v>
          </cell>
          <cell r="O260">
            <v>3.4387499999999993</v>
          </cell>
          <cell r="Q260">
            <v>5.9177083333333327</v>
          </cell>
          <cell r="R260">
            <v>4.0645833333333323</v>
          </cell>
          <cell r="T260">
            <v>13.685937500000001</v>
          </cell>
          <cell r="U260">
            <v>14.686250000000001</v>
          </cell>
          <cell r="W260">
            <v>13.685937500000001</v>
          </cell>
          <cell r="X260">
            <v>14.686250000000001</v>
          </cell>
          <cell r="AC260">
            <v>10.090495867768595</v>
          </cell>
          <cell r="AD260">
            <v>9.7439669421487594</v>
          </cell>
          <cell r="AF260">
            <v>5</v>
          </cell>
        </row>
        <row r="261">
          <cell r="A261">
            <v>5</v>
          </cell>
          <cell r="B261">
            <v>9</v>
          </cell>
          <cell r="C261">
            <v>1</v>
          </cell>
          <cell r="E261">
            <v>3.4009999999999998</v>
          </cell>
          <cell r="F261">
            <v>12.3</v>
          </cell>
          <cell r="H261">
            <v>4.3341666666666665</v>
          </cell>
          <cell r="I261">
            <v>10.416666666666668</v>
          </cell>
          <cell r="K261">
            <v>5.2871428571428574</v>
          </cell>
          <cell r="L261">
            <v>4.0961904761904773</v>
          </cell>
          <cell r="N261">
            <v>7.0909090909090908</v>
          </cell>
          <cell r="O261">
            <v>2.3636363636363638</v>
          </cell>
          <cell r="Q261">
            <v>5.9071875</v>
          </cell>
          <cell r="R261">
            <v>3.5006250000000003</v>
          </cell>
          <cell r="T261">
            <v>13.731951219512196</v>
          </cell>
          <cell r="U261">
            <v>11.121463414634148</v>
          </cell>
          <cell r="W261">
            <v>13.731951219512196</v>
          </cell>
          <cell r="X261">
            <v>11.121463414634148</v>
          </cell>
          <cell r="AC261">
            <v>10.84968253968254</v>
          </cell>
          <cell r="AD261">
            <v>9.1188888888888897</v>
          </cell>
          <cell r="AF261">
            <v>5</v>
          </cell>
        </row>
        <row r="262">
          <cell r="A262">
            <v>6</v>
          </cell>
          <cell r="B262">
            <v>8.6666666666666679</v>
          </cell>
          <cell r="C262">
            <v>6</v>
          </cell>
          <cell r="E262">
            <v>4.7777777777777777</v>
          </cell>
          <cell r="F262">
            <v>5.2222222222222223</v>
          </cell>
          <cell r="H262">
            <v>5.75</v>
          </cell>
          <cell r="I262">
            <v>5.416666666666667</v>
          </cell>
          <cell r="K262">
            <v>6.0865217391304345</v>
          </cell>
          <cell r="L262">
            <v>3.2604347826086952</v>
          </cell>
          <cell r="N262">
            <v>7.177142857142857</v>
          </cell>
          <cell r="O262">
            <v>3.5035714285714281</v>
          </cell>
          <cell r="Q262">
            <v>6.4991891891891891</v>
          </cell>
          <cell r="R262">
            <v>3.3524324324324324</v>
          </cell>
          <cell r="T262">
            <v>14.593333333333334</v>
          </cell>
          <cell r="U262">
            <v>10.259074074074075</v>
          </cell>
          <cell r="W262">
            <v>14.593333333333334</v>
          </cell>
          <cell r="X262">
            <v>10.259074074074075</v>
          </cell>
          <cell r="AC262">
            <v>10.958865979381443</v>
          </cell>
          <cell r="AD262">
            <v>7.3250515463917516</v>
          </cell>
          <cell r="AF262">
            <v>5</v>
          </cell>
        </row>
        <row r="263">
          <cell r="A263">
            <v>7</v>
          </cell>
          <cell r="B263">
            <v>0</v>
          </cell>
          <cell r="C263">
            <v>0</v>
          </cell>
          <cell r="E263">
            <v>0</v>
          </cell>
          <cell r="F263">
            <v>0</v>
          </cell>
          <cell r="H263">
            <v>0</v>
          </cell>
          <cell r="I263">
            <v>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Q263">
            <v>0</v>
          </cell>
          <cell r="R263">
            <v>0</v>
          </cell>
          <cell r="T263">
            <v>0</v>
          </cell>
          <cell r="U263">
            <v>0</v>
          </cell>
          <cell r="W263">
            <v>0</v>
          </cell>
          <cell r="X263">
            <v>0</v>
          </cell>
          <cell r="AC263">
            <v>0</v>
          </cell>
          <cell r="AD263">
            <v>0</v>
          </cell>
          <cell r="AF263">
            <v>5</v>
          </cell>
        </row>
        <row r="264">
          <cell r="A264">
            <v>8</v>
          </cell>
          <cell r="B264">
            <v>4</v>
          </cell>
          <cell r="C264">
            <v>4</v>
          </cell>
          <cell r="E264">
            <v>5.5714285714285712</v>
          </cell>
          <cell r="F264">
            <v>6</v>
          </cell>
          <cell r="H264">
            <v>5.2222222222222223</v>
          </cell>
          <cell r="I264">
            <v>5.5555555555555554</v>
          </cell>
          <cell r="K264">
            <v>4.5367441860465121</v>
          </cell>
          <cell r="L264">
            <v>4.7209302325581399</v>
          </cell>
          <cell r="N264">
            <v>7.0632258064516122</v>
          </cell>
          <cell r="O264">
            <v>4.7109677419354838</v>
          </cell>
          <cell r="Q264">
            <v>5.5951351351351351</v>
          </cell>
          <cell r="R264">
            <v>4.7167567567567561</v>
          </cell>
          <cell r="T264">
            <v>12.241612903225807</v>
          </cell>
          <cell r="U264">
            <v>14.499838709677421</v>
          </cell>
          <cell r="W264">
            <v>12.241612903225807</v>
          </cell>
          <cell r="X264">
            <v>14.499838709677421</v>
          </cell>
          <cell r="AC264">
            <v>9.5603864734299524</v>
          </cell>
          <cell r="AD264">
            <v>10.613623188405796</v>
          </cell>
          <cell r="AF264">
            <v>5</v>
          </cell>
        </row>
        <row r="265">
          <cell r="A265">
            <v>9</v>
          </cell>
          <cell r="B265">
            <v>8</v>
          </cell>
          <cell r="C265">
            <v>2</v>
          </cell>
          <cell r="E265">
            <v>6.375</v>
          </cell>
          <cell r="F265">
            <v>8</v>
          </cell>
          <cell r="H265">
            <v>6.5555555555555562</v>
          </cell>
          <cell r="I265">
            <v>7.333333333333333</v>
          </cell>
          <cell r="K265">
            <v>4.8273913043478265</v>
          </cell>
          <cell r="L265">
            <v>5.45695652173913</v>
          </cell>
          <cell r="N265">
            <v>6.2107894736842102</v>
          </cell>
          <cell r="O265">
            <v>4.6057894736842107</v>
          </cell>
          <cell r="Q265">
            <v>5.4532142857142851</v>
          </cell>
          <cell r="R265">
            <v>5.0719047619047615</v>
          </cell>
          <cell r="T265">
            <v>13.702592592592595</v>
          </cell>
          <cell r="U265">
            <v>10.759444444444444</v>
          </cell>
          <cell r="W265">
            <v>13.702592592592595</v>
          </cell>
          <cell r="X265">
            <v>10.759444444444444</v>
          </cell>
          <cell r="AC265">
            <v>9.9350746268656724</v>
          </cell>
          <cell r="AD265">
            <v>8.2291542288557213</v>
          </cell>
          <cell r="AF265">
            <v>5</v>
          </cell>
        </row>
        <row r="266">
          <cell r="A266">
            <v>10</v>
          </cell>
          <cell r="B266">
            <v>4.666666666666667</v>
          </cell>
          <cell r="C266">
            <v>9.6666666666666661</v>
          </cell>
          <cell r="E266">
            <v>4.1666666666666661</v>
          </cell>
          <cell r="F266">
            <v>8.1666666666666661</v>
          </cell>
          <cell r="H266">
            <v>4.3333333333333339</v>
          </cell>
          <cell r="I266">
            <v>8.6666666666666679</v>
          </cell>
          <cell r="K266">
            <v>4.3578571428571431</v>
          </cell>
          <cell r="L266">
            <v>5.286428571428571</v>
          </cell>
          <cell r="N266">
            <v>5.6071428571428568</v>
          </cell>
          <cell r="O266">
            <v>5.5371428571428574</v>
          </cell>
          <cell r="Q266">
            <v>4.982499999999999</v>
          </cell>
          <cell r="R266">
            <v>5.4117857142857133</v>
          </cell>
          <cell r="T266">
            <v>11.999622641509434</v>
          </cell>
          <cell r="U266">
            <v>12.583018867924531</v>
          </cell>
          <cell r="W266">
            <v>11.999622641509434</v>
          </cell>
          <cell r="X266">
            <v>12.583018867924531</v>
          </cell>
          <cell r="AC266">
            <v>9.2981286549707605</v>
          </cell>
          <cell r="AD266">
            <v>10.028421052631579</v>
          </cell>
          <cell r="AF266">
            <v>5</v>
          </cell>
        </row>
        <row r="267">
          <cell r="A267">
            <v>11</v>
          </cell>
          <cell r="B267">
            <v>3</v>
          </cell>
          <cell r="C267">
            <v>6</v>
          </cell>
          <cell r="E267">
            <v>5.665</v>
          </cell>
          <cell r="F267">
            <v>6.5</v>
          </cell>
          <cell r="H267">
            <v>4.9381818181818176</v>
          </cell>
          <cell r="I267">
            <v>6.3636363636363633</v>
          </cell>
          <cell r="K267">
            <v>4.2681081081081071</v>
          </cell>
          <cell r="L267">
            <v>5.4608108108108109</v>
          </cell>
          <cell r="N267">
            <v>5.7692307692307692</v>
          </cell>
          <cell r="O267">
            <v>5.1896153846153847</v>
          </cell>
          <cell r="Q267">
            <v>4.8876190476190473</v>
          </cell>
          <cell r="R267">
            <v>5.3488888888888892</v>
          </cell>
          <cell r="T267">
            <v>13.857959183673469</v>
          </cell>
          <cell r="U267">
            <v>12.163040816326532</v>
          </cell>
          <cell r="W267">
            <v>13.857959183673469</v>
          </cell>
          <cell r="X267">
            <v>12.163040816326532</v>
          </cell>
          <cell r="AC267">
            <v>10.001860465116279</v>
          </cell>
          <cell r="AD267">
            <v>9.2962674418604667</v>
          </cell>
          <cell r="AF267">
            <v>5</v>
          </cell>
        </row>
        <row r="268">
          <cell r="A268">
            <v>12</v>
          </cell>
          <cell r="B268">
            <v>4</v>
          </cell>
          <cell r="C268">
            <v>3</v>
          </cell>
          <cell r="E268">
            <v>5.7474999999999996</v>
          </cell>
          <cell r="F268">
            <v>7.7525000000000013</v>
          </cell>
          <cell r="H268">
            <v>5.3979999999999997</v>
          </cell>
          <cell r="I268">
            <v>6.8020000000000014</v>
          </cell>
          <cell r="K268">
            <v>4.7512499999999998</v>
          </cell>
          <cell r="L268">
            <v>4.6556249999999997</v>
          </cell>
          <cell r="N268">
            <v>5.3888888888888893</v>
          </cell>
          <cell r="O268">
            <v>7.4455555555555568</v>
          </cell>
          <cell r="Q268">
            <v>4.9807999999999995</v>
          </cell>
          <cell r="R268">
            <v>5.66</v>
          </cell>
          <cell r="T268">
            <v>13.202727272727275</v>
          </cell>
          <cell r="U268">
            <v>9.1820454545454542</v>
          </cell>
          <cell r="W268">
            <v>13.202727272727275</v>
          </cell>
          <cell r="X268">
            <v>9.1820454545454542</v>
          </cell>
          <cell r="AC268">
            <v>10.055034965034967</v>
          </cell>
          <cell r="AD268">
            <v>7.8673426573426575</v>
          </cell>
          <cell r="AF268">
            <v>5</v>
          </cell>
        </row>
        <row r="269">
          <cell r="A269">
            <v>13</v>
          </cell>
          <cell r="B269">
            <v>3.7142857142857144</v>
          </cell>
          <cell r="C269">
            <v>9.5699999999999985</v>
          </cell>
          <cell r="E269">
            <v>4.3999999999999995</v>
          </cell>
          <cell r="F269">
            <v>11.600000000000001</v>
          </cell>
          <cell r="H269">
            <v>4.117647058823529</v>
          </cell>
          <cell r="I269">
            <v>10.764117647058825</v>
          </cell>
          <cell r="K269">
            <v>4.6927777777777777</v>
          </cell>
          <cell r="L269">
            <v>6.1380555555555558</v>
          </cell>
          <cell r="N269">
            <v>5.1543749999999999</v>
          </cell>
          <cell r="O269">
            <v>6.9678124999999991</v>
          </cell>
          <cell r="Q269">
            <v>4.91</v>
          </cell>
          <cell r="R269">
            <v>6.5285294117647048</v>
          </cell>
          <cell r="T269">
            <v>13.407272727272728</v>
          </cell>
          <cell r="U269">
            <v>10.454545454545453</v>
          </cell>
          <cell r="W269">
            <v>13.407272727272728</v>
          </cell>
          <cell r="X269">
            <v>10.454545454545453</v>
          </cell>
          <cell r="AC269">
            <v>9.1544508670520255</v>
          </cell>
          <cell r="AD269">
            <v>8.9417919075144514</v>
          </cell>
          <cell r="AF269">
            <v>5</v>
          </cell>
        </row>
        <row r="270">
          <cell r="A270">
            <v>14</v>
          </cell>
          <cell r="B270">
            <v>0</v>
          </cell>
          <cell r="C270">
            <v>0</v>
          </cell>
          <cell r="E270">
            <v>0</v>
          </cell>
          <cell r="F270">
            <v>0</v>
          </cell>
          <cell r="H270">
            <v>0</v>
          </cell>
          <cell r="I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Q270">
            <v>0</v>
          </cell>
          <cell r="R270">
            <v>0</v>
          </cell>
          <cell r="T270">
            <v>0</v>
          </cell>
          <cell r="U270">
            <v>0</v>
          </cell>
          <cell r="W270">
            <v>0</v>
          </cell>
          <cell r="X270">
            <v>0</v>
          </cell>
          <cell r="AC270">
            <v>0</v>
          </cell>
          <cell r="AD270">
            <v>0</v>
          </cell>
          <cell r="AF270">
            <v>5</v>
          </cell>
        </row>
        <row r="271">
          <cell r="A271">
            <v>15</v>
          </cell>
          <cell r="B271">
            <v>4</v>
          </cell>
          <cell r="C271">
            <v>10</v>
          </cell>
          <cell r="E271">
            <v>3.8571428571428568</v>
          </cell>
          <cell r="F271">
            <v>11.857142857142858</v>
          </cell>
          <cell r="H271">
            <v>3.875</v>
          </cell>
          <cell r="I271">
            <v>11.625</v>
          </cell>
          <cell r="K271">
            <v>3.7344444444444442</v>
          </cell>
          <cell r="L271">
            <v>7.7339999999999991</v>
          </cell>
          <cell r="N271">
            <v>5.5264705882352949</v>
          </cell>
          <cell r="O271">
            <v>5.7088235294117649</v>
          </cell>
          <cell r="Q271">
            <v>4.225806451612903</v>
          </cell>
          <cell r="R271">
            <v>7.1787096774193548</v>
          </cell>
          <cell r="T271">
            <v>15.144354838709678</v>
          </cell>
          <cell r="U271">
            <v>11.371129032258064</v>
          </cell>
          <cell r="W271">
            <v>15.144354838709678</v>
          </cell>
          <cell r="X271">
            <v>11.371129032258064</v>
          </cell>
          <cell r="AC271">
            <v>11.190206185567011</v>
          </cell>
          <cell r="AD271">
            <v>10.041752577319588</v>
          </cell>
          <cell r="AF271">
            <v>5</v>
          </cell>
        </row>
        <row r="272">
          <cell r="A272">
            <v>16</v>
          </cell>
          <cell r="B272">
            <v>6</v>
          </cell>
          <cell r="C272">
            <v>6.4</v>
          </cell>
          <cell r="E272">
            <v>3.1414285714285715</v>
          </cell>
          <cell r="F272">
            <v>9.855714285714285</v>
          </cell>
          <cell r="H272">
            <v>4.3325000000000005</v>
          </cell>
          <cell r="I272">
            <v>8.4158333333333335</v>
          </cell>
          <cell r="K272">
            <v>4.0618749999999997</v>
          </cell>
          <cell r="L272">
            <v>6.897708333333334</v>
          </cell>
          <cell r="N272">
            <v>7.7407407407407396</v>
          </cell>
          <cell r="O272">
            <v>4.5166666666666666</v>
          </cell>
          <cell r="Q272">
            <v>5.3862666666666659</v>
          </cell>
          <cell r="R272">
            <v>6.0405333333333342</v>
          </cell>
          <cell r="T272">
            <v>15.833166666666667</v>
          </cell>
          <cell r="U272">
            <v>6.3169999999999993</v>
          </cell>
          <cell r="W272">
            <v>15.833166666666667</v>
          </cell>
          <cell r="X272">
            <v>6.3169999999999993</v>
          </cell>
          <cell r="AC272">
            <v>11.381352657004831</v>
          </cell>
          <cell r="AD272">
            <v>6.3385024154589367</v>
          </cell>
          <cell r="AF272">
            <v>5</v>
          </cell>
        </row>
        <row r="273">
          <cell r="A273">
            <v>17</v>
          </cell>
          <cell r="B273">
            <v>6</v>
          </cell>
          <cell r="C273">
            <v>17.5</v>
          </cell>
          <cell r="E273">
            <v>4.1275000000000004</v>
          </cell>
          <cell r="F273">
            <v>15.625</v>
          </cell>
          <cell r="H273">
            <v>4.5020000000000007</v>
          </cell>
          <cell r="I273">
            <v>16</v>
          </cell>
          <cell r="K273">
            <v>4.6409523809523803</v>
          </cell>
          <cell r="L273">
            <v>4.8826190476190474</v>
          </cell>
          <cell r="N273">
            <v>7.2139285714285712</v>
          </cell>
          <cell r="O273">
            <v>5.3225000000000007</v>
          </cell>
          <cell r="Q273">
            <v>5.6701428571428565</v>
          </cell>
          <cell r="R273">
            <v>5.0585714285714287</v>
          </cell>
          <cell r="T273">
            <v>16.467833333333331</v>
          </cell>
          <cell r="U273">
            <v>6.2350000000000003</v>
          </cell>
          <cell r="W273">
            <v>16.467833333333331</v>
          </cell>
          <cell r="X273">
            <v>6.2350000000000003</v>
          </cell>
          <cell r="AC273">
            <v>12.090349999999999</v>
          </cell>
          <cell r="AD273">
            <v>6.3115000000000006</v>
          </cell>
          <cell r="AF273">
            <v>5</v>
          </cell>
        </row>
        <row r="274">
          <cell r="A274">
            <v>18</v>
          </cell>
          <cell r="B274">
            <v>4.5</v>
          </cell>
          <cell r="C274">
            <v>7.0000000000000009</v>
          </cell>
          <cell r="E274">
            <v>3.4000000000000004</v>
          </cell>
          <cell r="F274">
            <v>16.5</v>
          </cell>
          <cell r="H274">
            <v>3.7142857142857144</v>
          </cell>
          <cell r="I274">
            <v>13.785714285714285</v>
          </cell>
          <cell r="K274">
            <v>5.1097222222222216</v>
          </cell>
          <cell r="L274">
            <v>5.0825000000000005</v>
          </cell>
          <cell r="N274">
            <v>7.3134285714285703</v>
          </cell>
          <cell r="O274">
            <v>4.0294285714285714</v>
          </cell>
          <cell r="Q274">
            <v>6.1960563380281686</v>
          </cell>
          <cell r="R274">
            <v>4.563380281690141</v>
          </cell>
          <cell r="T274">
            <v>13.472105263157896</v>
          </cell>
          <cell r="U274">
            <v>6.8243859649122811</v>
          </cell>
          <cell r="W274">
            <v>13.472105263157896</v>
          </cell>
          <cell r="X274">
            <v>6.8243859649122811</v>
          </cell>
          <cell r="AC274">
            <v>10.189648241206031</v>
          </cell>
          <cell r="AD274">
            <v>6.5074371859296489</v>
          </cell>
          <cell r="AF274">
            <v>5</v>
          </cell>
        </row>
        <row r="275">
          <cell r="A275">
            <v>19</v>
          </cell>
          <cell r="B275">
            <v>8</v>
          </cell>
          <cell r="C275">
            <v>4.5</v>
          </cell>
          <cell r="E275">
            <v>5.25</v>
          </cell>
          <cell r="F275">
            <v>8.75</v>
          </cell>
          <cell r="H275">
            <v>5.8000000000000007</v>
          </cell>
          <cell r="I275">
            <v>7.9</v>
          </cell>
          <cell r="K275">
            <v>3.7935294117647067</v>
          </cell>
          <cell r="L275">
            <v>6.6491176470588238</v>
          </cell>
          <cell r="N275">
            <v>6.2707692307692309</v>
          </cell>
          <cell r="O275">
            <v>5.2692307692307692</v>
          </cell>
          <cell r="Q275">
            <v>4.8670000000000009</v>
          </cell>
          <cell r="R275">
            <v>6.0511666666666661</v>
          </cell>
          <cell r="T275">
            <v>12.7190625</v>
          </cell>
          <cell r="U275">
            <v>7.015625</v>
          </cell>
          <cell r="W275">
            <v>12.7190625</v>
          </cell>
          <cell r="X275">
            <v>7.015625</v>
          </cell>
          <cell r="AC275">
            <v>9.9902020202020196</v>
          </cell>
          <cell r="AD275">
            <v>6.7680303030303017</v>
          </cell>
          <cell r="AF275">
            <v>5</v>
          </cell>
        </row>
        <row r="276">
          <cell r="A276">
            <v>20</v>
          </cell>
          <cell r="B276">
            <v>2.5024999999999999</v>
          </cell>
          <cell r="C276">
            <v>8.2475000000000005</v>
          </cell>
          <cell r="E276">
            <v>5.3333333333333339</v>
          </cell>
          <cell r="F276">
            <v>7.0816666666666652</v>
          </cell>
          <cell r="H276">
            <v>4.6256250000000003</v>
          </cell>
          <cell r="I276">
            <v>7.3731249999999999</v>
          </cell>
          <cell r="K276">
            <v>5.2186666666666666</v>
          </cell>
          <cell r="L276">
            <v>7.0696666666666674</v>
          </cell>
          <cell r="N276">
            <v>6.9099999999999993</v>
          </cell>
          <cell r="O276">
            <v>4.1233333333333331</v>
          </cell>
          <cell r="Q276">
            <v>5.8188172043010749</v>
          </cell>
          <cell r="R276">
            <v>6.024193548387097</v>
          </cell>
          <cell r="T276">
            <v>12.794565217391307</v>
          </cell>
          <cell r="U276">
            <v>8.436195652173911</v>
          </cell>
          <cell r="W276">
            <v>12.794565217391307</v>
          </cell>
          <cell r="X276">
            <v>8.436195652173911</v>
          </cell>
          <cell r="AC276">
            <v>10.134334470989762</v>
          </cell>
          <cell r="AD276">
            <v>7.6125597269624565</v>
          </cell>
          <cell r="AF276">
            <v>5</v>
          </cell>
        </row>
        <row r="277">
          <cell r="A277">
            <v>21</v>
          </cell>
          <cell r="B277">
            <v>0</v>
          </cell>
          <cell r="C277">
            <v>0</v>
          </cell>
          <cell r="E277">
            <v>0</v>
          </cell>
          <cell r="F277">
            <v>0</v>
          </cell>
          <cell r="H277">
            <v>0</v>
          </cell>
          <cell r="I277">
            <v>0</v>
          </cell>
          <cell r="K277">
            <v>0</v>
          </cell>
          <cell r="L277">
            <v>0</v>
          </cell>
          <cell r="N277">
            <v>0</v>
          </cell>
          <cell r="O277">
            <v>0</v>
          </cell>
          <cell r="Q277">
            <v>0</v>
          </cell>
          <cell r="R277">
            <v>0</v>
          </cell>
          <cell r="T277">
            <v>0</v>
          </cell>
          <cell r="U277">
            <v>0</v>
          </cell>
          <cell r="W277">
            <v>0</v>
          </cell>
          <cell r="X277">
            <v>0</v>
          </cell>
          <cell r="AC277">
            <v>0</v>
          </cell>
          <cell r="AD277">
            <v>0</v>
          </cell>
          <cell r="AF277">
            <v>5</v>
          </cell>
        </row>
        <row r="278">
          <cell r="A278">
            <v>22</v>
          </cell>
          <cell r="B278">
            <v>0</v>
          </cell>
          <cell r="C278">
            <v>0</v>
          </cell>
          <cell r="E278">
            <v>0</v>
          </cell>
          <cell r="F278">
            <v>0</v>
          </cell>
          <cell r="H278">
            <v>0</v>
          </cell>
          <cell r="I278">
            <v>0</v>
          </cell>
          <cell r="K278">
            <v>0</v>
          </cell>
          <cell r="L278">
            <v>0</v>
          </cell>
          <cell r="N278">
            <v>0</v>
          </cell>
          <cell r="O278">
            <v>0</v>
          </cell>
          <cell r="Q278">
            <v>0</v>
          </cell>
          <cell r="R278">
            <v>0</v>
          </cell>
          <cell r="T278">
            <v>0</v>
          </cell>
          <cell r="U278">
            <v>0</v>
          </cell>
          <cell r="W278">
            <v>0</v>
          </cell>
          <cell r="X278">
            <v>0</v>
          </cell>
          <cell r="AC278">
            <v>0</v>
          </cell>
          <cell r="AD278">
            <v>0</v>
          </cell>
          <cell r="AF278">
            <v>5</v>
          </cell>
        </row>
        <row r="279">
          <cell r="A279">
            <v>23</v>
          </cell>
          <cell r="B279">
            <v>3</v>
          </cell>
          <cell r="C279">
            <v>14.000000000000002</v>
          </cell>
          <cell r="E279">
            <v>4</v>
          </cell>
          <cell r="F279">
            <v>12.25</v>
          </cell>
          <cell r="H279">
            <v>3.8</v>
          </cell>
          <cell r="I279">
            <v>12.6</v>
          </cell>
          <cell r="K279">
            <v>4.1584210526315797</v>
          </cell>
          <cell r="L279">
            <v>11.018596491228069</v>
          </cell>
          <cell r="N279">
            <v>4.0847222222222221</v>
          </cell>
          <cell r="O279">
            <v>14.693055555555556</v>
          </cell>
          <cell r="Q279">
            <v>4.1298924731182804</v>
          </cell>
          <cell r="R279">
            <v>12.440967741935484</v>
          </cell>
          <cell r="T279">
            <v>9.480649350649351</v>
          </cell>
          <cell r="U279">
            <v>22.581818181818182</v>
          </cell>
          <cell r="W279">
            <v>9.480649350649351</v>
          </cell>
          <cell r="X279">
            <v>22.581818181818182</v>
          </cell>
          <cell r="AC279">
            <v>7.3932539682539682</v>
          </cell>
          <cell r="AD279">
            <v>18.641309523809525</v>
          </cell>
          <cell r="AF279">
            <v>5</v>
          </cell>
        </row>
        <row r="280">
          <cell r="A280">
            <v>24</v>
          </cell>
          <cell r="B280">
            <v>4</v>
          </cell>
          <cell r="C280">
            <v>5</v>
          </cell>
          <cell r="E280">
            <v>4.168333333333333</v>
          </cell>
          <cell r="F280">
            <v>8.25</v>
          </cell>
          <cell r="H280">
            <v>4.134666666666666</v>
          </cell>
          <cell r="I280">
            <v>7.6</v>
          </cell>
          <cell r="K280">
            <v>3.8174999999999999</v>
          </cell>
          <cell r="L280">
            <v>9.6377272727272736</v>
          </cell>
          <cell r="N280">
            <v>5.0012499999999998</v>
          </cell>
          <cell r="O280">
            <v>11.8125</v>
          </cell>
          <cell r="Q280">
            <v>4.3159210526315785</v>
          </cell>
          <cell r="R280">
            <v>10.553421052631579</v>
          </cell>
          <cell r="T280">
            <v>8.1584313725490194</v>
          </cell>
          <cell r="U280">
            <v>27.255098039215685</v>
          </cell>
          <cell r="W280">
            <v>8.1584313725490194</v>
          </cell>
          <cell r="X280">
            <v>27.255098039215685</v>
          </cell>
          <cell r="AC280">
            <v>6.3325906735751296</v>
          </cell>
          <cell r="AD280">
            <v>19.150673575129534</v>
          </cell>
          <cell r="AF280">
            <v>5</v>
          </cell>
        </row>
        <row r="281">
          <cell r="A281">
            <v>25</v>
          </cell>
          <cell r="B281">
            <v>6.666666666666667</v>
          </cell>
          <cell r="C281">
            <v>5.6666666666666661</v>
          </cell>
          <cell r="E281">
            <v>5.2745454545454535</v>
          </cell>
          <cell r="F281">
            <v>7.5454545454545459</v>
          </cell>
          <cell r="H281">
            <v>5.572857142857143</v>
          </cell>
          <cell r="I281">
            <v>7.1428571428571423</v>
          </cell>
          <cell r="K281">
            <v>3.0228888888888887</v>
          </cell>
          <cell r="L281">
            <v>9.0471111111111124</v>
          </cell>
          <cell r="N281">
            <v>4.0975000000000001</v>
          </cell>
          <cell r="O281">
            <v>10.297499999999999</v>
          </cell>
          <cell r="Q281">
            <v>3.353538461538462</v>
          </cell>
          <cell r="R281">
            <v>9.4318461538461538</v>
          </cell>
          <cell r="T281">
            <v>11.001428571428571</v>
          </cell>
          <cell r="U281">
            <v>6.2842857142857147</v>
          </cell>
          <cell r="W281">
            <v>11.001428571428571</v>
          </cell>
          <cell r="X281">
            <v>6.2842857142857147</v>
          </cell>
          <cell r="AC281">
            <v>5.6452336448598128</v>
          </cell>
          <cell r="AD281">
            <v>8.308691588785047</v>
          </cell>
          <cell r="AF281">
            <v>5</v>
          </cell>
        </row>
        <row r="282">
          <cell r="A282">
            <v>26</v>
          </cell>
          <cell r="B282">
            <v>3.4975000000000001</v>
          </cell>
          <cell r="C282">
            <v>9.2525000000000013</v>
          </cell>
          <cell r="E282">
            <v>6.666666666666667</v>
          </cell>
          <cell r="F282">
            <v>5.5</v>
          </cell>
          <cell r="H282">
            <v>5.399</v>
          </cell>
          <cell r="I282">
            <v>7.0010000000000003</v>
          </cell>
          <cell r="K282">
            <v>3.6185714285714288</v>
          </cell>
          <cell r="L282">
            <v>5.7633333333333336</v>
          </cell>
          <cell r="N282">
            <v>7.0000000000000009</v>
          </cell>
          <cell r="O282">
            <v>3.6249999999999996</v>
          </cell>
          <cell r="Q282">
            <v>4.5513793103448279</v>
          </cell>
          <cell r="R282">
            <v>5.1734482758620697</v>
          </cell>
          <cell r="T282">
            <v>10.000243902439024</v>
          </cell>
          <cell r="U282">
            <v>9.4890243902439018</v>
          </cell>
          <cell r="W282">
            <v>10.000243902439024</v>
          </cell>
          <cell r="X282">
            <v>9.4890243902439018</v>
          </cell>
          <cell r="AC282">
            <v>8.3140495867768607</v>
          </cell>
          <cell r="AD282">
            <v>8.2490909090909081</v>
          </cell>
          <cell r="AF282">
            <v>5</v>
          </cell>
        </row>
        <row r="283">
          <cell r="A283">
            <v>27</v>
          </cell>
          <cell r="B283">
            <v>3</v>
          </cell>
          <cell r="C283">
            <v>10</v>
          </cell>
          <cell r="E283">
            <v>5.165</v>
          </cell>
          <cell r="F283">
            <v>5.5</v>
          </cell>
          <cell r="H283">
            <v>4.8557142857142859</v>
          </cell>
          <cell r="I283">
            <v>6.1428571428571432</v>
          </cell>
          <cell r="K283">
            <v>4.0033333333333339</v>
          </cell>
          <cell r="L283">
            <v>5.888148148148149</v>
          </cell>
          <cell r="N283">
            <v>5.2371428571428567</v>
          </cell>
          <cell r="O283">
            <v>6.1466666666666665</v>
          </cell>
          <cell r="Q283">
            <v>4.5431249999999999</v>
          </cell>
          <cell r="R283">
            <v>6.0012500000000006</v>
          </cell>
          <cell r="T283">
            <v>12.763529411764708</v>
          </cell>
          <cell r="U283">
            <v>6.4133333333333349</v>
          </cell>
          <cell r="W283">
            <v>12.763529411764708</v>
          </cell>
          <cell r="X283">
            <v>6.4133333333333349</v>
          </cell>
          <cell r="AC283">
            <v>9.682500000000001</v>
          </cell>
          <cell r="AD283">
            <v>6.269634146341466</v>
          </cell>
          <cell r="AF283">
            <v>5</v>
          </cell>
        </row>
        <row r="284">
          <cell r="A284">
            <v>28</v>
          </cell>
          <cell r="B284">
            <v>9.33</v>
          </cell>
          <cell r="C284">
            <v>3</v>
          </cell>
          <cell r="E284">
            <v>5.9974999999999996</v>
          </cell>
          <cell r="F284">
            <v>5.2524999999999995</v>
          </cell>
          <cell r="H284">
            <v>7.4257142857142853</v>
          </cell>
          <cell r="I284">
            <v>4.2871428571428565</v>
          </cell>
          <cell r="K284">
            <v>3.8</v>
          </cell>
          <cell r="L284">
            <v>4.1333333333333329</v>
          </cell>
          <cell r="N284">
            <v>6.6677777777777782</v>
          </cell>
          <cell r="O284">
            <v>6</v>
          </cell>
          <cell r="Q284">
            <v>4.8754166666666672</v>
          </cell>
          <cell r="R284">
            <v>4.833333333333333</v>
          </cell>
          <cell r="T284">
            <v>12.658780487804878</v>
          </cell>
          <cell r="U284">
            <v>7.4373170731707319</v>
          </cell>
          <cell r="W284">
            <v>12.658780487804878</v>
          </cell>
          <cell r="X284">
            <v>7.4373170731707319</v>
          </cell>
          <cell r="AC284">
            <v>10.68150442477876</v>
          </cell>
          <cell r="AD284">
            <v>6.6891150442477869</v>
          </cell>
          <cell r="AF284">
            <v>5</v>
          </cell>
        </row>
        <row r="285">
          <cell r="A285">
            <v>29</v>
          </cell>
          <cell r="B285">
            <v>10.798</v>
          </cell>
          <cell r="C285">
            <v>5.8000000000000007</v>
          </cell>
          <cell r="E285">
            <v>7.7979999999999992</v>
          </cell>
          <cell r="F285">
            <v>6.4</v>
          </cell>
          <cell r="H285">
            <v>9.298</v>
          </cell>
          <cell r="I285">
            <v>6.1</v>
          </cell>
          <cell r="K285">
            <v>3.6925641025641034</v>
          </cell>
          <cell r="L285">
            <v>5.7982051282051277</v>
          </cell>
          <cell r="N285">
            <v>5.5192000000000005</v>
          </cell>
          <cell r="O285">
            <v>5.5972</v>
          </cell>
          <cell r="Q285">
            <v>4.4060937500000001</v>
          </cell>
          <cell r="R285">
            <v>5.7196875</v>
          </cell>
          <cell r="T285">
            <v>13.696071428571429</v>
          </cell>
          <cell r="U285">
            <v>6.1794642857142863</v>
          </cell>
          <cell r="W285">
            <v>13.696071428571429</v>
          </cell>
          <cell r="X285">
            <v>6.1794642857142863</v>
          </cell>
          <cell r="AC285">
            <v>10.263064516129033</v>
          </cell>
          <cell r="AD285">
            <v>6.0169892473118285</v>
          </cell>
          <cell r="AF285">
            <v>5</v>
          </cell>
        </row>
        <row r="286">
          <cell r="A286">
            <v>30</v>
          </cell>
          <cell r="B286">
            <v>7.0000000000000009</v>
          </cell>
          <cell r="C286">
            <v>8.1666666666666661</v>
          </cell>
          <cell r="E286">
            <v>7.6989999999999998</v>
          </cell>
          <cell r="F286">
            <v>5.5990000000000002</v>
          </cell>
          <cell r="H286">
            <v>7.4368750000000015</v>
          </cell>
          <cell r="I286">
            <v>6.5618750000000006</v>
          </cell>
          <cell r="K286">
            <v>3.6919230769230769</v>
          </cell>
          <cell r="L286">
            <v>4.9626923076923077</v>
          </cell>
          <cell r="N286">
            <v>5.7296153846153848</v>
          </cell>
          <cell r="O286">
            <v>4.3084615384615388</v>
          </cell>
          <cell r="Q286">
            <v>4.7107692307692304</v>
          </cell>
          <cell r="R286">
            <v>4.6355769230769237</v>
          </cell>
          <cell r="T286">
            <v>13.397499999999999</v>
          </cell>
          <cell r="U286">
            <v>6.1454166666666667</v>
          </cell>
          <cell r="W286">
            <v>13.397499999999999</v>
          </cell>
          <cell r="X286">
            <v>6.1454166666666667</v>
          </cell>
          <cell r="AC286">
            <v>10.061646341463414</v>
          </cell>
          <cell r="AD286">
            <v>5.7073170731707323</v>
          </cell>
          <cell r="AF286">
            <v>5</v>
          </cell>
        </row>
        <row r="287">
          <cell r="A287">
            <v>31</v>
          </cell>
          <cell r="B287">
            <v>15.5</v>
          </cell>
          <cell r="C287">
            <v>2.5</v>
          </cell>
          <cell r="E287">
            <v>5.25</v>
          </cell>
          <cell r="F287">
            <v>4.5</v>
          </cell>
          <cell r="H287">
            <v>8.6666666666666679</v>
          </cell>
          <cell r="I287">
            <v>3.833333333333333</v>
          </cell>
          <cell r="K287">
            <v>0</v>
          </cell>
          <cell r="L287">
            <v>0</v>
          </cell>
          <cell r="N287">
            <v>0</v>
          </cell>
          <cell r="O287">
            <v>0</v>
          </cell>
          <cell r="Q287">
            <v>0</v>
          </cell>
          <cell r="R287">
            <v>0</v>
          </cell>
          <cell r="T287">
            <v>0</v>
          </cell>
          <cell r="U287">
            <v>0</v>
          </cell>
          <cell r="W287">
            <v>0</v>
          </cell>
          <cell r="X287">
            <v>0</v>
          </cell>
          <cell r="AC287">
            <v>8.6666666666666679</v>
          </cell>
          <cell r="AD287">
            <v>3.833333333333333</v>
          </cell>
          <cell r="AF287">
            <v>5</v>
          </cell>
        </row>
        <row r="288">
          <cell r="A288" t="str">
            <v xml:space="preserve">Okt/01 </v>
          </cell>
        </row>
        <row r="289">
          <cell r="A289">
            <v>2</v>
          </cell>
        </row>
        <row r="290">
          <cell r="A290">
            <v>3</v>
          </cell>
        </row>
        <row r="291">
          <cell r="A291">
            <v>4</v>
          </cell>
        </row>
        <row r="292">
          <cell r="A292">
            <v>5</v>
          </cell>
        </row>
        <row r="293">
          <cell r="A293">
            <v>6</v>
          </cell>
        </row>
        <row r="294">
          <cell r="A294">
            <v>7</v>
          </cell>
        </row>
        <row r="295">
          <cell r="A295">
            <v>8</v>
          </cell>
        </row>
        <row r="296">
          <cell r="A296">
            <v>9</v>
          </cell>
        </row>
        <row r="297">
          <cell r="A297">
            <v>10</v>
          </cell>
        </row>
        <row r="298">
          <cell r="A298">
            <v>11</v>
          </cell>
        </row>
        <row r="299">
          <cell r="A299">
            <v>12</v>
          </cell>
        </row>
        <row r="300">
          <cell r="A300">
            <v>13</v>
          </cell>
        </row>
        <row r="301">
          <cell r="A301">
            <v>14</v>
          </cell>
        </row>
        <row r="302">
          <cell r="A302">
            <v>15</v>
          </cell>
        </row>
        <row r="303">
          <cell r="A303">
            <v>16</v>
          </cell>
        </row>
        <row r="304">
          <cell r="A304">
            <v>17</v>
          </cell>
        </row>
        <row r="305">
          <cell r="A305">
            <v>18</v>
          </cell>
        </row>
        <row r="306">
          <cell r="A306">
            <v>19</v>
          </cell>
        </row>
        <row r="307">
          <cell r="A307">
            <v>20</v>
          </cell>
        </row>
        <row r="308">
          <cell r="A308">
            <v>21</v>
          </cell>
        </row>
        <row r="309">
          <cell r="A309">
            <v>22</v>
          </cell>
        </row>
        <row r="310">
          <cell r="A310">
            <v>23</v>
          </cell>
        </row>
        <row r="311">
          <cell r="A311">
            <v>24</v>
          </cell>
        </row>
        <row r="312">
          <cell r="A312">
            <v>25</v>
          </cell>
        </row>
        <row r="313">
          <cell r="A313">
            <v>26</v>
          </cell>
        </row>
        <row r="314">
          <cell r="A314">
            <v>27</v>
          </cell>
        </row>
        <row r="315">
          <cell r="A315">
            <v>28</v>
          </cell>
        </row>
        <row r="316">
          <cell r="A316">
            <v>29</v>
          </cell>
        </row>
        <row r="317">
          <cell r="A317">
            <v>30</v>
          </cell>
        </row>
        <row r="318">
          <cell r="A318">
            <v>31</v>
          </cell>
        </row>
        <row r="319">
          <cell r="A319" t="str">
            <v xml:space="preserve">Nov/01 </v>
          </cell>
        </row>
        <row r="320">
          <cell r="A320">
            <v>2</v>
          </cell>
        </row>
        <row r="321">
          <cell r="A321">
            <v>3</v>
          </cell>
        </row>
        <row r="322">
          <cell r="A322">
            <v>4</v>
          </cell>
        </row>
        <row r="323">
          <cell r="A323">
            <v>5</v>
          </cell>
        </row>
        <row r="324">
          <cell r="A324">
            <v>6</v>
          </cell>
        </row>
        <row r="325">
          <cell r="A325">
            <v>7</v>
          </cell>
        </row>
        <row r="326">
          <cell r="A326">
            <v>8</v>
          </cell>
        </row>
        <row r="327">
          <cell r="A327">
            <v>9</v>
          </cell>
        </row>
        <row r="328">
          <cell r="A328">
            <v>10</v>
          </cell>
        </row>
        <row r="329">
          <cell r="A329">
            <v>11</v>
          </cell>
        </row>
        <row r="330">
          <cell r="A330">
            <v>12</v>
          </cell>
        </row>
        <row r="331">
          <cell r="A331">
            <v>13</v>
          </cell>
        </row>
        <row r="332">
          <cell r="A332">
            <v>14</v>
          </cell>
        </row>
        <row r="333">
          <cell r="A333">
            <v>15</v>
          </cell>
        </row>
        <row r="334">
          <cell r="A334">
            <v>16</v>
          </cell>
        </row>
        <row r="335">
          <cell r="A335">
            <v>17</v>
          </cell>
        </row>
        <row r="336">
          <cell r="A336">
            <v>18</v>
          </cell>
        </row>
        <row r="337">
          <cell r="A337">
            <v>19</v>
          </cell>
        </row>
        <row r="338">
          <cell r="A338">
            <v>20</v>
          </cell>
        </row>
        <row r="339">
          <cell r="A339">
            <v>21</v>
          </cell>
        </row>
        <row r="340">
          <cell r="A340">
            <v>22</v>
          </cell>
        </row>
        <row r="341">
          <cell r="A341">
            <v>23</v>
          </cell>
        </row>
        <row r="342">
          <cell r="A342">
            <v>24</v>
          </cell>
        </row>
        <row r="343">
          <cell r="A343">
            <v>25</v>
          </cell>
        </row>
        <row r="344">
          <cell r="A344">
            <v>26</v>
          </cell>
        </row>
        <row r="345">
          <cell r="A345">
            <v>27</v>
          </cell>
        </row>
        <row r="346">
          <cell r="A346">
            <v>28</v>
          </cell>
        </row>
        <row r="347">
          <cell r="A347">
            <v>29</v>
          </cell>
        </row>
        <row r="348">
          <cell r="A348">
            <v>30</v>
          </cell>
        </row>
        <row r="349">
          <cell r="A349">
            <v>31</v>
          </cell>
        </row>
        <row r="350">
          <cell r="A350" t="str">
            <v xml:space="preserve">Des/01 </v>
          </cell>
        </row>
        <row r="351">
          <cell r="A351">
            <v>2</v>
          </cell>
        </row>
        <row r="352">
          <cell r="A352">
            <v>3</v>
          </cell>
        </row>
        <row r="353">
          <cell r="A353">
            <v>4</v>
          </cell>
        </row>
        <row r="354">
          <cell r="A354">
            <v>5</v>
          </cell>
        </row>
        <row r="355">
          <cell r="A355">
            <v>6</v>
          </cell>
        </row>
        <row r="356">
          <cell r="A356">
            <v>7</v>
          </cell>
        </row>
        <row r="357">
          <cell r="A357">
            <v>8</v>
          </cell>
        </row>
        <row r="358">
          <cell r="A358">
            <v>9</v>
          </cell>
        </row>
        <row r="359">
          <cell r="A359">
            <v>10</v>
          </cell>
        </row>
        <row r="360">
          <cell r="A360">
            <v>11</v>
          </cell>
        </row>
        <row r="361">
          <cell r="A361">
            <v>12</v>
          </cell>
        </row>
        <row r="362">
          <cell r="A362">
            <v>13</v>
          </cell>
        </row>
        <row r="363">
          <cell r="A363">
            <v>14</v>
          </cell>
        </row>
        <row r="364">
          <cell r="A364">
            <v>15</v>
          </cell>
        </row>
        <row r="365">
          <cell r="A365">
            <v>16</v>
          </cell>
        </row>
        <row r="366">
          <cell r="A366">
            <v>17</v>
          </cell>
        </row>
        <row r="367">
          <cell r="A367">
            <v>18</v>
          </cell>
        </row>
        <row r="368">
          <cell r="A368">
            <v>19</v>
          </cell>
        </row>
        <row r="369">
          <cell r="A369">
            <v>20</v>
          </cell>
        </row>
        <row r="370">
          <cell r="A370">
            <v>21</v>
          </cell>
        </row>
        <row r="371">
          <cell r="A371">
            <v>22</v>
          </cell>
        </row>
        <row r="372">
          <cell r="A372">
            <v>23</v>
          </cell>
        </row>
        <row r="373">
          <cell r="A373">
            <v>24</v>
          </cell>
        </row>
        <row r="374">
          <cell r="A374">
            <v>25</v>
          </cell>
        </row>
        <row r="375">
          <cell r="A375">
            <v>26</v>
          </cell>
        </row>
        <row r="376">
          <cell r="A376">
            <v>27</v>
          </cell>
        </row>
        <row r="377">
          <cell r="A377">
            <v>28</v>
          </cell>
        </row>
        <row r="378">
          <cell r="A378">
            <v>29</v>
          </cell>
        </row>
        <row r="379">
          <cell r="A379">
            <v>30</v>
          </cell>
        </row>
        <row r="380">
          <cell r="A380">
            <v>31</v>
          </cell>
        </row>
      </sheetData>
      <sheetData sheetId="47" refreshError="1"/>
      <sheetData sheetId="48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Bagan"/>
      <sheetName val="KPI"/>
      <sheetName val="PCR"/>
      <sheetName val="OLAH VS OT"/>
      <sheetName val="OLAH VS OT (2)"/>
      <sheetName val="graflbr-gp"/>
      <sheetName val="PABRIK"/>
      <sheetName val="GRAF TBS VS COST"/>
      <sheetName val="LAY"/>
      <sheetName val="PL Des"/>
      <sheetName val="PL Nov"/>
      <sheetName val="PL Okt"/>
      <sheetName val="K.Mesin"/>
      <sheetName val="PICA"/>
      <sheetName val="SOLAR"/>
      <sheetName val="AN PK"/>
      <sheetName val="LD Okt"/>
      <sheetName val="LD Nov"/>
      <sheetName val="LD Des"/>
      <sheetName val="LA03"/>
      <sheetName val="GRAF SM"/>
      <sheetName val="PK"/>
      <sheetName val="PO"/>
      <sheetName val="Through"/>
      <sheetName val="Rend~CPO"/>
      <sheetName val="CH Vs Er"/>
      <sheetName val="Qlt CPO"/>
      <sheetName val="Rend~Kernel"/>
      <sheetName val="Qlt KRN"/>
      <sheetName val="FFA"/>
      <sheetName val="Br Dn"/>
      <sheetName val="ER Vs FFA"/>
      <sheetName val="Qlt Vs ER"/>
      <sheetName val="CPO Loss"/>
      <sheetName val="Proses Ctr"/>
      <sheetName val="Krn Loss"/>
      <sheetName val="BD"/>
      <sheetName val="Data"/>
      <sheetName val="NAMA"/>
      <sheetName val="MPP"/>
      <sheetName val="REKAP ST M"/>
      <sheetName val="PETA"/>
      <sheetName val="SRL1"/>
      <sheetName val="SRL2"/>
      <sheetName val="AREA"/>
      <sheetName val="PABRIK (2)"/>
      <sheetName val="Pab SRL 1"/>
      <sheetName val="PABRIK _2_"/>
      <sheetName val="Olah"/>
      <sheetName val="% Lbr vs G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59">
          <cell r="B59">
            <v>14.04</v>
          </cell>
          <cell r="C59">
            <v>22.54</v>
          </cell>
          <cell r="D59">
            <v>22.31</v>
          </cell>
          <cell r="E59">
            <v>30.66</v>
          </cell>
          <cell r="F59">
            <v>30.57</v>
          </cell>
          <cell r="G59">
            <v>21.31</v>
          </cell>
          <cell r="H59">
            <v>29.59</v>
          </cell>
          <cell r="I59">
            <v>23.58</v>
          </cell>
          <cell r="J59">
            <v>22.11</v>
          </cell>
          <cell r="K59">
            <v>23.04</v>
          </cell>
          <cell r="L59">
            <v>27.68</v>
          </cell>
          <cell r="M59">
            <v>46.77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9">
          <cell r="A9" t="str">
            <v xml:space="preserve">Jan/01 </v>
          </cell>
          <cell r="B9">
            <v>0</v>
          </cell>
          <cell r="C9">
            <v>0</v>
          </cell>
          <cell r="E9">
            <v>0</v>
          </cell>
          <cell r="F9">
            <v>0</v>
          </cell>
          <cell r="H9">
            <v>0</v>
          </cell>
          <cell r="I9">
            <v>0</v>
          </cell>
          <cell r="K9">
            <v>0</v>
          </cell>
          <cell r="L9">
            <v>0</v>
          </cell>
          <cell r="N9">
            <v>0</v>
          </cell>
          <cell r="O9">
            <v>0</v>
          </cell>
          <cell r="Q9">
            <v>0</v>
          </cell>
          <cell r="R9">
            <v>0</v>
          </cell>
          <cell r="T9">
            <v>0</v>
          </cell>
          <cell r="U9">
            <v>0</v>
          </cell>
          <cell r="W9">
            <v>0</v>
          </cell>
          <cell r="X9">
            <v>0</v>
          </cell>
          <cell r="AC9">
            <v>0</v>
          </cell>
          <cell r="AD9">
            <v>0</v>
          </cell>
          <cell r="AF9">
            <v>5</v>
          </cell>
        </row>
        <row r="10">
          <cell r="A10">
            <v>2</v>
          </cell>
          <cell r="B10">
            <v>2</v>
          </cell>
          <cell r="C10">
            <v>11</v>
          </cell>
          <cell r="E10">
            <v>6.75</v>
          </cell>
          <cell r="F10">
            <v>6.75</v>
          </cell>
          <cell r="H10">
            <v>5.166666666666667</v>
          </cell>
          <cell r="I10">
            <v>8.1666666666666661</v>
          </cell>
          <cell r="K10">
            <v>2.8636363636363638</v>
          </cell>
          <cell r="L10">
            <v>5.5454545454545459</v>
          </cell>
          <cell r="N10">
            <v>4.3333333333333339</v>
          </cell>
          <cell r="O10">
            <v>6.0555555555555554</v>
          </cell>
          <cell r="Q10">
            <v>3.5249999999999995</v>
          </cell>
          <cell r="R10">
            <v>5.7750000000000004</v>
          </cell>
          <cell r="T10">
            <v>15.448275862068966</v>
          </cell>
          <cell r="U10">
            <v>10.448275862068966</v>
          </cell>
          <cell r="W10">
            <v>16.434782608695652</v>
          </cell>
          <cell r="X10">
            <v>10.652173913043478</v>
          </cell>
          <cell r="AC10">
            <v>10.183673469387756</v>
          </cell>
          <cell r="AD10">
            <v>8.4489795918367339</v>
          </cell>
          <cell r="AF10">
            <v>5</v>
          </cell>
        </row>
        <row r="11">
          <cell r="A11">
            <v>3</v>
          </cell>
          <cell r="B11">
            <v>3.8</v>
          </cell>
          <cell r="C11">
            <v>5.2</v>
          </cell>
          <cell r="E11">
            <v>7.0000000000000009</v>
          </cell>
          <cell r="F11">
            <v>7.7142857142857135</v>
          </cell>
          <cell r="H11">
            <v>5.6666666666666661</v>
          </cell>
          <cell r="I11">
            <v>6.666666666666667</v>
          </cell>
          <cell r="K11">
            <v>2.8888888888888888</v>
          </cell>
          <cell r="L11">
            <v>4.9259259259259256</v>
          </cell>
          <cell r="N11">
            <v>4.1500000000000004</v>
          </cell>
          <cell r="O11">
            <v>6.6000000000000005</v>
          </cell>
          <cell r="Q11">
            <v>3.4255319148936167</v>
          </cell>
          <cell r="R11">
            <v>5.6382978723404253</v>
          </cell>
          <cell r="T11">
            <v>11.450000000000001</v>
          </cell>
          <cell r="U11">
            <v>12.65</v>
          </cell>
          <cell r="W11">
            <v>11.450000000000001</v>
          </cell>
          <cell r="X11">
            <v>12.65</v>
          </cell>
          <cell r="AC11">
            <v>6.9393939393939394</v>
          </cell>
          <cell r="AD11">
            <v>8.5959595959595951</v>
          </cell>
          <cell r="AF11">
            <v>5</v>
          </cell>
        </row>
        <row r="12">
          <cell r="A12">
            <v>4</v>
          </cell>
          <cell r="B12">
            <v>3.5000000000000004</v>
          </cell>
          <cell r="C12">
            <v>6.75</v>
          </cell>
          <cell r="E12">
            <v>4.4285714285714279</v>
          </cell>
          <cell r="F12">
            <v>6.4285714285714279</v>
          </cell>
          <cell r="H12">
            <v>4.0909090909090908</v>
          </cell>
          <cell r="I12">
            <v>6.5454545454545459</v>
          </cell>
          <cell r="K12">
            <v>4.125</v>
          </cell>
          <cell r="L12">
            <v>5.0625</v>
          </cell>
          <cell r="N12">
            <v>5.695652173913043</v>
          </cell>
          <cell r="O12">
            <v>4.4782608695652177</v>
          </cell>
          <cell r="Q12">
            <v>4.7818181818181813</v>
          </cell>
          <cell r="R12">
            <v>4.8181818181818183</v>
          </cell>
          <cell r="T12">
            <v>12.333333333333334</v>
          </cell>
          <cell r="U12">
            <v>14.444444444444443</v>
          </cell>
          <cell r="W12">
            <v>12.333333333333334</v>
          </cell>
          <cell r="X12">
            <v>14.444444444444443</v>
          </cell>
          <cell r="AC12">
            <v>7.3725490196078436</v>
          </cell>
          <cell r="AD12">
            <v>8.4019607843137258</v>
          </cell>
          <cell r="AF12">
            <v>5</v>
          </cell>
        </row>
        <row r="13">
          <cell r="A13">
            <v>5</v>
          </cell>
          <cell r="B13">
            <v>0</v>
          </cell>
          <cell r="C13">
            <v>0</v>
          </cell>
          <cell r="E13">
            <v>0</v>
          </cell>
          <cell r="F13">
            <v>0</v>
          </cell>
          <cell r="H13">
            <v>0</v>
          </cell>
          <cell r="I13">
            <v>0</v>
          </cell>
          <cell r="K13">
            <v>0</v>
          </cell>
          <cell r="L13">
            <v>0</v>
          </cell>
          <cell r="N13">
            <v>0</v>
          </cell>
          <cell r="O13">
            <v>0</v>
          </cell>
          <cell r="Q13">
            <v>0</v>
          </cell>
          <cell r="R13">
            <v>0</v>
          </cell>
          <cell r="T13">
            <v>0</v>
          </cell>
          <cell r="U13">
            <v>0</v>
          </cell>
          <cell r="W13">
            <v>0</v>
          </cell>
          <cell r="X13">
            <v>0</v>
          </cell>
          <cell r="AC13">
            <v>0</v>
          </cell>
          <cell r="AD13">
            <v>0</v>
          </cell>
          <cell r="AF13">
            <v>5</v>
          </cell>
        </row>
        <row r="14">
          <cell r="A14">
            <v>6</v>
          </cell>
          <cell r="B14">
            <v>4.5</v>
          </cell>
          <cell r="C14">
            <v>8.5</v>
          </cell>
          <cell r="E14">
            <v>7.0000000000000009</v>
          </cell>
          <cell r="F14">
            <v>6</v>
          </cell>
          <cell r="H14">
            <v>6.375</v>
          </cell>
          <cell r="I14">
            <v>6.625</v>
          </cell>
          <cell r="K14">
            <v>4.8620689655172411</v>
          </cell>
          <cell r="L14">
            <v>4.068965517241379</v>
          </cell>
          <cell r="N14">
            <v>3.8148148148148144</v>
          </cell>
          <cell r="O14">
            <v>6.7777777777777786</v>
          </cell>
          <cell r="Q14">
            <v>4.3571428571428577</v>
          </cell>
          <cell r="R14">
            <v>5.375</v>
          </cell>
          <cell r="T14">
            <v>14.212121212121213</v>
          </cell>
          <cell r="U14">
            <v>13.030303030303031</v>
          </cell>
          <cell r="W14">
            <v>0</v>
          </cell>
          <cell r="X14">
            <v>0</v>
          </cell>
          <cell r="AC14">
            <v>7.8762886597938149</v>
          </cell>
          <cell r="AD14">
            <v>8.0824742268041234</v>
          </cell>
          <cell r="AF14">
            <v>5</v>
          </cell>
        </row>
        <row r="15">
          <cell r="A15">
            <v>7</v>
          </cell>
          <cell r="B15">
            <v>0</v>
          </cell>
          <cell r="C15">
            <v>9</v>
          </cell>
          <cell r="E15">
            <v>7.875</v>
          </cell>
          <cell r="F15">
            <v>7.1249999999999991</v>
          </cell>
          <cell r="H15">
            <v>5.7272727272727275</v>
          </cell>
          <cell r="I15">
            <v>7.6363636363636367</v>
          </cell>
          <cell r="K15">
            <v>5.375</v>
          </cell>
          <cell r="L15">
            <v>3.65625</v>
          </cell>
          <cell r="N15">
            <v>6.1</v>
          </cell>
          <cell r="O15">
            <v>4.7333333333333334</v>
          </cell>
          <cell r="Q15">
            <v>5.725806451612903</v>
          </cell>
          <cell r="R15">
            <v>4.1774193548387091</v>
          </cell>
          <cell r="T15">
            <v>9.1428571428571423</v>
          </cell>
          <cell r="U15">
            <v>11.892857142857142</v>
          </cell>
          <cell r="W15">
            <v>0</v>
          </cell>
          <cell r="X15">
            <v>0</v>
          </cell>
          <cell r="AC15">
            <v>6.6732673267326739</v>
          </cell>
          <cell r="AD15">
            <v>6.6930693069306937</v>
          </cell>
          <cell r="AF15">
            <v>5</v>
          </cell>
        </row>
        <row r="16">
          <cell r="A16">
            <v>8</v>
          </cell>
          <cell r="B16">
            <v>0.66666666666666674</v>
          </cell>
          <cell r="C16">
            <v>9.3333333333333339</v>
          </cell>
          <cell r="E16">
            <v>7.625</v>
          </cell>
          <cell r="F16">
            <v>4.5</v>
          </cell>
          <cell r="H16">
            <v>5.7272727272727275</v>
          </cell>
          <cell r="I16">
            <v>5.8181818181818183</v>
          </cell>
          <cell r="K16">
            <v>5.5</v>
          </cell>
          <cell r="L16">
            <v>3.9444444444444442</v>
          </cell>
          <cell r="N16">
            <v>4.3999999999999995</v>
          </cell>
          <cell r="O16">
            <v>5.04</v>
          </cell>
          <cell r="Q16">
            <v>5.0491803278688527</v>
          </cell>
          <cell r="R16">
            <v>4.3934426229508192</v>
          </cell>
          <cell r="T16">
            <v>10.970588235294118</v>
          </cell>
          <cell r="U16">
            <v>10.441176470588236</v>
          </cell>
          <cell r="W16">
            <v>0</v>
          </cell>
          <cell r="X16">
            <v>0</v>
          </cell>
          <cell r="AC16">
            <v>7.0188679245283021</v>
          </cell>
          <cell r="AD16">
            <v>6.4811320754716979</v>
          </cell>
          <cell r="AF16">
            <v>5</v>
          </cell>
        </row>
        <row r="17">
          <cell r="A17">
            <v>9</v>
          </cell>
          <cell r="B17">
            <v>2.6</v>
          </cell>
          <cell r="C17">
            <v>9.1999999999999993</v>
          </cell>
          <cell r="E17">
            <v>7.6363636363636367</v>
          </cell>
          <cell r="F17">
            <v>6.0909090909090908</v>
          </cell>
          <cell r="H17">
            <v>6.0625</v>
          </cell>
          <cell r="I17">
            <v>7.0624999999999991</v>
          </cell>
          <cell r="K17">
            <v>2.71875</v>
          </cell>
          <cell r="L17">
            <v>4.1875</v>
          </cell>
          <cell r="N17">
            <v>4.6428571428571432</v>
          </cell>
          <cell r="O17">
            <v>5.4642857142857144</v>
          </cell>
          <cell r="Q17">
            <v>3.6166666666666667</v>
          </cell>
          <cell r="R17">
            <v>4.7833333333333332</v>
          </cell>
          <cell r="T17">
            <v>9.28125</v>
          </cell>
          <cell r="U17">
            <v>9.78125</v>
          </cell>
          <cell r="W17">
            <v>9.28125</v>
          </cell>
          <cell r="X17">
            <v>9.78125</v>
          </cell>
          <cell r="AC17">
            <v>6.4857142857142867</v>
          </cell>
          <cell r="AD17">
            <v>7.3285714285714292</v>
          </cell>
          <cell r="AF17">
            <v>5</v>
          </cell>
        </row>
        <row r="18">
          <cell r="A18">
            <v>10</v>
          </cell>
          <cell r="B18">
            <v>3</v>
          </cell>
          <cell r="C18">
            <v>5</v>
          </cell>
          <cell r="E18">
            <v>6</v>
          </cell>
          <cell r="F18">
            <v>7.0000000000000009</v>
          </cell>
          <cell r="H18">
            <v>5.4</v>
          </cell>
          <cell r="I18">
            <v>6.6000000000000005</v>
          </cell>
          <cell r="K18">
            <v>2.2903225806451615</v>
          </cell>
          <cell r="L18">
            <v>4.67741935483871</v>
          </cell>
          <cell r="N18">
            <v>4.0588235294117645</v>
          </cell>
          <cell r="O18">
            <v>6.2941176470588234</v>
          </cell>
          <cell r="Q18">
            <v>2.9166666666666665</v>
          </cell>
          <cell r="R18">
            <v>5.25</v>
          </cell>
          <cell r="T18">
            <v>9.1066224787155026</v>
          </cell>
          <cell r="U18">
            <v>12.463573510085139</v>
          </cell>
          <cell r="W18">
            <v>9.1066224787155026</v>
          </cell>
          <cell r="X18">
            <v>12.463573510085139</v>
          </cell>
          <cell r="AC18">
            <v>6.1752652557121213</v>
          </cell>
          <cell r="AD18">
            <v>8.9120305394936281</v>
          </cell>
          <cell r="AF18">
            <v>5</v>
          </cell>
        </row>
        <row r="19">
          <cell r="A19">
            <v>11</v>
          </cell>
          <cell r="B19">
            <v>1</v>
          </cell>
          <cell r="C19">
            <v>14.499999999999998</v>
          </cell>
          <cell r="E19">
            <v>6.25</v>
          </cell>
          <cell r="F19">
            <v>6</v>
          </cell>
          <cell r="H19">
            <v>5.2</v>
          </cell>
          <cell r="I19">
            <v>7.7</v>
          </cell>
          <cell r="K19">
            <v>3.0625</v>
          </cell>
          <cell r="L19">
            <v>5.4375</v>
          </cell>
          <cell r="N19">
            <v>2.2941176470588234</v>
          </cell>
          <cell r="O19">
            <v>5.6470588235294121</v>
          </cell>
          <cell r="Q19">
            <v>2.7959183673469385</v>
          </cell>
          <cell r="R19">
            <v>5.5102040816326534</v>
          </cell>
          <cell r="T19">
            <v>8.8648648648648649</v>
          </cell>
          <cell r="U19">
            <v>12.432432432432433</v>
          </cell>
          <cell r="W19">
            <v>8.8648648648648649</v>
          </cell>
          <cell r="X19">
            <v>12.432432432432433</v>
          </cell>
          <cell r="AC19">
            <v>6.3533834586466167</v>
          </cell>
          <cell r="AD19">
            <v>9.526315789473685</v>
          </cell>
          <cell r="AF19">
            <v>5</v>
          </cell>
        </row>
        <row r="20">
          <cell r="A20">
            <v>12</v>
          </cell>
          <cell r="B20">
            <v>4.5</v>
          </cell>
          <cell r="C20">
            <v>14.000000000000002</v>
          </cell>
          <cell r="E20">
            <v>5.2857142857142856</v>
          </cell>
          <cell r="F20">
            <v>4.2857142857142856</v>
          </cell>
          <cell r="H20">
            <v>5.1111111111111116</v>
          </cell>
          <cell r="I20">
            <v>6.4444444444444446</v>
          </cell>
          <cell r="K20">
            <v>4.7142857142857144</v>
          </cell>
          <cell r="L20">
            <v>5.1904761904761907</v>
          </cell>
          <cell r="N20">
            <v>4.3181818181818183</v>
          </cell>
          <cell r="O20">
            <v>4.1363636363636367</v>
          </cell>
          <cell r="Q20">
            <v>4.578125</v>
          </cell>
          <cell r="R20">
            <v>4.828125</v>
          </cell>
          <cell r="T20">
            <v>0</v>
          </cell>
          <cell r="U20">
            <v>0</v>
          </cell>
          <cell r="W20">
            <v>0</v>
          </cell>
          <cell r="X20">
            <v>0</v>
          </cell>
          <cell r="AC20">
            <v>4.6438356164383565</v>
          </cell>
          <cell r="AD20">
            <v>5.0273972602739727</v>
          </cell>
          <cell r="AF20">
            <v>5</v>
          </cell>
        </row>
        <row r="21">
          <cell r="A21">
            <v>13</v>
          </cell>
          <cell r="B21">
            <v>0</v>
          </cell>
          <cell r="C21">
            <v>0</v>
          </cell>
          <cell r="E21">
            <v>0</v>
          </cell>
          <cell r="F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T21">
            <v>19.040000000000003</v>
          </cell>
          <cell r="U21">
            <v>9.8000000000000007</v>
          </cell>
          <cell r="W21">
            <v>19.040000000000003</v>
          </cell>
          <cell r="X21">
            <v>9.8000000000000007</v>
          </cell>
          <cell r="AC21">
            <v>19.040000000000003</v>
          </cell>
          <cell r="AD21">
            <v>9.8000000000000007</v>
          </cell>
          <cell r="AF21">
            <v>5</v>
          </cell>
        </row>
        <row r="22">
          <cell r="A22">
            <v>14</v>
          </cell>
          <cell r="B22">
            <v>5.4</v>
          </cell>
          <cell r="C22">
            <v>6.8000000000000007</v>
          </cell>
          <cell r="E22">
            <v>5.4</v>
          </cell>
          <cell r="F22">
            <v>10.6</v>
          </cell>
          <cell r="H22">
            <v>5.4</v>
          </cell>
          <cell r="I22">
            <v>9.3333333333333339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T22">
            <v>9.3888888888888875</v>
          </cell>
          <cell r="U22">
            <v>16.777777777777779</v>
          </cell>
          <cell r="W22">
            <v>9.3888888888888875</v>
          </cell>
          <cell r="X22">
            <v>16.777777777777779</v>
          </cell>
          <cell r="AC22">
            <v>8.2156862745098032</v>
          </cell>
          <cell r="AD22">
            <v>14.588235294117647</v>
          </cell>
          <cell r="AF22">
            <v>5</v>
          </cell>
        </row>
        <row r="23">
          <cell r="A23">
            <v>15</v>
          </cell>
          <cell r="B23">
            <v>5</v>
          </cell>
          <cell r="C23">
            <v>5</v>
          </cell>
          <cell r="E23">
            <v>7.1249999999999991</v>
          </cell>
          <cell r="F23">
            <v>8.375</v>
          </cell>
          <cell r="H23">
            <v>6.5454545454545459</v>
          </cell>
          <cell r="I23">
            <v>7.4545454545454541</v>
          </cell>
          <cell r="K23">
            <v>3</v>
          </cell>
          <cell r="L23">
            <v>4.2105263157894735</v>
          </cell>
          <cell r="N23">
            <v>2.9090909090909092</v>
          </cell>
          <cell r="O23">
            <v>7.0909090909090908</v>
          </cell>
          <cell r="Q23">
            <v>2.9666666666666668</v>
          </cell>
          <cell r="R23">
            <v>5.2666666666666666</v>
          </cell>
          <cell r="T23">
            <v>4.1904761904761907</v>
          </cell>
          <cell r="U23">
            <v>13.666666666666666</v>
          </cell>
          <cell r="W23">
            <v>4.1904761904761907</v>
          </cell>
          <cell r="X23">
            <v>13.666666666666666</v>
          </cell>
          <cell r="AC23">
            <v>4.0602409638554215</v>
          </cell>
          <cell r="AD23">
            <v>9.8072289156626518</v>
          </cell>
          <cell r="AF23">
            <v>5</v>
          </cell>
        </row>
        <row r="24">
          <cell r="A24">
            <v>16</v>
          </cell>
          <cell r="B24">
            <v>2</v>
          </cell>
          <cell r="C24">
            <v>4</v>
          </cell>
          <cell r="E24">
            <v>4.7777777777777777</v>
          </cell>
          <cell r="F24">
            <v>8.2222222222222232</v>
          </cell>
          <cell r="H24">
            <v>4.5</v>
          </cell>
          <cell r="I24">
            <v>7.8</v>
          </cell>
          <cell r="K24">
            <v>5.4</v>
          </cell>
          <cell r="L24">
            <v>5.25</v>
          </cell>
          <cell r="N24">
            <v>3.64</v>
          </cell>
          <cell r="O24">
            <v>6.4799999999999995</v>
          </cell>
          <cell r="Q24">
            <v>4.4222222222222225</v>
          </cell>
          <cell r="R24">
            <v>5.9333333333333336</v>
          </cell>
          <cell r="T24">
            <v>9.15</v>
          </cell>
          <cell r="U24">
            <v>10.65</v>
          </cell>
          <cell r="W24">
            <v>9.15</v>
          </cell>
          <cell r="X24">
            <v>10.65</v>
          </cell>
          <cell r="AC24">
            <v>6.4210526315789469</v>
          </cell>
          <cell r="AD24">
            <v>8.1157894736842113</v>
          </cell>
          <cell r="AF24">
            <v>5</v>
          </cell>
        </row>
        <row r="25">
          <cell r="A25">
            <v>17</v>
          </cell>
          <cell r="B25">
            <v>3</v>
          </cell>
          <cell r="C25">
            <v>8.2000000000000011</v>
          </cell>
          <cell r="E25">
            <v>7.8333333333333339</v>
          </cell>
          <cell r="F25">
            <v>6.166666666666667</v>
          </cell>
          <cell r="H25">
            <v>5.6363636363636367</v>
          </cell>
          <cell r="I25">
            <v>7.0909090909090908</v>
          </cell>
          <cell r="K25">
            <v>4.5714285714285712</v>
          </cell>
          <cell r="L25">
            <v>3.9047619047619047</v>
          </cell>
          <cell r="N25">
            <v>4.6428571428571432</v>
          </cell>
          <cell r="O25">
            <v>4.1785714285714288</v>
          </cell>
          <cell r="Q25">
            <v>4.612244897959183</v>
          </cell>
          <cell r="R25">
            <v>4.0612244897959187</v>
          </cell>
          <cell r="T25">
            <v>12</v>
          </cell>
          <cell r="U25">
            <v>9.9230769230769234</v>
          </cell>
          <cell r="W25">
            <v>12</v>
          </cell>
          <cell r="X25">
            <v>9.9230769230769234</v>
          </cell>
          <cell r="AC25">
            <v>8.8695652173913029</v>
          </cell>
          <cell r="AD25">
            <v>7.6159420289855078</v>
          </cell>
          <cell r="AF25">
            <v>5</v>
          </cell>
        </row>
        <row r="26">
          <cell r="A26">
            <v>18</v>
          </cell>
          <cell r="B26">
            <v>1.6666666666666667</v>
          </cell>
          <cell r="C26">
            <v>14.333333333333334</v>
          </cell>
          <cell r="E26">
            <v>3.1428571428571432</v>
          </cell>
          <cell r="F26">
            <v>7.5714285714285721</v>
          </cell>
          <cell r="H26">
            <v>2.7</v>
          </cell>
          <cell r="I26">
            <v>9.6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T26">
            <v>10.82608695652174</v>
          </cell>
          <cell r="U26">
            <v>14.326086956521738</v>
          </cell>
          <cell r="W26">
            <v>10.82608695652174</v>
          </cell>
          <cell r="X26">
            <v>14.326086956521738</v>
          </cell>
          <cell r="AC26">
            <v>10.029411764705882</v>
          </cell>
          <cell r="AD26">
            <v>13.862745098039216</v>
          </cell>
          <cell r="AF26">
            <v>5</v>
          </cell>
        </row>
        <row r="27">
          <cell r="A27">
            <v>19</v>
          </cell>
          <cell r="B27">
            <v>0</v>
          </cell>
          <cell r="C27">
            <v>0</v>
          </cell>
          <cell r="E27">
            <v>0</v>
          </cell>
          <cell r="F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T27">
            <v>0</v>
          </cell>
          <cell r="U27">
            <v>0</v>
          </cell>
          <cell r="W27">
            <v>0</v>
          </cell>
          <cell r="X27">
            <v>0</v>
          </cell>
          <cell r="AC27">
            <v>0</v>
          </cell>
          <cell r="AD27">
            <v>0</v>
          </cell>
          <cell r="AF27">
            <v>5</v>
          </cell>
        </row>
        <row r="28">
          <cell r="A28">
            <v>20</v>
          </cell>
          <cell r="B28">
            <v>3.5000000000000004</v>
          </cell>
          <cell r="C28">
            <v>7.0000000000000009</v>
          </cell>
          <cell r="E28">
            <v>5.4</v>
          </cell>
          <cell r="F28">
            <v>9.3000000000000007</v>
          </cell>
          <cell r="H28">
            <v>5.083333333333333</v>
          </cell>
          <cell r="I28">
            <v>8.9166666666666679</v>
          </cell>
          <cell r="K28">
            <v>4.6875</v>
          </cell>
          <cell r="L28">
            <v>4.75</v>
          </cell>
          <cell r="N28">
            <v>5.8285714285714292</v>
          </cell>
          <cell r="O28">
            <v>5.8571428571428577</v>
          </cell>
          <cell r="Q28">
            <v>5.168674698795181</v>
          </cell>
          <cell r="R28">
            <v>5.2168674698795181</v>
          </cell>
          <cell r="T28">
            <v>14.48</v>
          </cell>
          <cell r="U28">
            <v>12</v>
          </cell>
          <cell r="W28">
            <v>14.48</v>
          </cell>
          <cell r="X28">
            <v>12</v>
          </cell>
          <cell r="AC28">
            <v>9.9384615384615387</v>
          </cell>
          <cell r="AD28">
            <v>8.9230769230769234</v>
          </cell>
          <cell r="AF28">
            <v>5</v>
          </cell>
        </row>
        <row r="29">
          <cell r="A29">
            <v>21</v>
          </cell>
          <cell r="B29">
            <v>2.75</v>
          </cell>
          <cell r="C29">
            <v>13.5</v>
          </cell>
          <cell r="E29">
            <v>4.2</v>
          </cell>
          <cell r="F29">
            <v>10.8</v>
          </cell>
          <cell r="H29">
            <v>3.5555555555555554</v>
          </cell>
          <cell r="I29">
            <v>12</v>
          </cell>
          <cell r="K29">
            <v>3.2</v>
          </cell>
          <cell r="L29">
            <v>4.9750000000000005</v>
          </cell>
          <cell r="N29">
            <v>4.84375</v>
          </cell>
          <cell r="O29">
            <v>5.53125</v>
          </cell>
          <cell r="Q29">
            <v>3.9305555555555558</v>
          </cell>
          <cell r="R29">
            <v>5.2222222222222223</v>
          </cell>
          <cell r="T29">
            <v>9.6451612903225801</v>
          </cell>
          <cell r="U29">
            <v>10.612903225806452</v>
          </cell>
          <cell r="W29">
            <v>9.6451612903225801</v>
          </cell>
          <cell r="X29">
            <v>10.612903225806452</v>
          </cell>
          <cell r="AC29">
            <v>6.3846153846153841</v>
          </cell>
          <cell r="AD29">
            <v>7.9860139860139858</v>
          </cell>
          <cell r="AF29">
            <v>5</v>
          </cell>
        </row>
        <row r="30">
          <cell r="A30">
            <v>22</v>
          </cell>
          <cell r="B30">
            <v>15</v>
          </cell>
          <cell r="C30">
            <v>9.6666666666666661</v>
          </cell>
          <cell r="E30">
            <v>5</v>
          </cell>
          <cell r="F30">
            <v>9.5</v>
          </cell>
          <cell r="H30">
            <v>8.3333333333333321</v>
          </cell>
          <cell r="I30">
            <v>9.5555555555555554</v>
          </cell>
          <cell r="K30">
            <v>3.0285714285714289</v>
          </cell>
          <cell r="L30">
            <v>6</v>
          </cell>
          <cell r="N30">
            <v>4.125</v>
          </cell>
          <cell r="O30">
            <v>6.3333333333333339</v>
          </cell>
          <cell r="Q30">
            <v>3.4745762711864407</v>
          </cell>
          <cell r="R30">
            <v>6.1355932203389827</v>
          </cell>
          <cell r="T30">
            <v>10.82608695652174</v>
          </cell>
          <cell r="U30">
            <v>11.565217391304348</v>
          </cell>
          <cell r="W30">
            <v>10.82608695652174</v>
          </cell>
          <cell r="X30">
            <v>11.565217391304348</v>
          </cell>
          <cell r="AC30">
            <v>6.8245614035087723</v>
          </cell>
          <cell r="AD30">
            <v>8.5964912280701764</v>
          </cell>
          <cell r="AF30">
            <v>5</v>
          </cell>
        </row>
        <row r="31">
          <cell r="A31">
            <v>23</v>
          </cell>
          <cell r="B31">
            <v>6.4</v>
          </cell>
          <cell r="C31">
            <v>9.1999999999999993</v>
          </cell>
          <cell r="E31">
            <v>5</v>
          </cell>
          <cell r="F31">
            <v>9.1666666666666661</v>
          </cell>
          <cell r="H31">
            <v>5.6363636363636367</v>
          </cell>
          <cell r="I31">
            <v>9.1818181818181817</v>
          </cell>
          <cell r="K31">
            <v>3.5135135135135136</v>
          </cell>
          <cell r="L31">
            <v>5.243243243243243</v>
          </cell>
          <cell r="N31">
            <v>4.1764705882352944</v>
          </cell>
          <cell r="O31">
            <v>5.1176470588235299</v>
          </cell>
          <cell r="Q31">
            <v>3.7222222222222219</v>
          </cell>
          <cell r="R31">
            <v>5.2037037037037033</v>
          </cell>
          <cell r="T31">
            <v>12.333333333333334</v>
          </cell>
          <cell r="U31">
            <v>10.777777777777779</v>
          </cell>
          <cell r="W31">
            <v>12.333333333333334</v>
          </cell>
          <cell r="X31">
            <v>10.777777777777779</v>
          </cell>
          <cell r="AC31">
            <v>5.8433734939759034</v>
          </cell>
          <cell r="AD31">
            <v>6.9397590361445785</v>
          </cell>
          <cell r="AF31">
            <v>5</v>
          </cell>
        </row>
        <row r="32">
          <cell r="A32">
            <v>24</v>
          </cell>
          <cell r="B32">
            <v>8.5</v>
          </cell>
          <cell r="C32">
            <v>8.5</v>
          </cell>
          <cell r="E32">
            <v>6.4</v>
          </cell>
          <cell r="F32">
            <v>8</v>
          </cell>
          <cell r="H32">
            <v>7.0000000000000009</v>
          </cell>
          <cell r="I32">
            <v>8.1428571428571441</v>
          </cell>
          <cell r="K32">
            <v>11.5</v>
          </cell>
          <cell r="L32">
            <v>14.833333333333334</v>
          </cell>
          <cell r="N32">
            <v>19.285714285714288</v>
          </cell>
          <cell r="O32">
            <v>12</v>
          </cell>
          <cell r="Q32">
            <v>15.692307692307692</v>
          </cell>
          <cell r="R32">
            <v>13.307692307692307</v>
          </cell>
          <cell r="T32">
            <v>13.5</v>
          </cell>
          <cell r="U32">
            <v>12.125</v>
          </cell>
          <cell r="W32">
            <v>13.5</v>
          </cell>
          <cell r="X32">
            <v>12.125</v>
          </cell>
          <cell r="AC32">
            <v>13.173076923076923</v>
          </cell>
          <cell r="AD32">
            <v>11.884615384615385</v>
          </cell>
          <cell r="AF32">
            <v>5</v>
          </cell>
        </row>
        <row r="33">
          <cell r="A33">
            <v>25</v>
          </cell>
          <cell r="B33">
            <v>7.0000000000000009</v>
          </cell>
          <cell r="C33">
            <v>7.6666666666666661</v>
          </cell>
          <cell r="E33">
            <v>7.1999999999999993</v>
          </cell>
          <cell r="F33">
            <v>8.2000000000000011</v>
          </cell>
          <cell r="H33">
            <v>7.1249999999999991</v>
          </cell>
          <cell r="I33">
            <v>8</v>
          </cell>
          <cell r="K33">
            <v>2</v>
          </cell>
          <cell r="L33">
            <v>4.0526315789473681</v>
          </cell>
          <cell r="N33">
            <v>1</v>
          </cell>
          <cell r="O33">
            <v>6.25</v>
          </cell>
          <cell r="Q33">
            <v>1.7037037037037037</v>
          </cell>
          <cell r="R33">
            <v>4.7037037037037033</v>
          </cell>
          <cell r="T33">
            <v>3</v>
          </cell>
          <cell r="U33">
            <v>23.857142857142858</v>
          </cell>
          <cell r="W33">
            <v>3</v>
          </cell>
          <cell r="X33">
            <v>23.857142857142858</v>
          </cell>
          <cell r="AC33">
            <v>2.9591836734693877</v>
          </cell>
          <cell r="AD33">
            <v>10.714285714285714</v>
          </cell>
          <cell r="AF33">
            <v>5</v>
          </cell>
        </row>
        <row r="34">
          <cell r="A34">
            <v>26</v>
          </cell>
          <cell r="B34">
            <v>0</v>
          </cell>
          <cell r="C34">
            <v>0</v>
          </cell>
          <cell r="E34">
            <v>0</v>
          </cell>
          <cell r="F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T34">
            <v>0</v>
          </cell>
          <cell r="U34">
            <v>0</v>
          </cell>
          <cell r="W34">
            <v>0</v>
          </cell>
          <cell r="X34">
            <v>0</v>
          </cell>
          <cell r="AC34">
            <v>0</v>
          </cell>
          <cell r="AD34">
            <v>0</v>
          </cell>
          <cell r="AF34">
            <v>5</v>
          </cell>
        </row>
        <row r="35">
          <cell r="A35">
            <v>27</v>
          </cell>
          <cell r="B35">
            <v>0</v>
          </cell>
          <cell r="C35">
            <v>0</v>
          </cell>
          <cell r="E35">
            <v>3.4285714285714288</v>
          </cell>
          <cell r="F35">
            <v>7.7142857142857135</v>
          </cell>
          <cell r="H35">
            <v>3.4285714285714288</v>
          </cell>
          <cell r="I35">
            <v>7.7142857142857135</v>
          </cell>
          <cell r="K35">
            <v>2.4444444444444446</v>
          </cell>
          <cell r="L35">
            <v>5.3333333333333339</v>
          </cell>
          <cell r="N35">
            <v>1.5333333333333332</v>
          </cell>
          <cell r="O35">
            <v>6.4666666666666668</v>
          </cell>
          <cell r="Q35">
            <v>2.0303030303030303</v>
          </cell>
          <cell r="R35">
            <v>5.8484848484848486</v>
          </cell>
          <cell r="T35">
            <v>6.9743589743589745</v>
          </cell>
          <cell r="U35">
            <v>10.512820512820513</v>
          </cell>
          <cell r="W35">
            <v>6.9743589743589745</v>
          </cell>
          <cell r="X35">
            <v>10.512820512820513</v>
          </cell>
          <cell r="AC35">
            <v>5.3813559322033893</v>
          </cell>
          <cell r="AD35">
            <v>9.0423728813559325</v>
          </cell>
          <cell r="AF35">
            <v>5</v>
          </cell>
        </row>
        <row r="36">
          <cell r="A36">
            <v>28</v>
          </cell>
          <cell r="B36">
            <v>5</v>
          </cell>
          <cell r="C36">
            <v>7.333333333333333</v>
          </cell>
          <cell r="E36">
            <v>10</v>
          </cell>
          <cell r="F36">
            <v>6.5</v>
          </cell>
          <cell r="H36">
            <v>8.3333333333333321</v>
          </cell>
          <cell r="I36">
            <v>6.7777777777777786</v>
          </cell>
          <cell r="K36">
            <v>2.5294117647058822</v>
          </cell>
          <cell r="L36">
            <v>5.1176470588235299</v>
          </cell>
          <cell r="N36">
            <v>1.5</v>
          </cell>
          <cell r="O36">
            <v>4.3999999999999995</v>
          </cell>
          <cell r="Q36">
            <v>2.1481481481481479</v>
          </cell>
          <cell r="R36">
            <v>4.8518518518518512</v>
          </cell>
          <cell r="T36">
            <v>5.9615384615384617</v>
          </cell>
          <cell r="U36">
            <v>10.730769230769232</v>
          </cell>
          <cell r="W36">
            <v>5.9615384615384617</v>
          </cell>
          <cell r="X36">
            <v>10.730769230769232</v>
          </cell>
          <cell r="AC36">
            <v>5.0340909090909092</v>
          </cell>
          <cell r="AD36">
            <v>8.5227272727272716</v>
          </cell>
          <cell r="AF36">
            <v>5</v>
          </cell>
        </row>
        <row r="37">
          <cell r="A37">
            <v>29</v>
          </cell>
          <cell r="B37">
            <v>4</v>
          </cell>
          <cell r="C37">
            <v>5.25</v>
          </cell>
          <cell r="E37">
            <v>4.375</v>
          </cell>
          <cell r="F37">
            <v>5.375</v>
          </cell>
          <cell r="H37">
            <v>4.25</v>
          </cell>
          <cell r="I37">
            <v>5.3333333333333339</v>
          </cell>
          <cell r="K37">
            <v>5.8666666666666663</v>
          </cell>
          <cell r="L37">
            <v>5.1333333333333337</v>
          </cell>
          <cell r="N37">
            <v>4</v>
          </cell>
          <cell r="O37">
            <v>4.4615384615384617</v>
          </cell>
          <cell r="Q37">
            <v>5</v>
          </cell>
          <cell r="R37">
            <v>4.8214285714285721</v>
          </cell>
          <cell r="T37">
            <v>8.7727272727272716</v>
          </cell>
          <cell r="U37">
            <v>11.454545454545455</v>
          </cell>
          <cell r="W37">
            <v>8.7727272727272716</v>
          </cell>
          <cell r="X37">
            <v>11.454545454545455</v>
          </cell>
          <cell r="AC37">
            <v>6.8690476190476186</v>
          </cell>
          <cell r="AD37">
            <v>8.3690476190476186</v>
          </cell>
          <cell r="AF37">
            <v>5</v>
          </cell>
        </row>
        <row r="38">
          <cell r="A38">
            <v>30</v>
          </cell>
          <cell r="B38">
            <v>0</v>
          </cell>
          <cell r="C38">
            <v>10</v>
          </cell>
          <cell r="E38">
            <v>4.4285714285714279</v>
          </cell>
          <cell r="F38">
            <v>8</v>
          </cell>
          <cell r="H38">
            <v>3.875</v>
          </cell>
          <cell r="I38">
            <v>8.25</v>
          </cell>
          <cell r="K38">
            <v>2.2666666666666666</v>
          </cell>
          <cell r="L38">
            <v>3.2</v>
          </cell>
          <cell r="N38">
            <v>7.5384615384615383</v>
          </cell>
          <cell r="O38">
            <v>4.4615384615384617</v>
          </cell>
          <cell r="Q38">
            <v>4.7142857142857144</v>
          </cell>
          <cell r="R38">
            <v>3.785714285714286</v>
          </cell>
          <cell r="T38">
            <v>20.454545454545457</v>
          </cell>
          <cell r="U38">
            <v>8.3636363636363633</v>
          </cell>
          <cell r="W38">
            <v>20.454545454545457</v>
          </cell>
          <cell r="X38">
            <v>8.3636363636363633</v>
          </cell>
          <cell r="AC38">
            <v>13.2875</v>
          </cell>
          <cell r="AD38">
            <v>6.75</v>
          </cell>
          <cell r="AF38">
            <v>5</v>
          </cell>
        </row>
        <row r="39">
          <cell r="A39">
            <v>31</v>
          </cell>
          <cell r="B39">
            <v>4</v>
          </cell>
          <cell r="C39">
            <v>14.000000000000002</v>
          </cell>
          <cell r="E39">
            <v>5.3333333333333339</v>
          </cell>
          <cell r="F39">
            <v>7.0000000000000009</v>
          </cell>
          <cell r="H39">
            <v>4.8888888888888893</v>
          </cell>
          <cell r="I39">
            <v>9.3333333333333339</v>
          </cell>
          <cell r="K39">
            <v>3.0833333333333335</v>
          </cell>
          <cell r="L39">
            <v>4.3333333333333339</v>
          </cell>
          <cell r="N39">
            <v>3.75</v>
          </cell>
          <cell r="O39">
            <v>4.5</v>
          </cell>
          <cell r="Q39">
            <v>3.4166666666666665</v>
          </cell>
          <cell r="R39">
            <v>4.416666666666667</v>
          </cell>
          <cell r="T39">
            <v>18.391304347826086</v>
          </cell>
          <cell r="U39">
            <v>8.304347826086957</v>
          </cell>
          <cell r="W39">
            <v>18.391304347826086</v>
          </cell>
          <cell r="X39">
            <v>8.304347826086957</v>
          </cell>
          <cell r="AC39">
            <v>12.30379746835443</v>
          </cell>
          <cell r="AD39">
            <v>7.2405063291139244</v>
          </cell>
          <cell r="AF39">
            <v>5</v>
          </cell>
        </row>
        <row r="40">
          <cell r="A40" t="str">
            <v xml:space="preserve">Feb/01 </v>
          </cell>
          <cell r="B40">
            <v>0</v>
          </cell>
          <cell r="C40">
            <v>0</v>
          </cell>
          <cell r="E40">
            <v>0</v>
          </cell>
          <cell r="F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T40">
            <v>0</v>
          </cell>
          <cell r="U40">
            <v>0</v>
          </cell>
          <cell r="W40">
            <v>0</v>
          </cell>
          <cell r="X40">
            <v>0</v>
          </cell>
          <cell r="AC40">
            <v>0</v>
          </cell>
          <cell r="AD40">
            <v>0</v>
          </cell>
          <cell r="AF40">
            <v>5</v>
          </cell>
        </row>
        <row r="41">
          <cell r="A41">
            <v>2</v>
          </cell>
          <cell r="B41">
            <v>0</v>
          </cell>
          <cell r="C41">
            <v>0</v>
          </cell>
          <cell r="E41">
            <v>0</v>
          </cell>
          <cell r="F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T41">
            <v>0</v>
          </cell>
          <cell r="U41">
            <v>0</v>
          </cell>
          <cell r="W41">
            <v>0</v>
          </cell>
          <cell r="X41">
            <v>0</v>
          </cell>
          <cell r="AC41">
            <v>0</v>
          </cell>
          <cell r="AD41">
            <v>0</v>
          </cell>
          <cell r="AF41">
            <v>5</v>
          </cell>
        </row>
        <row r="42">
          <cell r="A42">
            <v>3</v>
          </cell>
          <cell r="B42">
            <v>13.750000000000002</v>
          </cell>
          <cell r="C42">
            <v>5.5</v>
          </cell>
          <cell r="E42">
            <v>5</v>
          </cell>
          <cell r="F42">
            <v>6.8571428571428577</v>
          </cell>
          <cell r="H42">
            <v>8.1818181818181817</v>
          </cell>
          <cell r="I42">
            <v>6.3636363636363633</v>
          </cell>
          <cell r="K42">
            <v>3.3250000000000002</v>
          </cell>
          <cell r="L42">
            <v>4.6749999999999998</v>
          </cell>
          <cell r="N42">
            <v>4.96</v>
          </cell>
          <cell r="O42">
            <v>4.5199999999999996</v>
          </cell>
          <cell r="Q42">
            <v>3.9538461538461536</v>
          </cell>
          <cell r="R42">
            <v>4.6153846153846159</v>
          </cell>
          <cell r="T42">
            <v>40.157894736842103</v>
          </cell>
          <cell r="U42">
            <v>5.447368421052631</v>
          </cell>
          <cell r="W42">
            <v>40.157894736842103</v>
          </cell>
          <cell r="X42">
            <v>5.447368421052631</v>
          </cell>
          <cell r="AC42">
            <v>22.361842105263158</v>
          </cell>
          <cell r="AD42">
            <v>5.1578947368421053</v>
          </cell>
          <cell r="AF42">
            <v>5</v>
          </cell>
        </row>
        <row r="43">
          <cell r="A43">
            <v>4</v>
          </cell>
          <cell r="B43">
            <v>9</v>
          </cell>
          <cell r="C43">
            <v>9.3333333333333339</v>
          </cell>
          <cell r="E43">
            <v>1.2142857142857142</v>
          </cell>
          <cell r="F43">
            <v>2.9285714285714288</v>
          </cell>
          <cell r="H43">
            <v>2.5882352941176472</v>
          </cell>
          <cell r="I43">
            <v>4.0588235294117645</v>
          </cell>
          <cell r="K43">
            <v>2.4230769230769229</v>
          </cell>
          <cell r="L43">
            <v>5.4615384615384617</v>
          </cell>
          <cell r="N43">
            <v>2.1428571428571428</v>
          </cell>
          <cell r="O43">
            <v>6.8095238095238102</v>
          </cell>
          <cell r="Q43">
            <v>2.2978723404255321</v>
          </cell>
          <cell r="R43">
            <v>6.0638297872340425</v>
          </cell>
          <cell r="T43">
            <v>13.461538461538462</v>
          </cell>
          <cell r="U43">
            <v>11.923076923076923</v>
          </cell>
          <cell r="W43">
            <v>13.461538461538462</v>
          </cell>
          <cell r="X43">
            <v>11.923076923076923</v>
          </cell>
          <cell r="AC43">
            <v>7.3448275862068968</v>
          </cell>
          <cell r="AD43">
            <v>8.3965517241379306</v>
          </cell>
          <cell r="AF43">
            <v>5</v>
          </cell>
        </row>
        <row r="44">
          <cell r="A44">
            <v>5</v>
          </cell>
          <cell r="B44">
            <v>3.6666666666666665</v>
          </cell>
          <cell r="C44">
            <v>7.6666666666666661</v>
          </cell>
          <cell r="E44">
            <v>4.1666666666666661</v>
          </cell>
          <cell r="F44">
            <v>8.8333333333333339</v>
          </cell>
          <cell r="H44">
            <v>4</v>
          </cell>
          <cell r="I44">
            <v>8.4444444444444446</v>
          </cell>
          <cell r="K44">
            <v>3.1176470588235294</v>
          </cell>
          <cell r="L44">
            <v>5.3529411764705879</v>
          </cell>
          <cell r="N44">
            <v>3</v>
          </cell>
          <cell r="O44">
            <v>6.5</v>
          </cell>
          <cell r="Q44">
            <v>3.0689655172413794</v>
          </cell>
          <cell r="R44">
            <v>5.8275862068965516</v>
          </cell>
          <cell r="T44">
            <v>11.25</v>
          </cell>
          <cell r="U44">
            <v>13.200000000000001</v>
          </cell>
          <cell r="W44">
            <v>11.25</v>
          </cell>
          <cell r="X44">
            <v>13.200000000000001</v>
          </cell>
          <cell r="AC44">
            <v>7.3717948717948723</v>
          </cell>
          <cell r="AD44">
            <v>9.9102564102564106</v>
          </cell>
          <cell r="AF44">
            <v>5</v>
          </cell>
        </row>
        <row r="45">
          <cell r="A45">
            <v>6</v>
          </cell>
          <cell r="B45">
            <v>9.5</v>
          </cell>
          <cell r="C45">
            <v>5.5</v>
          </cell>
          <cell r="E45">
            <v>5.5</v>
          </cell>
          <cell r="F45">
            <v>6.5</v>
          </cell>
          <cell r="H45">
            <v>6.833333333333333</v>
          </cell>
          <cell r="I45">
            <v>6.166666666666667</v>
          </cell>
          <cell r="K45">
            <v>3.3529411764705883</v>
          </cell>
          <cell r="L45">
            <v>5.4705882352941178</v>
          </cell>
          <cell r="N45">
            <v>3.2399999999999998</v>
          </cell>
          <cell r="O45">
            <v>5.24</v>
          </cell>
          <cell r="Q45">
            <v>3.2857142857142856</v>
          </cell>
          <cell r="R45">
            <v>5.3333333333333339</v>
          </cell>
          <cell r="T45">
            <v>7.4375</v>
          </cell>
          <cell r="U45">
            <v>15.75</v>
          </cell>
          <cell r="W45">
            <v>7.4375</v>
          </cell>
          <cell r="X45">
            <v>15.75</v>
          </cell>
          <cell r="AC45">
            <v>5.2124999999999995</v>
          </cell>
          <cell r="AD45">
            <v>9.5625</v>
          </cell>
          <cell r="AF45">
            <v>5</v>
          </cell>
        </row>
        <row r="46">
          <cell r="A46">
            <v>7</v>
          </cell>
          <cell r="B46">
            <v>14.666666666666666</v>
          </cell>
          <cell r="C46">
            <v>8.3333333333333321</v>
          </cell>
          <cell r="E46">
            <v>5.875</v>
          </cell>
          <cell r="F46">
            <v>6</v>
          </cell>
          <cell r="H46">
            <v>8.2727272727272734</v>
          </cell>
          <cell r="I46">
            <v>6.6363636363636358</v>
          </cell>
          <cell r="K46">
            <v>13</v>
          </cell>
          <cell r="L46">
            <v>11.200000000000001</v>
          </cell>
          <cell r="N46">
            <v>8.6666666666666679</v>
          </cell>
          <cell r="O46">
            <v>5.6666666666666661</v>
          </cell>
          <cell r="Q46">
            <v>11.375</v>
          </cell>
          <cell r="R46">
            <v>9.125</v>
          </cell>
          <cell r="T46">
            <v>17.041666666666664</v>
          </cell>
          <cell r="U46">
            <v>9.9166666666666661</v>
          </cell>
          <cell r="W46">
            <v>17.041666666666664</v>
          </cell>
          <cell r="X46">
            <v>9.9166666666666661</v>
          </cell>
          <cell r="AC46">
            <v>14.925373134328357</v>
          </cell>
          <cell r="AD46">
            <v>9.2835820895522385</v>
          </cell>
          <cell r="AF46">
            <v>5</v>
          </cell>
        </row>
        <row r="47">
          <cell r="A47">
            <v>8</v>
          </cell>
          <cell r="B47">
            <v>5</v>
          </cell>
          <cell r="C47">
            <v>7.0000000000000009</v>
          </cell>
          <cell r="E47">
            <v>5.875</v>
          </cell>
          <cell r="F47">
            <v>6.75</v>
          </cell>
          <cell r="H47">
            <v>5.7777777777777777</v>
          </cell>
          <cell r="I47">
            <v>6.7777777777777786</v>
          </cell>
          <cell r="K47">
            <v>4.4242424242424239</v>
          </cell>
          <cell r="L47">
            <v>3.4848484848484853</v>
          </cell>
          <cell r="N47">
            <v>5.5185185185185182</v>
          </cell>
          <cell r="O47">
            <v>4.4444444444444446</v>
          </cell>
          <cell r="Q47">
            <v>4.9166666666666661</v>
          </cell>
          <cell r="R47">
            <v>3.916666666666667</v>
          </cell>
          <cell r="T47">
            <v>19.225000000000001</v>
          </cell>
          <cell r="U47">
            <v>13.075000000000001</v>
          </cell>
          <cell r="W47">
            <v>19.225000000000001</v>
          </cell>
          <cell r="X47">
            <v>13.075000000000001</v>
          </cell>
          <cell r="AC47">
            <v>12.651006711409396</v>
          </cell>
          <cell r="AD47">
            <v>9.0067114093959724</v>
          </cell>
          <cell r="AF47">
            <v>5</v>
          </cell>
        </row>
        <row r="48">
          <cell r="A48">
            <v>9</v>
          </cell>
          <cell r="B48">
            <v>0</v>
          </cell>
          <cell r="C48">
            <v>0</v>
          </cell>
          <cell r="E48">
            <v>0</v>
          </cell>
          <cell r="F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T48">
            <v>0</v>
          </cell>
          <cell r="U48">
            <v>0</v>
          </cell>
          <cell r="W48">
            <v>0</v>
          </cell>
          <cell r="X48">
            <v>0</v>
          </cell>
          <cell r="AC48">
            <v>0</v>
          </cell>
          <cell r="AD48">
            <v>0</v>
          </cell>
          <cell r="AF48">
            <v>5</v>
          </cell>
        </row>
        <row r="49">
          <cell r="A49">
            <v>10</v>
          </cell>
          <cell r="B49">
            <v>0</v>
          </cell>
          <cell r="C49">
            <v>12</v>
          </cell>
          <cell r="E49">
            <v>15.333333333333332</v>
          </cell>
          <cell r="F49">
            <v>16</v>
          </cell>
          <cell r="H49">
            <v>11.5</v>
          </cell>
          <cell r="I49">
            <v>15</v>
          </cell>
          <cell r="K49">
            <v>5.3571428571428568</v>
          </cell>
          <cell r="L49">
            <v>3.8095238095238098</v>
          </cell>
          <cell r="N49">
            <v>6.1851851851851851</v>
          </cell>
          <cell r="O49">
            <v>5.1851851851851851</v>
          </cell>
          <cell r="Q49">
            <v>5.6811594202898554</v>
          </cell>
          <cell r="R49">
            <v>4.3478260869565215</v>
          </cell>
          <cell r="T49">
            <v>16.95918367346939</v>
          </cell>
          <cell r="U49">
            <v>10.040816326530612</v>
          </cell>
          <cell r="W49">
            <v>16.95918367346939</v>
          </cell>
          <cell r="X49">
            <v>10.040816326530612</v>
          </cell>
          <cell r="AC49">
            <v>12.280701754385964</v>
          </cell>
          <cell r="AD49">
            <v>7.859649122807018</v>
          </cell>
          <cell r="AF49">
            <v>5</v>
          </cell>
        </row>
        <row r="50">
          <cell r="A50">
            <v>11</v>
          </cell>
          <cell r="B50">
            <v>3.833333333333333</v>
          </cell>
          <cell r="C50">
            <v>2.166666666666667</v>
          </cell>
          <cell r="E50">
            <v>11.428571428571429</v>
          </cell>
          <cell r="F50">
            <v>12.857142857142856</v>
          </cell>
          <cell r="H50">
            <v>6.6315789473684212</v>
          </cell>
          <cell r="I50">
            <v>6.1052631578947363</v>
          </cell>
          <cell r="K50">
            <v>5.3529411764705879</v>
          </cell>
          <cell r="L50">
            <v>3.8529411764705883</v>
          </cell>
          <cell r="N50">
            <v>8.7391304347826093</v>
          </cell>
          <cell r="O50">
            <v>5.5652173913043477</v>
          </cell>
          <cell r="Q50">
            <v>6.7192982456140342</v>
          </cell>
          <cell r="R50">
            <v>4.5438596491228074</v>
          </cell>
          <cell r="T50">
            <v>19.571428571428569</v>
          </cell>
          <cell r="U50">
            <v>9.5</v>
          </cell>
          <cell r="W50">
            <v>19.571428571428569</v>
          </cell>
          <cell r="X50">
            <v>9.5</v>
          </cell>
          <cell r="AC50">
            <v>12.15909090909091</v>
          </cell>
          <cell r="AD50">
            <v>6.8712121212121211</v>
          </cell>
          <cell r="AF50">
            <v>5</v>
          </cell>
        </row>
        <row r="51">
          <cell r="A51">
            <v>12</v>
          </cell>
          <cell r="B51">
            <v>0</v>
          </cell>
          <cell r="C51">
            <v>0</v>
          </cell>
          <cell r="E51">
            <v>0</v>
          </cell>
          <cell r="F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T51">
            <v>0</v>
          </cell>
          <cell r="U51">
            <v>0</v>
          </cell>
          <cell r="W51">
            <v>0</v>
          </cell>
          <cell r="X51">
            <v>0</v>
          </cell>
          <cell r="AC51">
            <v>0</v>
          </cell>
          <cell r="AD51">
            <v>0</v>
          </cell>
          <cell r="AF51">
            <v>5</v>
          </cell>
        </row>
        <row r="52">
          <cell r="A52">
            <v>13</v>
          </cell>
          <cell r="B52">
            <v>5.5</v>
          </cell>
          <cell r="C52">
            <v>6.25</v>
          </cell>
          <cell r="E52">
            <v>5.8571428571428577</v>
          </cell>
          <cell r="F52">
            <v>11</v>
          </cell>
          <cell r="H52">
            <v>5.7272727272727275</v>
          </cell>
          <cell r="I52">
            <v>9.2727272727272734</v>
          </cell>
          <cell r="K52">
            <v>3.1875</v>
          </cell>
          <cell r="L52">
            <v>7.0624999999999991</v>
          </cell>
          <cell r="N52">
            <v>3.9285714285714284</v>
          </cell>
          <cell r="O52">
            <v>7.4285714285714288</v>
          </cell>
          <cell r="Q52">
            <v>3.5333333333333337</v>
          </cell>
          <cell r="R52">
            <v>7.2333333333333334</v>
          </cell>
          <cell r="T52">
            <v>18.533333333333331</v>
          </cell>
          <cell r="U52">
            <v>9.6666666666666661</v>
          </cell>
          <cell r="W52">
            <v>18.533333333333331</v>
          </cell>
          <cell r="X52">
            <v>9.6666666666666661</v>
          </cell>
          <cell r="AC52">
            <v>10.211267605633804</v>
          </cell>
          <cell r="AD52">
            <v>8.577464788732394</v>
          </cell>
          <cell r="AF52">
            <v>5</v>
          </cell>
        </row>
        <row r="53">
          <cell r="A53">
            <v>14</v>
          </cell>
          <cell r="B53">
            <v>7.0000000000000009</v>
          </cell>
          <cell r="C53">
            <v>13</v>
          </cell>
          <cell r="E53">
            <v>4.5714285714285712</v>
          </cell>
          <cell r="F53">
            <v>10.428571428571429</v>
          </cell>
          <cell r="H53">
            <v>5.3</v>
          </cell>
          <cell r="I53">
            <v>11.200000000000001</v>
          </cell>
          <cell r="K53">
            <v>8.884615384615385</v>
          </cell>
          <cell r="L53">
            <v>4.8461538461538458</v>
          </cell>
          <cell r="N53">
            <v>8.4</v>
          </cell>
          <cell r="O53">
            <v>5.4</v>
          </cell>
          <cell r="Q53">
            <v>8.75</v>
          </cell>
          <cell r="R53">
            <v>5</v>
          </cell>
          <cell r="T53">
            <v>15.285714285714286</v>
          </cell>
          <cell r="U53">
            <v>9.5714285714285712</v>
          </cell>
          <cell r="W53">
            <v>15.285714285714286</v>
          </cell>
          <cell r="X53">
            <v>9.5714285714285712</v>
          </cell>
          <cell r="AC53">
            <v>9.7000000000000011</v>
          </cell>
          <cell r="AD53">
            <v>7.1</v>
          </cell>
          <cell r="AF53">
            <v>5</v>
          </cell>
        </row>
        <row r="54">
          <cell r="A54">
            <v>15</v>
          </cell>
          <cell r="B54">
            <v>4</v>
          </cell>
          <cell r="C54">
            <v>15.333333333333332</v>
          </cell>
          <cell r="E54">
            <v>9.3333333333333339</v>
          </cell>
          <cell r="F54">
            <v>11.833333333333334</v>
          </cell>
          <cell r="H54">
            <v>7.5555555555555554</v>
          </cell>
          <cell r="I54">
            <v>13</v>
          </cell>
          <cell r="K54">
            <v>4.4705882352941178</v>
          </cell>
          <cell r="L54">
            <v>5.4411764705882355</v>
          </cell>
          <cell r="N54">
            <v>4.5454545454545459</v>
          </cell>
          <cell r="O54">
            <v>7.2727272727272725</v>
          </cell>
          <cell r="Q54">
            <v>4.4888888888888889</v>
          </cell>
          <cell r="R54">
            <v>5.8888888888888884</v>
          </cell>
          <cell r="T54">
            <v>11.095238095238095</v>
          </cell>
          <cell r="U54">
            <v>13.523809523809524</v>
          </cell>
          <cell r="W54">
            <v>11.095238095238095</v>
          </cell>
          <cell r="X54">
            <v>13.523809523809524</v>
          </cell>
          <cell r="AC54">
            <v>7.6666666666666661</v>
          </cell>
          <cell r="AD54">
            <v>9.8958333333333321</v>
          </cell>
          <cell r="AF54">
            <v>5</v>
          </cell>
        </row>
        <row r="55">
          <cell r="A55">
            <v>16</v>
          </cell>
          <cell r="B55">
            <v>0</v>
          </cell>
          <cell r="C55">
            <v>0</v>
          </cell>
          <cell r="E55">
            <v>0</v>
          </cell>
          <cell r="F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T55">
            <v>0</v>
          </cell>
          <cell r="U55">
            <v>0</v>
          </cell>
          <cell r="W55">
            <v>0</v>
          </cell>
          <cell r="X55">
            <v>0</v>
          </cell>
          <cell r="AC55">
            <v>0</v>
          </cell>
          <cell r="AD55">
            <v>0</v>
          </cell>
          <cell r="AF55">
            <v>5</v>
          </cell>
        </row>
        <row r="56">
          <cell r="A56">
            <v>17</v>
          </cell>
          <cell r="B56">
            <v>12.25</v>
          </cell>
          <cell r="C56">
            <v>3</v>
          </cell>
          <cell r="E56">
            <v>14.2</v>
          </cell>
          <cell r="F56">
            <v>6.7</v>
          </cell>
          <cell r="H56">
            <v>13.642857142857142</v>
          </cell>
          <cell r="I56">
            <v>5.6428571428571423</v>
          </cell>
          <cell r="K56">
            <v>6.3571428571428568</v>
          </cell>
          <cell r="L56">
            <v>4.0714285714285721</v>
          </cell>
          <cell r="N56">
            <v>8.2758620689655178</v>
          </cell>
          <cell r="O56">
            <v>5.2413793103448274</v>
          </cell>
          <cell r="Q56">
            <v>7.333333333333333</v>
          </cell>
          <cell r="R56">
            <v>4.666666666666667</v>
          </cell>
          <cell r="T56">
            <v>17.083333333333332</v>
          </cell>
          <cell r="U56">
            <v>11.833333333333334</v>
          </cell>
          <cell r="W56">
            <v>17.083333333333332</v>
          </cell>
          <cell r="X56">
            <v>11.833333333333334</v>
          </cell>
          <cell r="AC56">
            <v>13.467065868263472</v>
          </cell>
          <cell r="AD56">
            <v>8.8682634730538918</v>
          </cell>
          <cell r="AF56">
            <v>5</v>
          </cell>
        </row>
        <row r="57">
          <cell r="A57">
            <v>18</v>
          </cell>
          <cell r="B57">
            <v>12</v>
          </cell>
          <cell r="C57">
            <v>4</v>
          </cell>
          <cell r="E57">
            <v>11.166666666666666</v>
          </cell>
          <cell r="F57">
            <v>5.166666666666667</v>
          </cell>
          <cell r="H57">
            <v>11.285714285714285</v>
          </cell>
          <cell r="I57">
            <v>5</v>
          </cell>
          <cell r="K57">
            <v>4.9090909090909092</v>
          </cell>
          <cell r="L57">
            <v>5.4545454545454541</v>
          </cell>
          <cell r="N57">
            <v>5.2424242424242422</v>
          </cell>
          <cell r="O57">
            <v>6.3636363636363633</v>
          </cell>
          <cell r="Q57">
            <v>5.0757575757575761</v>
          </cell>
          <cell r="R57">
            <v>5.9090909090909092</v>
          </cell>
          <cell r="T57">
            <v>7.5454545454545459</v>
          </cell>
          <cell r="U57">
            <v>6.0909090909090908</v>
          </cell>
          <cell r="W57">
            <v>7.5454545454545459</v>
          </cell>
          <cell r="X57">
            <v>6.0909090909090908</v>
          </cell>
          <cell r="AC57">
            <v>6.1052631578947363</v>
          </cell>
          <cell r="AD57">
            <v>5.8842105263157896</v>
          </cell>
          <cell r="AF57">
            <v>5</v>
          </cell>
        </row>
        <row r="58">
          <cell r="A58">
            <v>19</v>
          </cell>
          <cell r="B58">
            <v>5.8000000000000007</v>
          </cell>
          <cell r="C58">
            <v>8.4</v>
          </cell>
          <cell r="E58">
            <v>9.4</v>
          </cell>
          <cell r="F58">
            <v>9.6</v>
          </cell>
          <cell r="H58">
            <v>7.6</v>
          </cell>
          <cell r="I58">
            <v>9</v>
          </cell>
          <cell r="K58">
            <v>3.2758620689655173</v>
          </cell>
          <cell r="L58">
            <v>6</v>
          </cell>
          <cell r="N58">
            <v>6.4090909090909083</v>
          </cell>
          <cell r="O58">
            <v>6.3636363636363633</v>
          </cell>
          <cell r="Q58">
            <v>4.6274509803921564</v>
          </cell>
          <cell r="R58">
            <v>6.1568627450980395</v>
          </cell>
          <cell r="T58">
            <v>19.2</v>
          </cell>
          <cell r="U58">
            <v>7.55</v>
          </cell>
          <cell r="W58">
            <v>19.2</v>
          </cell>
          <cell r="X58">
            <v>7.55</v>
          </cell>
          <cell r="AC58">
            <v>10.693069306930694</v>
          </cell>
          <cell r="AD58">
            <v>6.990099009900991</v>
          </cell>
          <cell r="AF58">
            <v>5</v>
          </cell>
        </row>
        <row r="59">
          <cell r="A59">
            <v>20</v>
          </cell>
          <cell r="B59">
            <v>2</v>
          </cell>
          <cell r="C59">
            <v>16</v>
          </cell>
          <cell r="E59">
            <v>15</v>
          </cell>
          <cell r="F59">
            <v>6</v>
          </cell>
          <cell r="H59">
            <v>11.75</v>
          </cell>
          <cell r="I59">
            <v>8.5</v>
          </cell>
          <cell r="K59">
            <v>5.0666666666666664</v>
          </cell>
          <cell r="L59">
            <v>4.5111111111111111</v>
          </cell>
          <cell r="N59">
            <v>8.3103448275862064</v>
          </cell>
          <cell r="O59">
            <v>5.1034482758620694</v>
          </cell>
          <cell r="Q59">
            <v>6.3378378378378386</v>
          </cell>
          <cell r="R59">
            <v>4.743243243243243</v>
          </cell>
          <cell r="T59">
            <v>28.416666666666668</v>
          </cell>
          <cell r="U59">
            <v>12.361111111111111</v>
          </cell>
          <cell r="W59">
            <v>28.416666666666668</v>
          </cell>
          <cell r="X59">
            <v>12.361111111111111</v>
          </cell>
          <cell r="AC59">
            <v>16.941558441558442</v>
          </cell>
          <cell r="AD59">
            <v>8.5</v>
          </cell>
          <cell r="AF59">
            <v>5</v>
          </cell>
        </row>
        <row r="60">
          <cell r="A60">
            <v>21</v>
          </cell>
          <cell r="B60">
            <v>7.0000000000000009</v>
          </cell>
          <cell r="C60">
            <v>14.000000000000002</v>
          </cell>
          <cell r="E60">
            <v>19.400000000000002</v>
          </cell>
          <cell r="F60">
            <v>7.0000000000000009</v>
          </cell>
          <cell r="H60">
            <v>14.75</v>
          </cell>
          <cell r="I60">
            <v>9.625</v>
          </cell>
          <cell r="K60">
            <v>5.6470588235294121</v>
          </cell>
          <cell r="L60">
            <v>6.8235294117647065</v>
          </cell>
          <cell r="N60">
            <v>4.8823529411764701</v>
          </cell>
          <cell r="O60">
            <v>7.882352941176471</v>
          </cell>
          <cell r="Q60">
            <v>5.3921568627450984</v>
          </cell>
          <cell r="R60">
            <v>7.1764705882352935</v>
          </cell>
          <cell r="T60">
            <v>32.513513513513516</v>
          </cell>
          <cell r="U60">
            <v>8.0810810810810807</v>
          </cell>
          <cell r="W60">
            <v>32.513513513513516</v>
          </cell>
          <cell r="X60">
            <v>8.0810810810810807</v>
          </cell>
          <cell r="AC60">
            <v>21.045112781954884</v>
          </cell>
          <cell r="AD60">
            <v>7.8270676691729326</v>
          </cell>
          <cell r="AF60">
            <v>5</v>
          </cell>
        </row>
        <row r="61">
          <cell r="A61">
            <v>22</v>
          </cell>
          <cell r="B61">
            <v>3.5000000000000004</v>
          </cell>
          <cell r="C61">
            <v>8.5</v>
          </cell>
          <cell r="E61">
            <v>8.1666666666666661</v>
          </cell>
          <cell r="F61">
            <v>11</v>
          </cell>
          <cell r="H61">
            <v>7.0000000000000009</v>
          </cell>
          <cell r="I61">
            <v>10.375</v>
          </cell>
          <cell r="K61">
            <v>6.8297872340425529</v>
          </cell>
          <cell r="L61">
            <v>5.5106382978723403</v>
          </cell>
          <cell r="N61">
            <v>6.6571428571428575</v>
          </cell>
          <cell r="O61">
            <v>5.8571428571428577</v>
          </cell>
          <cell r="Q61">
            <v>6.7560975609756104</v>
          </cell>
          <cell r="R61">
            <v>5.6585365853658542</v>
          </cell>
          <cell r="T61">
            <v>27.524999999999999</v>
          </cell>
          <cell r="U61">
            <v>12.25</v>
          </cell>
          <cell r="W61">
            <v>27.524999999999999</v>
          </cell>
          <cell r="X61">
            <v>12.25</v>
          </cell>
          <cell r="AC61">
            <v>16.541176470588233</v>
          </cell>
          <cell r="AD61">
            <v>8.9823529411764707</v>
          </cell>
          <cell r="AF61">
            <v>5</v>
          </cell>
        </row>
        <row r="62">
          <cell r="A62">
            <v>23</v>
          </cell>
          <cell r="B62">
            <v>0</v>
          </cell>
          <cell r="C62">
            <v>0</v>
          </cell>
          <cell r="E62">
            <v>0</v>
          </cell>
          <cell r="F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W62">
            <v>0</v>
          </cell>
          <cell r="X62">
            <v>0</v>
          </cell>
          <cell r="AC62">
            <v>0</v>
          </cell>
          <cell r="AD62">
            <v>0</v>
          </cell>
          <cell r="AF62">
            <v>5</v>
          </cell>
        </row>
        <row r="63">
          <cell r="A63">
            <v>24</v>
          </cell>
          <cell r="B63">
            <v>6.6000000000000005</v>
          </cell>
          <cell r="C63">
            <v>11.799999999999999</v>
          </cell>
          <cell r="E63">
            <v>11.636363636363637</v>
          </cell>
          <cell r="F63">
            <v>9.7272727272727266</v>
          </cell>
          <cell r="H63">
            <v>10.0625</v>
          </cell>
          <cell r="I63">
            <v>10.375</v>
          </cell>
          <cell r="K63">
            <v>6.4883720930232567</v>
          </cell>
          <cell r="L63">
            <v>5.0697674418604652</v>
          </cell>
          <cell r="N63">
            <v>5.5294117647058822</v>
          </cell>
          <cell r="O63">
            <v>5.0588235294117645</v>
          </cell>
          <cell r="Q63">
            <v>6.2166666666666668</v>
          </cell>
          <cell r="R63">
            <v>5.0666666666666664</v>
          </cell>
          <cell r="T63">
            <v>37.516129032258064</v>
          </cell>
          <cell r="U63">
            <v>11.741935483870968</v>
          </cell>
          <cell r="W63">
            <v>37.516129032258064</v>
          </cell>
          <cell r="X63">
            <v>11.741935483870968</v>
          </cell>
          <cell r="AC63">
            <v>20.724637681159418</v>
          </cell>
          <cell r="AD63">
            <v>8.6811594202898554</v>
          </cell>
          <cell r="AF63">
            <v>5</v>
          </cell>
        </row>
        <row r="64">
          <cell r="A64">
            <v>25</v>
          </cell>
          <cell r="B64">
            <v>2.666666666666667</v>
          </cell>
          <cell r="C64">
            <v>13.333333333333334</v>
          </cell>
          <cell r="E64">
            <v>8</v>
          </cell>
          <cell r="F64">
            <v>9</v>
          </cell>
          <cell r="H64">
            <v>6.666666666666667</v>
          </cell>
          <cell r="I64">
            <v>10.083333333333332</v>
          </cell>
          <cell r="K64">
            <v>4.4761904761904763</v>
          </cell>
          <cell r="L64">
            <v>5.0476190476190474</v>
          </cell>
          <cell r="N64">
            <v>15.461538461538463</v>
          </cell>
          <cell r="O64">
            <v>6</v>
          </cell>
          <cell r="Q64">
            <v>7.0727272727272723</v>
          </cell>
          <cell r="R64">
            <v>5.2727272727272725</v>
          </cell>
          <cell r="T64">
            <v>14.374999999999998</v>
          </cell>
          <cell r="U64">
            <v>20.5</v>
          </cell>
          <cell r="W64">
            <v>14.374999999999998</v>
          </cell>
          <cell r="X64">
            <v>20.5</v>
          </cell>
          <cell r="AC64">
            <v>8.4216867469879517</v>
          </cell>
          <cell r="AD64">
            <v>8.9036144578313259</v>
          </cell>
          <cell r="AF64">
            <v>5</v>
          </cell>
        </row>
        <row r="65">
          <cell r="A65">
            <v>26</v>
          </cell>
          <cell r="B65">
            <v>5</v>
          </cell>
          <cell r="C65">
            <v>16</v>
          </cell>
          <cell r="E65">
            <v>9</v>
          </cell>
          <cell r="F65">
            <v>19.857142857142858</v>
          </cell>
          <cell r="H65">
            <v>8.5</v>
          </cell>
          <cell r="I65">
            <v>19.375</v>
          </cell>
          <cell r="K65">
            <v>5.1111111111111116</v>
          </cell>
          <cell r="L65">
            <v>6</v>
          </cell>
          <cell r="N65">
            <v>3.166666666666667</v>
          </cell>
          <cell r="O65">
            <v>7.0000000000000009</v>
          </cell>
          <cell r="Q65">
            <v>4.3333333333333339</v>
          </cell>
          <cell r="R65">
            <v>6.4</v>
          </cell>
          <cell r="T65">
            <v>10.549999999999999</v>
          </cell>
          <cell r="U65">
            <v>19.2</v>
          </cell>
          <cell r="W65">
            <v>10.549999999999999</v>
          </cell>
          <cell r="X65">
            <v>19.2</v>
          </cell>
          <cell r="AC65">
            <v>8.8095238095238102</v>
          </cell>
          <cell r="AD65">
            <v>16.174603174603174</v>
          </cell>
          <cell r="AF65">
            <v>5</v>
          </cell>
        </row>
        <row r="66">
          <cell r="A66">
            <v>27</v>
          </cell>
          <cell r="B66">
            <v>4.5999999999999996</v>
          </cell>
          <cell r="C66">
            <v>11.200000000000001</v>
          </cell>
          <cell r="E66">
            <v>6.5</v>
          </cell>
          <cell r="F66">
            <v>14.374999999999998</v>
          </cell>
          <cell r="H66">
            <v>5.7692307692307692</v>
          </cell>
          <cell r="I66">
            <v>13.153846153846155</v>
          </cell>
          <cell r="K66">
            <v>1.7000000000000002</v>
          </cell>
          <cell r="L66">
            <v>9.9</v>
          </cell>
          <cell r="N66">
            <v>4.2</v>
          </cell>
          <cell r="O66">
            <v>5.6000000000000005</v>
          </cell>
          <cell r="Q66">
            <v>2.9499999999999997</v>
          </cell>
          <cell r="R66">
            <v>7.75</v>
          </cell>
          <cell r="T66">
            <v>7.6956521739130439</v>
          </cell>
          <cell r="U66">
            <v>17.086956521739129</v>
          </cell>
          <cell r="W66">
            <v>7.6956521739130439</v>
          </cell>
          <cell r="X66">
            <v>17.086956521739129</v>
          </cell>
          <cell r="AC66">
            <v>6.1772151898734178</v>
          </cell>
          <cell r="AD66">
            <v>14.075949367088608</v>
          </cell>
          <cell r="AF66">
            <v>5</v>
          </cell>
        </row>
        <row r="67">
          <cell r="A67">
            <v>28</v>
          </cell>
          <cell r="B67">
            <v>4.666666666666667</v>
          </cell>
          <cell r="C67">
            <v>15.333333333333332</v>
          </cell>
          <cell r="E67">
            <v>3.1428571428571432</v>
          </cell>
          <cell r="F67">
            <v>13</v>
          </cell>
          <cell r="H67">
            <v>3.5999999999999996</v>
          </cell>
          <cell r="I67">
            <v>13.700000000000001</v>
          </cell>
          <cell r="K67">
            <v>2.3043478260869565</v>
          </cell>
          <cell r="L67">
            <v>7.304347826086957</v>
          </cell>
          <cell r="N67">
            <v>1.6363636363636365</v>
          </cell>
          <cell r="O67">
            <v>9</v>
          </cell>
          <cell r="Q67">
            <v>2.0882352941176472</v>
          </cell>
          <cell r="R67">
            <v>7.8529411764705888</v>
          </cell>
          <cell r="T67">
            <v>7.384615384615385</v>
          </cell>
          <cell r="U67">
            <v>16.038461538461537</v>
          </cell>
          <cell r="W67">
            <v>7.384615384615385</v>
          </cell>
          <cell r="X67">
            <v>16.038461538461537</v>
          </cell>
          <cell r="AC67">
            <v>5.1145833333333339</v>
          </cell>
          <cell r="AD67">
            <v>12.895833333333334</v>
          </cell>
          <cell r="AF67">
            <v>5</v>
          </cell>
        </row>
        <row r="68">
          <cell r="A68">
            <v>29</v>
          </cell>
          <cell r="B68">
            <v>0</v>
          </cell>
          <cell r="C68">
            <v>0</v>
          </cell>
          <cell r="E68">
            <v>0</v>
          </cell>
          <cell r="F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T68">
            <v>0</v>
          </cell>
          <cell r="U68">
            <v>0</v>
          </cell>
          <cell r="W68">
            <v>0</v>
          </cell>
          <cell r="X68">
            <v>0</v>
          </cell>
          <cell r="AC68">
            <v>0</v>
          </cell>
          <cell r="AD68">
            <v>0</v>
          </cell>
          <cell r="AF68">
            <v>5</v>
          </cell>
        </row>
        <row r="69">
          <cell r="A69">
            <v>30</v>
          </cell>
          <cell r="B69">
            <v>0</v>
          </cell>
          <cell r="C69">
            <v>0</v>
          </cell>
          <cell r="E69">
            <v>0</v>
          </cell>
          <cell r="F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T69">
            <v>0</v>
          </cell>
          <cell r="U69">
            <v>0</v>
          </cell>
          <cell r="W69">
            <v>0</v>
          </cell>
          <cell r="X69">
            <v>0</v>
          </cell>
          <cell r="AC69">
            <v>0</v>
          </cell>
          <cell r="AD69">
            <v>0</v>
          </cell>
          <cell r="AF69">
            <v>5</v>
          </cell>
        </row>
        <row r="70">
          <cell r="A70">
            <v>31</v>
          </cell>
          <cell r="B70">
            <v>0</v>
          </cell>
          <cell r="C70">
            <v>0</v>
          </cell>
          <cell r="E70">
            <v>0</v>
          </cell>
          <cell r="F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T70">
            <v>0</v>
          </cell>
          <cell r="U70">
            <v>0</v>
          </cell>
          <cell r="W70">
            <v>0</v>
          </cell>
          <cell r="X70">
            <v>0</v>
          </cell>
          <cell r="AC70">
            <v>0</v>
          </cell>
          <cell r="AD70">
            <v>0</v>
          </cell>
          <cell r="AF70">
            <v>5</v>
          </cell>
        </row>
        <row r="71">
          <cell r="A71" t="str">
            <v xml:space="preserve">Mar/01 </v>
          </cell>
          <cell r="B71">
            <v>18</v>
          </cell>
          <cell r="C71">
            <v>2</v>
          </cell>
          <cell r="E71">
            <v>12</v>
          </cell>
          <cell r="F71">
            <v>2.5</v>
          </cell>
          <cell r="H71">
            <v>13.200000000000001</v>
          </cell>
          <cell r="I71">
            <v>2.4</v>
          </cell>
          <cell r="K71">
            <v>5.6923076923076925</v>
          </cell>
          <cell r="L71">
            <v>1.2307692307692308</v>
          </cell>
          <cell r="N71">
            <v>6.166666666666667</v>
          </cell>
          <cell r="O71">
            <v>2.3333333333333335</v>
          </cell>
          <cell r="Q71">
            <v>5.92</v>
          </cell>
          <cell r="R71">
            <v>1.76</v>
          </cell>
          <cell r="T71">
            <v>6</v>
          </cell>
          <cell r="U71">
            <v>17.18181818181818</v>
          </cell>
          <cell r="W71">
            <v>6</v>
          </cell>
          <cell r="X71">
            <v>17.18181818181818</v>
          </cell>
          <cell r="AC71">
            <v>6.4594594594594597</v>
          </cell>
          <cell r="AD71">
            <v>10.972972972972974</v>
          </cell>
          <cell r="AF71">
            <v>5</v>
          </cell>
        </row>
        <row r="72">
          <cell r="A72">
            <v>2</v>
          </cell>
          <cell r="B72">
            <v>0</v>
          </cell>
          <cell r="C72">
            <v>0</v>
          </cell>
          <cell r="E72">
            <v>0</v>
          </cell>
          <cell r="F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T72">
            <v>0</v>
          </cell>
          <cell r="U72">
            <v>0</v>
          </cell>
          <cell r="W72">
            <v>0</v>
          </cell>
          <cell r="X72">
            <v>0</v>
          </cell>
          <cell r="AC72">
            <v>0</v>
          </cell>
          <cell r="AD72">
            <v>0</v>
          </cell>
          <cell r="AF72">
            <v>5</v>
          </cell>
        </row>
        <row r="73">
          <cell r="A73">
            <v>3</v>
          </cell>
          <cell r="B73">
            <v>7.333333333333333</v>
          </cell>
          <cell r="C73">
            <v>5.6666666666666661</v>
          </cell>
          <cell r="E73">
            <v>12.625</v>
          </cell>
          <cell r="F73">
            <v>4.125</v>
          </cell>
          <cell r="H73">
            <v>11.181818181818182</v>
          </cell>
          <cell r="I73">
            <v>4.5454545454545459</v>
          </cell>
          <cell r="K73">
            <v>6.68</v>
          </cell>
          <cell r="L73">
            <v>3.7199999999999998</v>
          </cell>
          <cell r="N73">
            <v>8.4666666666666668</v>
          </cell>
          <cell r="O73">
            <v>3.6333333333333337</v>
          </cell>
          <cell r="Q73">
            <v>7.6545454545454543</v>
          </cell>
          <cell r="R73">
            <v>3.6727272727272728</v>
          </cell>
          <cell r="T73">
            <v>10.127659574468085</v>
          </cell>
          <cell r="U73">
            <v>12.553191489361701</v>
          </cell>
          <cell r="W73">
            <v>10.127659574468085</v>
          </cell>
          <cell r="X73">
            <v>12.553191489361701</v>
          </cell>
          <cell r="AC73">
            <v>9.35</v>
          </cell>
          <cell r="AD73">
            <v>8.9499999999999993</v>
          </cell>
          <cell r="AF73">
            <v>5</v>
          </cell>
        </row>
        <row r="74">
          <cell r="A74">
            <v>4</v>
          </cell>
          <cell r="B74">
            <v>0</v>
          </cell>
          <cell r="C74">
            <v>0</v>
          </cell>
          <cell r="E74">
            <v>0</v>
          </cell>
          <cell r="F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T74">
            <v>0</v>
          </cell>
          <cell r="U74">
            <v>0</v>
          </cell>
          <cell r="W74">
            <v>0</v>
          </cell>
          <cell r="X74">
            <v>0</v>
          </cell>
          <cell r="AC74">
            <v>0</v>
          </cell>
          <cell r="AD74">
            <v>0</v>
          </cell>
          <cell r="AF74">
            <v>5</v>
          </cell>
        </row>
        <row r="75">
          <cell r="A75">
            <v>5</v>
          </cell>
          <cell r="B75">
            <v>4.3333333333333339</v>
          </cell>
          <cell r="C75">
            <v>4.3333333333333339</v>
          </cell>
          <cell r="E75">
            <v>2</v>
          </cell>
          <cell r="F75">
            <v>16.333333333333332</v>
          </cell>
          <cell r="H75">
            <v>2.7777777777777777</v>
          </cell>
          <cell r="I75">
            <v>12.333333333333334</v>
          </cell>
          <cell r="K75">
            <v>1.6666666666666667</v>
          </cell>
          <cell r="L75">
            <v>6.6333333333333329</v>
          </cell>
          <cell r="N75">
            <v>3.3142857142857141</v>
          </cell>
          <cell r="O75">
            <v>8.8285714285714292</v>
          </cell>
          <cell r="Q75">
            <v>2.5538461538461537</v>
          </cell>
          <cell r="R75">
            <v>7.815384615384616</v>
          </cell>
          <cell r="T75">
            <v>8.3720930232558146</v>
          </cell>
          <cell r="U75">
            <v>17.232558139534884</v>
          </cell>
          <cell r="W75">
            <v>8.3720930232558146</v>
          </cell>
          <cell r="X75">
            <v>17.232558139534884</v>
          </cell>
          <cell r="AC75">
            <v>5.6937500000000005</v>
          </cell>
          <cell r="AD75">
            <v>13.13125</v>
          </cell>
          <cell r="AF75">
            <v>5</v>
          </cell>
        </row>
        <row r="76">
          <cell r="A76">
            <v>6</v>
          </cell>
          <cell r="B76">
            <v>2.5151515151515151</v>
          </cell>
          <cell r="C76">
            <v>6.5151515151515156</v>
          </cell>
          <cell r="E76">
            <v>1.1142857142857143</v>
          </cell>
          <cell r="F76">
            <v>8.742857142857142</v>
          </cell>
          <cell r="H76">
            <v>1.7941176470588234</v>
          </cell>
          <cell r="I76">
            <v>7.6617647058823524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T76">
            <v>7.8666666666666663</v>
          </cell>
          <cell r="U76">
            <v>16.333333333333332</v>
          </cell>
          <cell r="W76">
            <v>8.2727272727272734</v>
          </cell>
          <cell r="X76">
            <v>16.878787878787879</v>
          </cell>
          <cell r="AC76">
            <v>4.8167938931297716</v>
          </cell>
          <cell r="AD76">
            <v>11.969465648854962</v>
          </cell>
          <cell r="AF76">
            <v>5</v>
          </cell>
        </row>
        <row r="77">
          <cell r="A77">
            <v>7</v>
          </cell>
          <cell r="B77">
            <v>2.0555555555555558</v>
          </cell>
          <cell r="C77">
            <v>8.0555555555555554</v>
          </cell>
          <cell r="E77">
            <v>1.7999999999999998</v>
          </cell>
          <cell r="F77">
            <v>7.1999999999999993</v>
          </cell>
          <cell r="H77">
            <v>1.8958333333333335</v>
          </cell>
          <cell r="I77">
            <v>7.5208333333333339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T77">
            <v>6.4761904761904754</v>
          </cell>
          <cell r="U77">
            <v>17.571428571428569</v>
          </cell>
          <cell r="W77">
            <v>6.4761904761904754</v>
          </cell>
          <cell r="X77">
            <v>17.571428571428569</v>
          </cell>
          <cell r="AC77">
            <v>4.0333333333333332</v>
          </cell>
          <cell r="AD77">
            <v>12.211111111111112</v>
          </cell>
          <cell r="AF77">
            <v>5</v>
          </cell>
        </row>
        <row r="78">
          <cell r="A78">
            <v>8</v>
          </cell>
          <cell r="B78">
            <v>0</v>
          </cell>
          <cell r="C78">
            <v>6.5</v>
          </cell>
          <cell r="E78">
            <v>4</v>
          </cell>
          <cell r="F78">
            <v>7.3999999999999995</v>
          </cell>
          <cell r="H78">
            <v>2.8571428571428572</v>
          </cell>
          <cell r="I78">
            <v>7.1428571428571423</v>
          </cell>
          <cell r="K78">
            <v>2.1724137931034484</v>
          </cell>
          <cell r="L78">
            <v>6.8275862068965516</v>
          </cell>
          <cell r="N78">
            <v>1.7999999999999998</v>
          </cell>
          <cell r="O78">
            <v>7.3999999999999995</v>
          </cell>
          <cell r="Q78">
            <v>2.0204081632653059</v>
          </cell>
          <cell r="R78">
            <v>7.0612244897959187</v>
          </cell>
          <cell r="T78">
            <v>7.764705882352942</v>
          </cell>
          <cell r="U78">
            <v>22.470588235294116</v>
          </cell>
          <cell r="W78">
            <v>7.764705882352942</v>
          </cell>
          <cell r="X78">
            <v>22.470588235294116</v>
          </cell>
          <cell r="AC78">
            <v>5.217741935483871</v>
          </cell>
          <cell r="AD78">
            <v>15.516129032258064</v>
          </cell>
          <cell r="AF78">
            <v>5</v>
          </cell>
        </row>
        <row r="79">
          <cell r="A79">
            <v>9</v>
          </cell>
          <cell r="B79">
            <v>0</v>
          </cell>
          <cell r="C79">
            <v>0</v>
          </cell>
          <cell r="E79">
            <v>0</v>
          </cell>
          <cell r="F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W79">
            <v>0</v>
          </cell>
          <cell r="X79">
            <v>0</v>
          </cell>
          <cell r="AC79">
            <v>0</v>
          </cell>
          <cell r="AD79">
            <v>0</v>
          </cell>
          <cell r="AF79">
            <v>5</v>
          </cell>
        </row>
        <row r="80">
          <cell r="A80">
            <v>10</v>
          </cell>
          <cell r="B80">
            <v>5</v>
          </cell>
          <cell r="C80">
            <v>5</v>
          </cell>
          <cell r="E80">
            <v>4.4285714285714279</v>
          </cell>
          <cell r="F80">
            <v>8.7142857142857153</v>
          </cell>
          <cell r="H80">
            <v>4.5999999999999996</v>
          </cell>
          <cell r="I80">
            <v>7.6</v>
          </cell>
          <cell r="K80">
            <v>4</v>
          </cell>
          <cell r="L80">
            <v>6.6470588235294112</v>
          </cell>
          <cell r="N80">
            <v>3.7058823529411762</v>
          </cell>
          <cell r="O80">
            <v>7.2647058823529411</v>
          </cell>
          <cell r="Q80">
            <v>3.8529411764705883</v>
          </cell>
          <cell r="R80">
            <v>6.9558823529411766</v>
          </cell>
          <cell r="T80">
            <v>7.8</v>
          </cell>
          <cell r="U80">
            <v>13.914285714285715</v>
          </cell>
          <cell r="W80">
            <v>7.8</v>
          </cell>
          <cell r="X80">
            <v>13.914285714285715</v>
          </cell>
          <cell r="AC80">
            <v>5.7702702702702702</v>
          </cell>
          <cell r="AD80">
            <v>10.29054054054054</v>
          </cell>
          <cell r="AF80">
            <v>5</v>
          </cell>
        </row>
        <row r="81">
          <cell r="A81">
            <v>11</v>
          </cell>
          <cell r="B81">
            <v>2.2608695652173916</v>
          </cell>
          <cell r="C81">
            <v>9.2173913043478262</v>
          </cell>
          <cell r="E81">
            <v>2.25</v>
          </cell>
          <cell r="F81">
            <v>8.5</v>
          </cell>
          <cell r="H81">
            <v>2.2564102564102564</v>
          </cell>
          <cell r="I81">
            <v>8.9230769230769234</v>
          </cell>
          <cell r="K81">
            <v>2.1052631578947367</v>
          </cell>
          <cell r="L81">
            <v>5.2130325814536338</v>
          </cell>
          <cell r="N81">
            <v>4.1666666666666661</v>
          </cell>
          <cell r="O81">
            <v>5.916666666666667</v>
          </cell>
          <cell r="Q81">
            <v>2.581888246628131</v>
          </cell>
          <cell r="R81">
            <v>5.3757225433526017</v>
          </cell>
          <cell r="T81">
            <v>7.4615384615384608</v>
          </cell>
          <cell r="U81">
            <v>15.153846153846153</v>
          </cell>
          <cell r="W81">
            <v>7.4615384615384608</v>
          </cell>
          <cell r="X81">
            <v>15.153846153846153</v>
          </cell>
          <cell r="AC81">
            <v>4.7866256049274085</v>
          </cell>
          <cell r="AD81">
            <v>10.153981522217334</v>
          </cell>
          <cell r="AF81">
            <v>5</v>
          </cell>
        </row>
        <row r="82">
          <cell r="A82">
            <v>12</v>
          </cell>
          <cell r="B82">
            <v>2.75</v>
          </cell>
          <cell r="C82">
            <v>8.75</v>
          </cell>
          <cell r="E82">
            <v>7.6666666666666661</v>
          </cell>
          <cell r="F82">
            <v>11.333333333333332</v>
          </cell>
          <cell r="H82">
            <v>4.8571428571428568</v>
          </cell>
          <cell r="I82">
            <v>9.8571428571428577</v>
          </cell>
          <cell r="K82">
            <v>1.4848484848484849</v>
          </cell>
          <cell r="L82">
            <v>6.0909090909090908</v>
          </cell>
          <cell r="N82">
            <v>3.4666666666666663</v>
          </cell>
          <cell r="O82">
            <v>7.4666666666666677</v>
          </cell>
          <cell r="Q82">
            <v>2.1041666666666665</v>
          </cell>
          <cell r="R82">
            <v>6.520833333333333</v>
          </cell>
          <cell r="T82">
            <v>8.6190476190476186</v>
          </cell>
          <cell r="U82">
            <v>16.80952380952381</v>
          </cell>
          <cell r="W82">
            <v>8.6190476190476186</v>
          </cell>
          <cell r="X82">
            <v>16.80952380952381</v>
          </cell>
          <cell r="AC82">
            <v>5.123711340206186</v>
          </cell>
          <cell r="AD82">
            <v>11.216494845360824</v>
          </cell>
          <cell r="AF82">
            <v>5</v>
          </cell>
        </row>
        <row r="83">
          <cell r="A83">
            <v>13</v>
          </cell>
          <cell r="B83">
            <v>4</v>
          </cell>
          <cell r="C83">
            <v>12</v>
          </cell>
          <cell r="E83">
            <v>4</v>
          </cell>
          <cell r="F83">
            <v>9.75</v>
          </cell>
          <cell r="H83">
            <v>4</v>
          </cell>
          <cell r="I83">
            <v>10.199999999999999</v>
          </cell>
          <cell r="K83">
            <v>2.2939068100358422</v>
          </cell>
          <cell r="L83">
            <v>5.913978494623656</v>
          </cell>
          <cell r="N83">
            <v>1.7999999999999998</v>
          </cell>
          <cell r="O83">
            <v>8.7999999999999989</v>
          </cell>
          <cell r="Q83">
            <v>2.1635883905013191</v>
          </cell>
          <cell r="R83">
            <v>6.6754617414248028</v>
          </cell>
          <cell r="T83">
            <v>10.285714285714285</v>
          </cell>
          <cell r="U83">
            <v>31.428571428571427</v>
          </cell>
          <cell r="W83">
            <v>10.285714285714285</v>
          </cell>
          <cell r="X83">
            <v>31.428571428571427</v>
          </cell>
          <cell r="AC83">
            <v>4.3233743409490337</v>
          </cell>
          <cell r="AD83">
            <v>13.075571177504393</v>
          </cell>
          <cell r="AF83">
            <v>5</v>
          </cell>
        </row>
        <row r="84">
          <cell r="A84">
            <v>14</v>
          </cell>
          <cell r="B84">
            <v>2</v>
          </cell>
          <cell r="C84">
            <v>7.0000000000000009</v>
          </cell>
          <cell r="E84">
            <v>3.6666666666666665</v>
          </cell>
          <cell r="F84">
            <v>6.833333333333333</v>
          </cell>
          <cell r="H84">
            <v>3.25</v>
          </cell>
          <cell r="I84">
            <v>6.8750000000000009</v>
          </cell>
          <cell r="K84">
            <v>2.8214285714285712</v>
          </cell>
          <cell r="L84">
            <v>4.9285714285714288</v>
          </cell>
          <cell r="N84">
            <v>2.7272727272727271</v>
          </cell>
          <cell r="O84">
            <v>8.9090909090909101</v>
          </cell>
          <cell r="Q84">
            <v>2.7948717948717947</v>
          </cell>
          <cell r="R84">
            <v>6.0512820512820511</v>
          </cell>
          <cell r="T84">
            <v>6.583333333333333</v>
          </cell>
          <cell r="U84">
            <v>19.416666666666664</v>
          </cell>
          <cell r="W84">
            <v>6.583333333333333</v>
          </cell>
          <cell r="X84">
            <v>19.416666666666664</v>
          </cell>
          <cell r="AC84">
            <v>4.1267605633802811</v>
          </cell>
          <cell r="AD84">
            <v>10.661971830985916</v>
          </cell>
          <cell r="AF84">
            <v>5</v>
          </cell>
        </row>
        <row r="85">
          <cell r="A85">
            <v>15</v>
          </cell>
          <cell r="B85">
            <v>4.3999999999999995</v>
          </cell>
          <cell r="C85">
            <v>6.4</v>
          </cell>
          <cell r="E85">
            <v>3.3333333333333335</v>
          </cell>
          <cell r="F85">
            <v>4</v>
          </cell>
          <cell r="H85">
            <v>3.8181818181818183</v>
          </cell>
          <cell r="I85">
            <v>5.0909090909090908</v>
          </cell>
          <cell r="K85">
            <v>3.4000000000000004</v>
          </cell>
          <cell r="L85">
            <v>4.1333333333333329</v>
          </cell>
          <cell r="N85">
            <v>4.833333333333333</v>
          </cell>
          <cell r="O85">
            <v>6.25</v>
          </cell>
          <cell r="Q85">
            <v>3.8095238095238098</v>
          </cell>
          <cell r="R85">
            <v>4.7380952380952381</v>
          </cell>
          <cell r="T85">
            <v>19.777777777777779</v>
          </cell>
          <cell r="U85">
            <v>14.333333333333334</v>
          </cell>
          <cell r="W85">
            <v>19.777777777777779</v>
          </cell>
          <cell r="X85">
            <v>14.333333333333334</v>
          </cell>
          <cell r="AC85">
            <v>10.269662921348315</v>
          </cell>
          <cell r="AD85">
            <v>8.6629213483146064</v>
          </cell>
          <cell r="AF85">
            <v>5</v>
          </cell>
        </row>
        <row r="86">
          <cell r="A86">
            <v>16</v>
          </cell>
          <cell r="B86">
            <v>8</v>
          </cell>
          <cell r="C86">
            <v>4</v>
          </cell>
          <cell r="E86">
            <v>7.0000000000000009</v>
          </cell>
          <cell r="F86">
            <v>9</v>
          </cell>
          <cell r="H86">
            <v>7.333333333333333</v>
          </cell>
          <cell r="I86">
            <v>7.333333333333333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T86">
            <v>0</v>
          </cell>
          <cell r="U86">
            <v>0</v>
          </cell>
          <cell r="W86">
            <v>0</v>
          </cell>
          <cell r="X86">
            <v>0</v>
          </cell>
          <cell r="AC86">
            <v>7.333333333333333</v>
          </cell>
          <cell r="AD86">
            <v>7.333333333333333</v>
          </cell>
          <cell r="AF86">
            <v>5</v>
          </cell>
        </row>
        <row r="87">
          <cell r="A87">
            <v>17</v>
          </cell>
          <cell r="B87">
            <v>3</v>
          </cell>
          <cell r="C87">
            <v>5</v>
          </cell>
          <cell r="E87">
            <v>3.3333333333333335</v>
          </cell>
          <cell r="F87">
            <v>6.666666666666667</v>
          </cell>
          <cell r="H87">
            <v>3.2857142857142856</v>
          </cell>
          <cell r="I87">
            <v>6.4285714285714279</v>
          </cell>
          <cell r="K87">
            <v>3.4285714285714288</v>
          </cell>
          <cell r="L87">
            <v>5</v>
          </cell>
          <cell r="N87">
            <v>2.3513513513513513</v>
          </cell>
          <cell r="O87">
            <v>6.756756756756757</v>
          </cell>
          <cell r="Q87">
            <v>2.8153846153846156</v>
          </cell>
          <cell r="R87">
            <v>6</v>
          </cell>
          <cell r="T87">
            <v>2.9333333333333331</v>
          </cell>
          <cell r="U87">
            <v>5.6666666666666661</v>
          </cell>
          <cell r="W87">
            <v>2.9333333333333331</v>
          </cell>
          <cell r="X87">
            <v>5.6666666666666661</v>
          </cell>
          <cell r="AC87">
            <v>2.90625</v>
          </cell>
          <cell r="AD87">
            <v>5.807291666666667</v>
          </cell>
          <cell r="AF87">
            <v>5</v>
          </cell>
        </row>
        <row r="88">
          <cell r="A88">
            <v>18</v>
          </cell>
          <cell r="B88">
            <v>2.666666666666667</v>
          </cell>
          <cell r="C88">
            <v>6.666666666666667</v>
          </cell>
          <cell r="E88">
            <v>4.1666666666666661</v>
          </cell>
          <cell r="F88">
            <v>6.3333333333333339</v>
          </cell>
          <cell r="H88">
            <v>3.6666666666666665</v>
          </cell>
          <cell r="I88">
            <v>6.4444444444444446</v>
          </cell>
          <cell r="K88">
            <v>2.8000000000000003</v>
          </cell>
          <cell r="L88">
            <v>4.1666666666666661</v>
          </cell>
          <cell r="N88">
            <v>3.0909090909090908</v>
          </cell>
          <cell r="O88">
            <v>5.3030303030303028</v>
          </cell>
          <cell r="Q88">
            <v>2.9523809523809526</v>
          </cell>
          <cell r="R88">
            <v>4.7619047619047619</v>
          </cell>
          <cell r="T88">
            <v>8.545454545454545</v>
          </cell>
          <cell r="U88">
            <v>10.151515151515152</v>
          </cell>
          <cell r="W88">
            <v>8.545454545454545</v>
          </cell>
          <cell r="X88">
            <v>10.151515151515152</v>
          </cell>
          <cell r="AC88">
            <v>5.6739130434782608</v>
          </cell>
          <cell r="AD88">
            <v>7.4492753623188417</v>
          </cell>
          <cell r="AF88">
            <v>5</v>
          </cell>
        </row>
        <row r="89">
          <cell r="A89">
            <v>19</v>
          </cell>
          <cell r="B89">
            <v>0</v>
          </cell>
          <cell r="C89">
            <v>0</v>
          </cell>
          <cell r="E89">
            <v>6</v>
          </cell>
          <cell r="F89">
            <v>7.5</v>
          </cell>
          <cell r="H89">
            <v>6</v>
          </cell>
          <cell r="I89">
            <v>7.5</v>
          </cell>
          <cell r="K89">
            <v>3.7370242214532867</v>
          </cell>
          <cell r="L89">
            <v>4.8788927335640135</v>
          </cell>
          <cell r="N89">
            <v>4.3571428571428577</v>
          </cell>
          <cell r="O89">
            <v>4.5357142857142856</v>
          </cell>
          <cell r="Q89">
            <v>4.0421792618629171</v>
          </cell>
          <cell r="R89">
            <v>4.7100175746924426</v>
          </cell>
          <cell r="T89">
            <v>16.71875</v>
          </cell>
          <cell r="U89">
            <v>8.375</v>
          </cell>
          <cell r="W89">
            <v>16.71875</v>
          </cell>
          <cell r="X89">
            <v>8.375</v>
          </cell>
          <cell r="AC89">
            <v>10.527974783293931</v>
          </cell>
          <cell r="AD89">
            <v>6.6903073286052006</v>
          </cell>
          <cell r="AF89">
            <v>5</v>
          </cell>
        </row>
        <row r="90">
          <cell r="A90">
            <v>20</v>
          </cell>
          <cell r="B90">
            <v>4.2</v>
          </cell>
          <cell r="C90">
            <v>4.2</v>
          </cell>
          <cell r="E90">
            <v>2.833333333333333</v>
          </cell>
          <cell r="F90">
            <v>4.5</v>
          </cell>
          <cell r="H90">
            <v>3.4545454545454546</v>
          </cell>
          <cell r="I90">
            <v>4.3636363636363642</v>
          </cell>
          <cell r="K90">
            <v>3.0789473684210527</v>
          </cell>
          <cell r="L90">
            <v>4.7368421052631584</v>
          </cell>
          <cell r="N90">
            <v>2.52</v>
          </cell>
          <cell r="O90">
            <v>4.92</v>
          </cell>
          <cell r="Q90">
            <v>2.8571428571428572</v>
          </cell>
          <cell r="R90">
            <v>4.8095238095238093</v>
          </cell>
          <cell r="T90">
            <v>14.875</v>
          </cell>
          <cell r="U90">
            <v>9.1999999999999993</v>
          </cell>
          <cell r="W90">
            <v>14.875</v>
          </cell>
          <cell r="X90">
            <v>9.1999999999999993</v>
          </cell>
          <cell r="AC90">
            <v>9.1428571428571423</v>
          </cell>
          <cell r="AD90">
            <v>7.0584415584415581</v>
          </cell>
          <cell r="AF90">
            <v>5</v>
          </cell>
        </row>
        <row r="91">
          <cell r="A91">
            <v>21</v>
          </cell>
          <cell r="B91">
            <v>0</v>
          </cell>
          <cell r="C91">
            <v>9</v>
          </cell>
          <cell r="E91">
            <v>7.5</v>
          </cell>
          <cell r="F91">
            <v>8.5</v>
          </cell>
          <cell r="H91">
            <v>5</v>
          </cell>
          <cell r="I91">
            <v>8.6666666666666679</v>
          </cell>
          <cell r="K91">
            <v>4.9444444444444446</v>
          </cell>
          <cell r="L91">
            <v>4.833333333333333</v>
          </cell>
          <cell r="N91">
            <v>5.9411764705882355</v>
          </cell>
          <cell r="O91">
            <v>4.9411764705882346</v>
          </cell>
          <cell r="Q91">
            <v>5.2641509433962268</v>
          </cell>
          <cell r="R91">
            <v>4.867924528301887</v>
          </cell>
          <cell r="T91">
            <v>11.62962962962963</v>
          </cell>
          <cell r="U91">
            <v>10.333333333333334</v>
          </cell>
          <cell r="W91">
            <v>11.62962962962963</v>
          </cell>
          <cell r="X91">
            <v>10.333333333333334</v>
          </cell>
          <cell r="AC91">
            <v>8.2920353982300874</v>
          </cell>
          <cell r="AD91">
            <v>7.6814159292035402</v>
          </cell>
          <cell r="AF91">
            <v>5</v>
          </cell>
        </row>
        <row r="92">
          <cell r="A92">
            <v>22</v>
          </cell>
          <cell r="B92">
            <v>5</v>
          </cell>
          <cell r="C92">
            <v>5.3333333333333339</v>
          </cell>
          <cell r="E92">
            <v>3.8</v>
          </cell>
          <cell r="F92">
            <v>5.8000000000000007</v>
          </cell>
          <cell r="H92">
            <v>4.25</v>
          </cell>
          <cell r="I92">
            <v>5.625</v>
          </cell>
          <cell r="K92">
            <v>4</v>
          </cell>
          <cell r="L92">
            <v>4.8205128205128203</v>
          </cell>
          <cell r="N92">
            <v>4.16</v>
          </cell>
          <cell r="O92">
            <v>5.64</v>
          </cell>
          <cell r="Q92">
            <v>4.0625</v>
          </cell>
          <cell r="R92">
            <v>5.140625</v>
          </cell>
          <cell r="T92">
            <v>14.636363636363637</v>
          </cell>
          <cell r="U92">
            <v>9.0303030303030294</v>
          </cell>
          <cell r="W92">
            <v>14.636363636363637</v>
          </cell>
          <cell r="X92">
            <v>9.0303030303030294</v>
          </cell>
          <cell r="AC92">
            <v>9.1304347826086953</v>
          </cell>
          <cell r="AD92">
            <v>7.0289855072463769</v>
          </cell>
          <cell r="AF92">
            <v>5</v>
          </cell>
        </row>
        <row r="93">
          <cell r="A93">
            <v>23</v>
          </cell>
          <cell r="B93">
            <v>0</v>
          </cell>
          <cell r="C93">
            <v>0</v>
          </cell>
          <cell r="E93">
            <v>4.75</v>
          </cell>
          <cell r="F93">
            <v>5.25</v>
          </cell>
          <cell r="H93">
            <v>4.75</v>
          </cell>
          <cell r="I93">
            <v>5.25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T93">
            <v>0</v>
          </cell>
          <cell r="U93">
            <v>0</v>
          </cell>
          <cell r="W93">
            <v>0</v>
          </cell>
          <cell r="X93">
            <v>0</v>
          </cell>
          <cell r="AC93">
            <v>4.75</v>
          </cell>
          <cell r="AD93">
            <v>5.25</v>
          </cell>
          <cell r="AF93">
            <v>5</v>
          </cell>
        </row>
        <row r="94">
          <cell r="A94">
            <v>24</v>
          </cell>
          <cell r="B94">
            <v>0</v>
          </cell>
          <cell r="C94">
            <v>0</v>
          </cell>
          <cell r="E94">
            <v>4</v>
          </cell>
          <cell r="F94">
            <v>2.6</v>
          </cell>
          <cell r="H94">
            <v>4</v>
          </cell>
          <cell r="I94">
            <v>2.6</v>
          </cell>
          <cell r="K94">
            <v>6.583333333333333</v>
          </cell>
          <cell r="L94">
            <v>4.2291666666666661</v>
          </cell>
          <cell r="N94">
            <v>10.24</v>
          </cell>
          <cell r="O94">
            <v>4.96</v>
          </cell>
          <cell r="Q94">
            <v>7.8356164383561646</v>
          </cell>
          <cell r="R94">
            <v>4.4794520547945211</v>
          </cell>
          <cell r="T94">
            <v>18.285714285714285</v>
          </cell>
          <cell r="U94">
            <v>15.333333333333332</v>
          </cell>
          <cell r="W94">
            <v>18.285714285714285</v>
          </cell>
          <cell r="X94">
            <v>15.333333333333332</v>
          </cell>
          <cell r="AC94">
            <v>11.333333333333332</v>
          </cell>
          <cell r="AD94">
            <v>8.2000000000000011</v>
          </cell>
          <cell r="AF94">
            <v>5</v>
          </cell>
        </row>
        <row r="95">
          <cell r="A95">
            <v>25</v>
          </cell>
          <cell r="B95">
            <v>4.5</v>
          </cell>
          <cell r="C95">
            <v>6</v>
          </cell>
          <cell r="E95">
            <v>6.4</v>
          </cell>
          <cell r="F95">
            <v>4.8</v>
          </cell>
          <cell r="H95">
            <v>5.8571428571428577</v>
          </cell>
          <cell r="I95">
            <v>5.1428571428571423</v>
          </cell>
          <cell r="K95">
            <v>6.1153846153846159</v>
          </cell>
          <cell r="L95">
            <v>4.365384615384615</v>
          </cell>
          <cell r="N95">
            <v>9.6666666666666661</v>
          </cell>
          <cell r="O95">
            <v>4.666666666666667</v>
          </cell>
          <cell r="Q95">
            <v>7.0285714285714285</v>
          </cell>
          <cell r="R95">
            <v>4.4428571428571431</v>
          </cell>
          <cell r="T95">
            <v>6.5</v>
          </cell>
          <cell r="U95">
            <v>12.5</v>
          </cell>
          <cell r="W95">
            <v>6.5</v>
          </cell>
          <cell r="X95">
            <v>12.5</v>
          </cell>
          <cell r="AC95">
            <v>6.849462365591398</v>
          </cell>
          <cell r="AD95">
            <v>5.881720430107527</v>
          </cell>
          <cell r="AF95">
            <v>5</v>
          </cell>
        </row>
        <row r="96">
          <cell r="A96">
            <v>26</v>
          </cell>
          <cell r="B96">
            <v>10.75</v>
          </cell>
          <cell r="C96">
            <v>4</v>
          </cell>
          <cell r="E96">
            <v>10.285714285714285</v>
          </cell>
          <cell r="F96">
            <v>5.5714285714285712</v>
          </cell>
          <cell r="H96">
            <v>10.454545454545453</v>
          </cell>
          <cell r="I96">
            <v>5</v>
          </cell>
          <cell r="K96">
            <v>3.4444444444444446</v>
          </cell>
          <cell r="L96">
            <v>5.2222222222222223</v>
          </cell>
          <cell r="N96">
            <v>4.6428571428571432</v>
          </cell>
          <cell r="O96">
            <v>6.0714285714285712</v>
          </cell>
          <cell r="Q96">
            <v>4.1739130434782616</v>
          </cell>
          <cell r="R96">
            <v>5.7391304347826084</v>
          </cell>
          <cell r="T96">
            <v>8.9166666666666679</v>
          </cell>
          <cell r="U96">
            <v>12.75</v>
          </cell>
          <cell r="W96">
            <v>8.9166666666666679</v>
          </cell>
          <cell r="X96">
            <v>12.75</v>
          </cell>
          <cell r="AC96">
            <v>7.3275862068965507</v>
          </cell>
          <cell r="AD96">
            <v>8.5</v>
          </cell>
          <cell r="AF96">
            <v>5</v>
          </cell>
        </row>
        <row r="97">
          <cell r="A97">
            <v>27</v>
          </cell>
          <cell r="B97">
            <v>0</v>
          </cell>
          <cell r="C97">
            <v>0</v>
          </cell>
          <cell r="E97">
            <v>9.625</v>
          </cell>
          <cell r="F97">
            <v>6.75</v>
          </cell>
          <cell r="H97">
            <v>9.625</v>
          </cell>
          <cell r="I97">
            <v>6.75</v>
          </cell>
          <cell r="K97">
            <v>3.7058823529411762</v>
          </cell>
          <cell r="L97">
            <v>6.9411764705882355</v>
          </cell>
          <cell r="N97">
            <v>1.7142857142857144</v>
          </cell>
          <cell r="O97">
            <v>7.4285714285714288</v>
          </cell>
          <cell r="Q97">
            <v>3.125</v>
          </cell>
          <cell r="R97">
            <v>7.083333333333333</v>
          </cell>
          <cell r="T97">
            <v>12.173913043478262</v>
          </cell>
          <cell r="U97">
            <v>16.608695652173914</v>
          </cell>
          <cell r="W97">
            <v>12.173913043478262</v>
          </cell>
          <cell r="X97">
            <v>16.608695652173914</v>
          </cell>
          <cell r="AC97">
            <v>9.1282051282051295</v>
          </cell>
          <cell r="AD97">
            <v>12.666666666666668</v>
          </cell>
          <cell r="AF97">
            <v>5</v>
          </cell>
        </row>
        <row r="98">
          <cell r="A98">
            <v>28</v>
          </cell>
          <cell r="B98">
            <v>8</v>
          </cell>
          <cell r="C98">
            <v>5</v>
          </cell>
          <cell r="E98">
            <v>10</v>
          </cell>
          <cell r="F98">
            <v>5.75</v>
          </cell>
          <cell r="H98">
            <v>9.1428571428571423</v>
          </cell>
          <cell r="I98">
            <v>5.4285714285714288</v>
          </cell>
          <cell r="K98">
            <v>2.5</v>
          </cell>
          <cell r="L98">
            <v>5.3125</v>
          </cell>
          <cell r="N98">
            <v>3.5000000000000004</v>
          </cell>
          <cell r="O98">
            <v>8.5833333333333339</v>
          </cell>
          <cell r="Q98">
            <v>2.9285714285714288</v>
          </cell>
          <cell r="R98">
            <v>6.7142857142857144</v>
          </cell>
          <cell r="T98">
            <v>7.3684210526315779</v>
          </cell>
          <cell r="U98">
            <v>17.842105263157894</v>
          </cell>
          <cell r="W98">
            <v>7.3684210526315779</v>
          </cell>
          <cell r="X98">
            <v>17.842105263157894</v>
          </cell>
          <cell r="AC98">
            <v>5.8356164383561646</v>
          </cell>
          <cell r="AD98">
            <v>12.383561643835616</v>
          </cell>
          <cell r="AF98">
            <v>5</v>
          </cell>
        </row>
        <row r="99">
          <cell r="A99">
            <v>29</v>
          </cell>
          <cell r="B99">
            <v>10</v>
          </cell>
          <cell r="C99">
            <v>10.333333333333334</v>
          </cell>
          <cell r="E99">
            <v>11.333333333333332</v>
          </cell>
          <cell r="F99">
            <v>7.333333333333333</v>
          </cell>
          <cell r="H99">
            <v>10.888888888888888</v>
          </cell>
          <cell r="I99">
            <v>8.3333333333333321</v>
          </cell>
          <cell r="K99">
            <v>4.0851063829787231</v>
          </cell>
          <cell r="L99">
            <v>5.7021276595744679</v>
          </cell>
          <cell r="N99">
            <v>3.3000000000000003</v>
          </cell>
          <cell r="O99">
            <v>6.9</v>
          </cell>
          <cell r="Q99">
            <v>3.7241379310344822</v>
          </cell>
          <cell r="R99">
            <v>6.2528735632183903</v>
          </cell>
          <cell r="T99">
            <v>12.2</v>
          </cell>
          <cell r="U99">
            <v>13.8</v>
          </cell>
          <cell r="W99">
            <v>12.2</v>
          </cell>
          <cell r="X99">
            <v>13.8</v>
          </cell>
          <cell r="AC99">
            <v>8.9711934156378597</v>
          </cell>
          <cell r="AD99">
            <v>10.2880658436214</v>
          </cell>
          <cell r="AF99">
            <v>5</v>
          </cell>
        </row>
        <row r="100">
          <cell r="A100">
            <v>30</v>
          </cell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T100">
            <v>0</v>
          </cell>
          <cell r="U100">
            <v>0</v>
          </cell>
          <cell r="W100">
            <v>0</v>
          </cell>
          <cell r="X100">
            <v>0</v>
          </cell>
          <cell r="AC100">
            <v>0</v>
          </cell>
          <cell r="AD100">
            <v>0</v>
          </cell>
          <cell r="AF100">
            <v>5</v>
          </cell>
        </row>
        <row r="101">
          <cell r="A101">
            <v>31</v>
          </cell>
          <cell r="B101">
            <v>12.333333333333334</v>
          </cell>
          <cell r="C101">
            <v>4.666666666666667</v>
          </cell>
          <cell r="E101">
            <v>7.0000000000000009</v>
          </cell>
          <cell r="F101">
            <v>6.25</v>
          </cell>
          <cell r="H101">
            <v>8.454545454545455</v>
          </cell>
          <cell r="I101">
            <v>5.8181818181818183</v>
          </cell>
          <cell r="K101">
            <v>3.3157894736842106</v>
          </cell>
          <cell r="L101">
            <v>5.2105263157894735</v>
          </cell>
          <cell r="N101">
            <v>4.2</v>
          </cell>
          <cell r="O101">
            <v>6.6000000000000005</v>
          </cell>
          <cell r="Q101">
            <v>3.6206896551724141</v>
          </cell>
          <cell r="R101">
            <v>5.6896551724137936</v>
          </cell>
          <cell r="T101">
            <v>10.62962962962963</v>
          </cell>
          <cell r="U101">
            <v>11.74074074074074</v>
          </cell>
          <cell r="W101">
            <v>10.62962962962963</v>
          </cell>
          <cell r="X101">
            <v>11.74074074074074</v>
          </cell>
          <cell r="AC101">
            <v>8.212765957446809</v>
          </cell>
          <cell r="AD101">
            <v>9.1808510638297864</v>
          </cell>
          <cell r="AF101">
            <v>5</v>
          </cell>
        </row>
        <row r="102">
          <cell r="A102" t="str">
            <v xml:space="preserve">Apr/01 </v>
          </cell>
          <cell r="B102">
            <v>0</v>
          </cell>
          <cell r="C102">
            <v>0</v>
          </cell>
          <cell r="E102">
            <v>6.833333333333333</v>
          </cell>
          <cell r="F102">
            <v>6.5</v>
          </cell>
          <cell r="H102">
            <v>6.833333333333333</v>
          </cell>
          <cell r="I102">
            <v>6.5</v>
          </cell>
          <cell r="K102">
            <v>3.7058823529411762</v>
          </cell>
          <cell r="L102">
            <v>4.6470588235294121</v>
          </cell>
          <cell r="N102">
            <v>4.5</v>
          </cell>
          <cell r="O102">
            <v>5.3333333333333339</v>
          </cell>
          <cell r="Q102">
            <v>4.0344827586206895</v>
          </cell>
          <cell r="R102">
            <v>4.931034482758621</v>
          </cell>
          <cell r="T102">
            <v>13.714285714285715</v>
          </cell>
          <cell r="U102">
            <v>10.285714285714285</v>
          </cell>
          <cell r="W102">
            <v>13.714285714285715</v>
          </cell>
          <cell r="X102">
            <v>10.285714285714285</v>
          </cell>
          <cell r="AC102">
            <v>9.5324675324675319</v>
          </cell>
          <cell r="AD102">
            <v>7.9740259740259738</v>
          </cell>
          <cell r="AF102">
            <v>5</v>
          </cell>
        </row>
        <row r="103">
          <cell r="A103">
            <v>2</v>
          </cell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T103">
            <v>0</v>
          </cell>
          <cell r="U103">
            <v>0</v>
          </cell>
          <cell r="W103">
            <v>0</v>
          </cell>
          <cell r="X103">
            <v>0</v>
          </cell>
          <cell r="AC103">
            <v>0</v>
          </cell>
          <cell r="AD103">
            <v>0</v>
          </cell>
          <cell r="AF103">
            <v>5</v>
          </cell>
        </row>
        <row r="104">
          <cell r="A104">
            <v>3</v>
          </cell>
          <cell r="B104">
            <v>12</v>
          </cell>
          <cell r="C104">
            <v>4</v>
          </cell>
          <cell r="E104">
            <v>9.75</v>
          </cell>
          <cell r="F104">
            <v>4.75</v>
          </cell>
          <cell r="H104">
            <v>10.199999999999999</v>
          </cell>
          <cell r="I104">
            <v>4.5999999999999996</v>
          </cell>
          <cell r="K104">
            <v>3.6296296296296298</v>
          </cell>
          <cell r="L104">
            <v>5.4444444444444438</v>
          </cell>
          <cell r="N104">
            <v>5.9130434782608692</v>
          </cell>
          <cell r="O104">
            <v>7.4782608695652177</v>
          </cell>
          <cell r="Q104">
            <v>4.68</v>
          </cell>
          <cell r="R104">
            <v>6.38</v>
          </cell>
          <cell r="T104">
            <v>7.88</v>
          </cell>
          <cell r="U104">
            <v>11.52</v>
          </cell>
          <cell r="W104">
            <v>7.88</v>
          </cell>
          <cell r="X104">
            <v>11.52</v>
          </cell>
          <cell r="AC104">
            <v>6.4666666666666668</v>
          </cell>
          <cell r="AD104">
            <v>8.742857142857142</v>
          </cell>
          <cell r="AF104">
            <v>5</v>
          </cell>
        </row>
        <row r="105">
          <cell r="A105">
            <v>4</v>
          </cell>
          <cell r="B105">
            <v>16.600000000000001</v>
          </cell>
          <cell r="C105">
            <v>3</v>
          </cell>
          <cell r="E105">
            <v>9.5714285714285712</v>
          </cell>
          <cell r="F105">
            <v>7.7142857142857135</v>
          </cell>
          <cell r="H105">
            <v>12.5</v>
          </cell>
          <cell r="I105">
            <v>5.75</v>
          </cell>
          <cell r="K105">
            <v>3.7391304347826089</v>
          </cell>
          <cell r="L105">
            <v>8.6086956521739122</v>
          </cell>
          <cell r="N105">
            <v>5.8181818181818183</v>
          </cell>
          <cell r="O105">
            <v>6.3181818181818183</v>
          </cell>
          <cell r="Q105">
            <v>4.7555555555555555</v>
          </cell>
          <cell r="R105">
            <v>7.4888888888888889</v>
          </cell>
          <cell r="T105">
            <v>10.791666666666666</v>
          </cell>
          <cell r="U105">
            <v>14.916666666666668</v>
          </cell>
          <cell r="W105">
            <v>10.791666666666666</v>
          </cell>
          <cell r="X105">
            <v>14.916666666666668</v>
          </cell>
          <cell r="AC105">
            <v>8.4</v>
          </cell>
          <cell r="AD105">
            <v>10.685714285714285</v>
          </cell>
          <cell r="AF105">
            <v>5</v>
          </cell>
        </row>
        <row r="106">
          <cell r="A106">
            <v>5</v>
          </cell>
          <cell r="B106">
            <v>5.5</v>
          </cell>
          <cell r="C106">
            <v>3</v>
          </cell>
          <cell r="E106">
            <v>9</v>
          </cell>
          <cell r="F106">
            <v>9.4</v>
          </cell>
          <cell r="H106">
            <v>8</v>
          </cell>
          <cell r="I106">
            <v>7.5714285714285721</v>
          </cell>
          <cell r="K106">
            <v>3.25</v>
          </cell>
          <cell r="L106">
            <v>4.3999999999999995</v>
          </cell>
          <cell r="N106">
            <v>3.2380952380952377</v>
          </cell>
          <cell r="O106">
            <v>7.2857142857142856</v>
          </cell>
          <cell r="Q106">
            <v>3.2439024390243905</v>
          </cell>
          <cell r="R106">
            <v>5.8780487804878048</v>
          </cell>
          <cell r="T106">
            <v>9.4285714285714288</v>
          </cell>
          <cell r="U106">
            <v>15.857142857142856</v>
          </cell>
          <cell r="W106">
            <v>9.4285714285714288</v>
          </cell>
          <cell r="X106">
            <v>15.857142857142856</v>
          </cell>
          <cell r="AC106">
            <v>6.5</v>
          </cell>
          <cell r="AD106">
            <v>10.666666666666668</v>
          </cell>
          <cell r="AF106">
            <v>5</v>
          </cell>
        </row>
        <row r="107">
          <cell r="A107">
            <v>6</v>
          </cell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T107">
            <v>13.605263157894736</v>
          </cell>
          <cell r="U107">
            <v>10.710526315789473</v>
          </cell>
          <cell r="W107">
            <v>13.605263157894736</v>
          </cell>
          <cell r="X107">
            <v>10.710526315789473</v>
          </cell>
          <cell r="AC107">
            <v>13.605263157894736</v>
          </cell>
          <cell r="AD107">
            <v>10.710526315789473</v>
          </cell>
          <cell r="AF107">
            <v>5</v>
          </cell>
        </row>
        <row r="108">
          <cell r="A108">
            <v>7</v>
          </cell>
          <cell r="B108">
            <v>6</v>
          </cell>
          <cell r="C108">
            <v>9</v>
          </cell>
          <cell r="E108">
            <v>9.3333333333333339</v>
          </cell>
          <cell r="F108">
            <v>13.333333333333334</v>
          </cell>
          <cell r="H108">
            <v>8.5</v>
          </cell>
          <cell r="I108">
            <v>12.25</v>
          </cell>
          <cell r="K108">
            <v>7.2857142857142856</v>
          </cell>
          <cell r="L108">
            <v>4.4642857142857144</v>
          </cell>
          <cell r="N108">
            <v>6.870967741935484</v>
          </cell>
          <cell r="O108">
            <v>4.67741935483871</v>
          </cell>
          <cell r="Q108">
            <v>7.0677966101694913</v>
          </cell>
          <cell r="R108">
            <v>4.5762711864406782</v>
          </cell>
          <cell r="T108">
            <v>0</v>
          </cell>
          <cell r="U108">
            <v>0</v>
          </cell>
          <cell r="W108">
            <v>0</v>
          </cell>
          <cell r="X108">
            <v>0</v>
          </cell>
          <cell r="AC108">
            <v>7.1587301587301591</v>
          </cell>
          <cell r="AD108">
            <v>5.0634920634920633</v>
          </cell>
          <cell r="AF108">
            <v>5</v>
          </cell>
        </row>
        <row r="109">
          <cell r="A109">
            <v>8</v>
          </cell>
          <cell r="B109">
            <v>7.0000000000000009</v>
          </cell>
          <cell r="C109">
            <v>5.5</v>
          </cell>
          <cell r="E109">
            <v>5.8571428571428577</v>
          </cell>
          <cell r="F109">
            <v>5</v>
          </cell>
          <cell r="H109">
            <v>6.1111111111111107</v>
          </cell>
          <cell r="I109">
            <v>5.1111111111111116</v>
          </cell>
          <cell r="K109">
            <v>4.5</v>
          </cell>
          <cell r="L109">
            <v>4.0789473684210531</v>
          </cell>
          <cell r="N109">
            <v>6.5151515151515156</v>
          </cell>
          <cell r="O109">
            <v>4.6363636363636367</v>
          </cell>
          <cell r="Q109">
            <v>5.436619718309859</v>
          </cell>
          <cell r="R109">
            <v>4.3380281690140849</v>
          </cell>
          <cell r="T109">
            <v>11.105263157894738</v>
          </cell>
          <cell r="U109">
            <v>12.763157894736842</v>
          </cell>
          <cell r="W109">
            <v>11.105263157894738</v>
          </cell>
          <cell r="X109">
            <v>12.763157894736842</v>
          </cell>
          <cell r="AC109">
            <v>8.2371794871794872</v>
          </cell>
          <cell r="AD109">
            <v>8.4871794871794872</v>
          </cell>
          <cell r="AF109">
            <v>5</v>
          </cell>
        </row>
        <row r="110">
          <cell r="A110">
            <v>9</v>
          </cell>
          <cell r="B110">
            <v>14.000000000000002</v>
          </cell>
          <cell r="C110">
            <v>7.333333333333333</v>
          </cell>
          <cell r="E110">
            <v>5.8000000000000007</v>
          </cell>
          <cell r="F110">
            <v>5</v>
          </cell>
          <cell r="H110">
            <v>8.875</v>
          </cell>
          <cell r="I110">
            <v>5.875</v>
          </cell>
          <cell r="K110">
            <v>6.5555555555555562</v>
          </cell>
          <cell r="L110">
            <v>3.7037037037037033</v>
          </cell>
          <cell r="N110">
            <v>5.375</v>
          </cell>
          <cell r="O110">
            <v>4.84375</v>
          </cell>
          <cell r="Q110">
            <v>5.9152542372881349</v>
          </cell>
          <cell r="R110">
            <v>4.3220338983050848</v>
          </cell>
          <cell r="T110">
            <v>10.6875</v>
          </cell>
          <cell r="U110">
            <v>12.65625</v>
          </cell>
          <cell r="W110">
            <v>10.6875</v>
          </cell>
          <cell r="X110">
            <v>12.65625</v>
          </cell>
          <cell r="AC110">
            <v>8.4274809160305342</v>
          </cell>
          <cell r="AD110">
            <v>8.4885496183206115</v>
          </cell>
          <cell r="AF110">
            <v>5</v>
          </cell>
        </row>
        <row r="111">
          <cell r="A111">
            <v>10</v>
          </cell>
          <cell r="B111">
            <v>3.5000000000000004</v>
          </cell>
          <cell r="C111">
            <v>6.5</v>
          </cell>
          <cell r="E111">
            <v>5.6666666666666661</v>
          </cell>
          <cell r="F111">
            <v>4.1666666666666661</v>
          </cell>
          <cell r="H111">
            <v>5.125</v>
          </cell>
          <cell r="I111">
            <v>4.75</v>
          </cell>
          <cell r="K111">
            <v>5.9655172413793105</v>
          </cell>
          <cell r="L111">
            <v>4.4137931034482758</v>
          </cell>
          <cell r="N111">
            <v>5.458333333333333</v>
          </cell>
          <cell r="O111">
            <v>4.625</v>
          </cell>
          <cell r="Q111">
            <v>5.7358490566037732</v>
          </cell>
          <cell r="R111">
            <v>4.5094339622641515</v>
          </cell>
          <cell r="T111">
            <v>8.4090909090909083</v>
          </cell>
          <cell r="U111">
            <v>12.954545454545455</v>
          </cell>
          <cell r="W111">
            <v>8.4090909090909083</v>
          </cell>
          <cell r="X111">
            <v>12.954545454545455</v>
          </cell>
          <cell r="AC111">
            <v>6.8095238095238102</v>
          </cell>
          <cell r="AD111">
            <v>8.0666666666666664</v>
          </cell>
          <cell r="AF111">
            <v>5</v>
          </cell>
        </row>
        <row r="112">
          <cell r="A112">
            <v>11</v>
          </cell>
          <cell r="B112">
            <v>5.8000000000000007</v>
          </cell>
          <cell r="C112">
            <v>5</v>
          </cell>
          <cell r="E112">
            <v>7.5</v>
          </cell>
          <cell r="F112">
            <v>5.3333333333333339</v>
          </cell>
          <cell r="H112">
            <v>6.7272727272727275</v>
          </cell>
          <cell r="I112">
            <v>5.1818181818181817</v>
          </cell>
          <cell r="K112">
            <v>8.25</v>
          </cell>
          <cell r="L112">
            <v>3.3333333333333335</v>
          </cell>
          <cell r="N112">
            <v>8.3636363636363633</v>
          </cell>
          <cell r="O112">
            <v>3.8181818181818183</v>
          </cell>
          <cell r="Q112">
            <v>8.2857142857142847</v>
          </cell>
          <cell r="R112">
            <v>3.4857142857142858</v>
          </cell>
          <cell r="T112">
            <v>11.888888888888889</v>
          </cell>
          <cell r="U112">
            <v>10.888888888888888</v>
          </cell>
          <cell r="W112">
            <v>11.888888888888889</v>
          </cell>
          <cell r="X112">
            <v>10.888888888888888</v>
          </cell>
          <cell r="AC112">
            <v>9.6585365853658534</v>
          </cell>
          <cell r="AD112">
            <v>6.9634146341463419</v>
          </cell>
          <cell r="AF112">
            <v>5</v>
          </cell>
        </row>
        <row r="113">
          <cell r="A113">
            <v>12</v>
          </cell>
          <cell r="B113">
            <v>2</v>
          </cell>
          <cell r="C113">
            <v>8.5</v>
          </cell>
          <cell r="E113">
            <v>7.0000000000000009</v>
          </cell>
          <cell r="F113">
            <v>5.1428571428571423</v>
          </cell>
          <cell r="H113">
            <v>5.8888888888888884</v>
          </cell>
          <cell r="I113">
            <v>5.8888888888888884</v>
          </cell>
          <cell r="K113">
            <v>5.5744680851063828</v>
          </cell>
          <cell r="L113">
            <v>3.4680851063829787</v>
          </cell>
          <cell r="N113">
            <v>5.6111111111111107</v>
          </cell>
          <cell r="O113">
            <v>3.7777777777777777</v>
          </cell>
          <cell r="Q113">
            <v>5.5846153846153843</v>
          </cell>
          <cell r="R113">
            <v>3.5538461538461541</v>
          </cell>
          <cell r="T113">
            <v>0</v>
          </cell>
          <cell r="U113">
            <v>0</v>
          </cell>
          <cell r="W113">
            <v>0</v>
          </cell>
          <cell r="X113">
            <v>0</v>
          </cell>
          <cell r="AC113">
            <v>5.6216216216216219</v>
          </cell>
          <cell r="AD113">
            <v>3.8378378378378377</v>
          </cell>
          <cell r="AF113">
            <v>5</v>
          </cell>
        </row>
        <row r="114">
          <cell r="A114">
            <v>13</v>
          </cell>
          <cell r="B114">
            <v>0</v>
          </cell>
          <cell r="C114">
            <v>0</v>
          </cell>
          <cell r="E114">
            <v>0</v>
          </cell>
          <cell r="F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T114">
            <v>0</v>
          </cell>
          <cell r="U114">
            <v>0</v>
          </cell>
          <cell r="W114">
            <v>0</v>
          </cell>
          <cell r="X114">
            <v>0</v>
          </cell>
          <cell r="AC114">
            <v>0</v>
          </cell>
          <cell r="AD114">
            <v>0</v>
          </cell>
          <cell r="AF114">
            <v>5</v>
          </cell>
        </row>
        <row r="115">
          <cell r="A115">
            <v>14</v>
          </cell>
          <cell r="B115">
            <v>4</v>
          </cell>
          <cell r="C115">
            <v>6</v>
          </cell>
          <cell r="E115">
            <v>6.2857142857142865</v>
          </cell>
          <cell r="F115">
            <v>5.8571428571428577</v>
          </cell>
          <cell r="H115">
            <v>6</v>
          </cell>
          <cell r="I115">
            <v>5.875</v>
          </cell>
          <cell r="K115">
            <v>6.2962962962962958</v>
          </cell>
          <cell r="L115">
            <v>3.7592592592592595</v>
          </cell>
          <cell r="N115">
            <v>8.3157894736842106</v>
          </cell>
          <cell r="O115">
            <v>3.8947368421052633</v>
          </cell>
          <cell r="Q115">
            <v>6.8219178082191787</v>
          </cell>
          <cell r="R115">
            <v>3.7945205479452055</v>
          </cell>
          <cell r="T115">
            <v>14.142857142857142</v>
          </cell>
          <cell r="U115">
            <v>12.523809523809524</v>
          </cell>
          <cell r="W115">
            <v>14.142857142857142</v>
          </cell>
          <cell r="X115">
            <v>12.523809523809524</v>
          </cell>
          <cell r="AC115">
            <v>9.2682926829268286</v>
          </cell>
          <cell r="AD115">
            <v>6.9105691056910574</v>
          </cell>
          <cell r="AF115">
            <v>5</v>
          </cell>
        </row>
        <row r="116">
          <cell r="A116">
            <v>15</v>
          </cell>
          <cell r="B116">
            <v>6</v>
          </cell>
          <cell r="C116">
            <v>2.5</v>
          </cell>
          <cell r="E116">
            <v>7.0000000000000009</v>
          </cell>
          <cell r="F116">
            <v>4.2</v>
          </cell>
          <cell r="H116">
            <v>6.7142857142857144</v>
          </cell>
          <cell r="I116">
            <v>3.7142857142857144</v>
          </cell>
          <cell r="K116">
            <v>6.0882352941176467</v>
          </cell>
          <cell r="L116">
            <v>2.8823529411764706</v>
          </cell>
          <cell r="N116">
            <v>3.6999999999999997</v>
          </cell>
          <cell r="O116">
            <v>4.1000000000000005</v>
          </cell>
          <cell r="Q116">
            <v>5.5454545454545459</v>
          </cell>
          <cell r="R116">
            <v>3.1590909090909092</v>
          </cell>
          <cell r="T116">
            <v>6.1333333333333329</v>
          </cell>
          <cell r="U116">
            <v>9.8666666666666671</v>
          </cell>
          <cell r="W116">
            <v>6.1333333333333329</v>
          </cell>
          <cell r="X116">
            <v>9.8666666666666671</v>
          </cell>
          <cell r="AC116">
            <v>5.8641975308641969</v>
          </cell>
          <cell r="AD116">
            <v>5.6913580246913575</v>
          </cell>
          <cell r="AF116">
            <v>5</v>
          </cell>
        </row>
        <row r="117">
          <cell r="A117">
            <v>16</v>
          </cell>
          <cell r="B117">
            <v>8</v>
          </cell>
          <cell r="C117">
            <v>4.25</v>
          </cell>
          <cell r="E117">
            <v>4.875</v>
          </cell>
          <cell r="F117">
            <v>5</v>
          </cell>
          <cell r="H117">
            <v>5.916666666666667</v>
          </cell>
          <cell r="I117">
            <v>4.75</v>
          </cell>
          <cell r="K117">
            <v>4</v>
          </cell>
          <cell r="L117">
            <v>3.2692307692307696</v>
          </cell>
          <cell r="N117">
            <v>3.5172413793103452</v>
          </cell>
          <cell r="O117">
            <v>5.7586206896551726</v>
          </cell>
          <cell r="Q117">
            <v>3.7454545454545456</v>
          </cell>
          <cell r="R117">
            <v>4.581818181818182</v>
          </cell>
          <cell r="T117">
            <v>7.3666666666666671</v>
          </cell>
          <cell r="U117">
            <v>13.566666666666666</v>
          </cell>
          <cell r="W117">
            <v>7.3666666666666671</v>
          </cell>
          <cell r="X117">
            <v>13.566666666666666</v>
          </cell>
          <cell r="AC117">
            <v>5.6614173228346454</v>
          </cell>
          <cell r="AD117">
            <v>8.8425196850393704</v>
          </cell>
          <cell r="AF117">
            <v>5</v>
          </cell>
        </row>
        <row r="118">
          <cell r="A118">
            <v>17</v>
          </cell>
          <cell r="B118">
            <v>1.3333333333333335</v>
          </cell>
          <cell r="C118">
            <v>6.666666666666667</v>
          </cell>
          <cell r="E118">
            <v>5.125</v>
          </cell>
          <cell r="F118">
            <v>4.875</v>
          </cell>
          <cell r="H118">
            <v>4.0909090909090908</v>
          </cell>
          <cell r="I118">
            <v>5.3636363636363633</v>
          </cell>
          <cell r="K118">
            <v>4.3589743589743586</v>
          </cell>
          <cell r="L118">
            <v>3.7948717948717952</v>
          </cell>
          <cell r="N118">
            <v>3.3333333333333335</v>
          </cell>
          <cell r="O118">
            <v>5.0333333333333332</v>
          </cell>
          <cell r="Q118">
            <v>3.9130434782608701</v>
          </cell>
          <cell r="R118">
            <v>4.3333333333333339</v>
          </cell>
          <cell r="T118">
            <v>7.5526315789473681</v>
          </cell>
          <cell r="U118">
            <v>14.000000000000002</v>
          </cell>
          <cell r="W118">
            <v>7.5526315789473681</v>
          </cell>
          <cell r="X118">
            <v>14.000000000000002</v>
          </cell>
          <cell r="AC118">
            <v>5.6987179487179489</v>
          </cell>
          <cell r="AD118">
            <v>9.115384615384615</v>
          </cell>
          <cell r="AF118">
            <v>5</v>
          </cell>
        </row>
        <row r="119">
          <cell r="A119">
            <v>18</v>
          </cell>
          <cell r="B119">
            <v>0</v>
          </cell>
          <cell r="C119">
            <v>0</v>
          </cell>
          <cell r="E119">
            <v>0</v>
          </cell>
          <cell r="F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T119">
            <v>0</v>
          </cell>
          <cell r="U119">
            <v>0</v>
          </cell>
          <cell r="W119">
            <v>0</v>
          </cell>
          <cell r="X119">
            <v>0</v>
          </cell>
          <cell r="AC119">
            <v>0</v>
          </cell>
          <cell r="AD119">
            <v>0</v>
          </cell>
          <cell r="AF119">
            <v>5</v>
          </cell>
        </row>
        <row r="120">
          <cell r="A120">
            <v>19</v>
          </cell>
          <cell r="B120">
            <v>0</v>
          </cell>
          <cell r="C120">
            <v>0</v>
          </cell>
          <cell r="E120">
            <v>4.2222222222222223</v>
          </cell>
          <cell r="F120">
            <v>6.2222222222222223</v>
          </cell>
          <cell r="H120">
            <v>4.2222222222222223</v>
          </cell>
          <cell r="I120">
            <v>6.2222222222222223</v>
          </cell>
          <cell r="K120">
            <v>2.975609756097561</v>
          </cell>
          <cell r="L120">
            <v>4.1463414634146343</v>
          </cell>
          <cell r="N120">
            <v>3.7777777777777777</v>
          </cell>
          <cell r="O120">
            <v>5.8888888888888884</v>
          </cell>
          <cell r="Q120">
            <v>3.3506493506493507</v>
          </cell>
          <cell r="R120">
            <v>4.9610389610389616</v>
          </cell>
          <cell r="T120">
            <v>11.799999999999999</v>
          </cell>
          <cell r="U120">
            <v>11.181818181818182</v>
          </cell>
          <cell r="W120">
            <v>11.799999999999999</v>
          </cell>
          <cell r="X120">
            <v>11.181818181818182</v>
          </cell>
          <cell r="AC120">
            <v>8.1326530612244898</v>
          </cell>
          <cell r="AD120">
            <v>8.5102040816326525</v>
          </cell>
          <cell r="AF120">
            <v>5</v>
          </cell>
        </row>
        <row r="121">
          <cell r="A121">
            <v>20</v>
          </cell>
          <cell r="B121">
            <v>0</v>
          </cell>
          <cell r="C121">
            <v>0</v>
          </cell>
          <cell r="E121">
            <v>0</v>
          </cell>
          <cell r="F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Q121">
            <v>0</v>
          </cell>
          <cell r="R121">
            <v>0</v>
          </cell>
          <cell r="T121">
            <v>0</v>
          </cell>
          <cell r="U121">
            <v>0</v>
          </cell>
          <cell r="W121">
            <v>0</v>
          </cell>
          <cell r="X121">
            <v>0</v>
          </cell>
          <cell r="AC121">
            <v>0</v>
          </cell>
          <cell r="AD121">
            <v>0</v>
          </cell>
          <cell r="AF121">
            <v>5</v>
          </cell>
        </row>
        <row r="122">
          <cell r="A122">
            <v>21</v>
          </cell>
          <cell r="B122">
            <v>2</v>
          </cell>
          <cell r="C122">
            <v>8.5</v>
          </cell>
          <cell r="E122">
            <v>3.7777777777777777</v>
          </cell>
          <cell r="F122">
            <v>3.7777777777777777</v>
          </cell>
          <cell r="H122">
            <v>3.4545454545454546</v>
          </cell>
          <cell r="I122">
            <v>4.6363636363636367</v>
          </cell>
          <cell r="K122">
            <v>2.7244582043343657</v>
          </cell>
          <cell r="L122">
            <v>4.4788441692466456</v>
          </cell>
          <cell r="N122">
            <v>3.8918918918918917</v>
          </cell>
          <cell r="O122">
            <v>5.756756756756757</v>
          </cell>
          <cell r="Q122">
            <v>3.2299590403744882</v>
          </cell>
          <cell r="R122">
            <v>5.0321825629022818</v>
          </cell>
          <cell r="T122">
            <v>8.2926829268292686</v>
          </cell>
          <cell r="U122">
            <v>12.195121951219512</v>
          </cell>
          <cell r="W122">
            <v>8.2926829268292686</v>
          </cell>
          <cell r="X122">
            <v>12.195121951219512</v>
          </cell>
          <cell r="AC122">
            <v>5.5701877276548055</v>
          </cell>
          <cell r="AD122">
            <v>8.2992434855701873</v>
          </cell>
          <cell r="AF122">
            <v>5</v>
          </cell>
        </row>
        <row r="123">
          <cell r="A123">
            <v>22</v>
          </cell>
          <cell r="B123">
            <v>8.5</v>
          </cell>
          <cell r="C123">
            <v>5</v>
          </cell>
          <cell r="E123">
            <v>4</v>
          </cell>
          <cell r="F123">
            <v>3.5999999999999996</v>
          </cell>
          <cell r="H123">
            <v>6</v>
          </cell>
          <cell r="I123">
            <v>4.2222222222222223</v>
          </cell>
          <cell r="K123">
            <v>2.4259259259259256</v>
          </cell>
          <cell r="L123">
            <v>4.6481481481481488</v>
          </cell>
          <cell r="N123">
            <v>3.5151515151515147</v>
          </cell>
          <cell r="O123">
            <v>4.8181818181818183</v>
          </cell>
          <cell r="Q123">
            <v>2.8390804597701149</v>
          </cell>
          <cell r="R123">
            <v>4.7126436781609193</v>
          </cell>
          <cell r="T123">
            <v>11.952380952380953</v>
          </cell>
          <cell r="U123">
            <v>10.523809523809524</v>
          </cell>
          <cell r="W123">
            <v>11.952380952380953</v>
          </cell>
          <cell r="X123">
            <v>10.523809523809524</v>
          </cell>
          <cell r="AC123">
            <v>5.8188405797101446</v>
          </cell>
          <cell r="AD123">
            <v>6.4492753623188399</v>
          </cell>
          <cell r="AF123">
            <v>5</v>
          </cell>
        </row>
        <row r="124">
          <cell r="A124">
            <v>23</v>
          </cell>
          <cell r="B124">
            <v>1.5</v>
          </cell>
          <cell r="C124">
            <v>4</v>
          </cell>
          <cell r="E124">
            <v>11</v>
          </cell>
          <cell r="F124">
            <v>4.666666666666667</v>
          </cell>
          <cell r="H124">
            <v>8.625</v>
          </cell>
          <cell r="I124">
            <v>4.5</v>
          </cell>
          <cell r="K124">
            <v>3.4683544303797471</v>
          </cell>
          <cell r="L124">
            <v>5.924050632911392</v>
          </cell>
          <cell r="N124">
            <v>3.6190476190476191</v>
          </cell>
          <cell r="O124">
            <v>5.1428571428571423</v>
          </cell>
          <cell r="Q124">
            <v>3.5206611570247932</v>
          </cell>
          <cell r="R124">
            <v>5.6528925619834709</v>
          </cell>
          <cell r="T124">
            <v>17.625</v>
          </cell>
          <cell r="U124">
            <v>11.8125</v>
          </cell>
          <cell r="W124">
            <v>17.625</v>
          </cell>
          <cell r="X124">
            <v>11.8125</v>
          </cell>
          <cell r="AC124">
            <v>8.4179104477611943</v>
          </cell>
          <cell r="AD124">
            <v>7.5223880597014929</v>
          </cell>
          <cell r="AF124">
            <v>5</v>
          </cell>
        </row>
        <row r="125">
          <cell r="A125">
            <v>24</v>
          </cell>
          <cell r="B125">
            <v>3</v>
          </cell>
          <cell r="C125">
            <v>4</v>
          </cell>
          <cell r="E125">
            <v>5.833333333333333</v>
          </cell>
          <cell r="F125">
            <v>4.1666666666666661</v>
          </cell>
          <cell r="H125">
            <v>5.125</v>
          </cell>
          <cell r="I125">
            <v>4.125</v>
          </cell>
          <cell r="K125">
            <v>1.978723404255319</v>
          </cell>
          <cell r="L125">
            <v>4.1702127659574471</v>
          </cell>
          <cell r="N125">
            <v>4.5789473684210522</v>
          </cell>
          <cell r="O125">
            <v>3.7894736842105265</v>
          </cell>
          <cell r="Q125">
            <v>2.7272727272727271</v>
          </cell>
          <cell r="R125">
            <v>4.0606060606060606</v>
          </cell>
          <cell r="T125">
            <v>12.2</v>
          </cell>
          <cell r="U125">
            <v>15.866666666666667</v>
          </cell>
          <cell r="W125">
            <v>12.2</v>
          </cell>
          <cell r="X125">
            <v>15.866666666666667</v>
          </cell>
          <cell r="AC125">
            <v>5.6442307692307692</v>
          </cell>
          <cell r="AD125">
            <v>7.4711538461538467</v>
          </cell>
          <cell r="AF125">
            <v>5</v>
          </cell>
        </row>
        <row r="126">
          <cell r="A126">
            <v>25</v>
          </cell>
          <cell r="B126">
            <v>3</v>
          </cell>
          <cell r="C126">
            <v>4.2</v>
          </cell>
          <cell r="E126">
            <v>9.8148148148148149</v>
          </cell>
          <cell r="F126">
            <v>6.1111111111111107</v>
          </cell>
          <cell r="H126">
            <v>6.5384615384615392</v>
          </cell>
          <cell r="I126">
            <v>5.1923076923076925</v>
          </cell>
          <cell r="K126">
            <v>1.6961130742049468</v>
          </cell>
          <cell r="L126">
            <v>3.1802120141342751</v>
          </cell>
          <cell r="N126">
            <v>1.8333333333333333</v>
          </cell>
          <cell r="O126">
            <v>5.3333333333333339</v>
          </cell>
          <cell r="Q126">
            <v>1.7201166180758016</v>
          </cell>
          <cell r="R126">
            <v>3.5568513119533525</v>
          </cell>
          <cell r="T126">
            <v>4</v>
          </cell>
          <cell r="U126">
            <v>9.5</v>
          </cell>
          <cell r="W126">
            <v>4</v>
          </cell>
          <cell r="X126">
            <v>9.5</v>
          </cell>
          <cell r="AC126">
            <v>2.9363449691991788</v>
          </cell>
          <cell r="AD126">
            <v>4.3942505133470231</v>
          </cell>
          <cell r="AF126">
            <v>5</v>
          </cell>
        </row>
        <row r="127">
          <cell r="A127">
            <v>26</v>
          </cell>
          <cell r="B127">
            <v>2.3333333333333335</v>
          </cell>
          <cell r="C127">
            <v>5.6666666666666661</v>
          </cell>
          <cell r="E127">
            <v>7.8333333333333339</v>
          </cell>
          <cell r="F127">
            <v>4</v>
          </cell>
          <cell r="H127">
            <v>6</v>
          </cell>
          <cell r="I127">
            <v>4.5555555555555554</v>
          </cell>
          <cell r="K127">
            <v>3.1818181818181817</v>
          </cell>
          <cell r="L127">
            <v>3.5454545454545454</v>
          </cell>
          <cell r="N127">
            <v>2.0909090909090908</v>
          </cell>
          <cell r="O127">
            <v>4.1818181818181817</v>
          </cell>
          <cell r="Q127">
            <v>2.6363636363636362</v>
          </cell>
          <cell r="R127">
            <v>3.8636363636363633</v>
          </cell>
          <cell r="T127">
            <v>0</v>
          </cell>
          <cell r="U127">
            <v>0</v>
          </cell>
          <cell r="W127">
            <v>0</v>
          </cell>
          <cell r="X127">
            <v>0</v>
          </cell>
          <cell r="AC127">
            <v>3.612903225806452</v>
          </cell>
          <cell r="AD127">
            <v>4.064516129032258</v>
          </cell>
          <cell r="AF127">
            <v>5</v>
          </cell>
        </row>
        <row r="128">
          <cell r="A128">
            <v>27</v>
          </cell>
          <cell r="B128">
            <v>0</v>
          </cell>
          <cell r="C128">
            <v>0</v>
          </cell>
          <cell r="E128">
            <v>0</v>
          </cell>
          <cell r="F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Q128">
            <v>0</v>
          </cell>
          <cell r="R128">
            <v>0</v>
          </cell>
          <cell r="T128">
            <v>0</v>
          </cell>
          <cell r="U128">
            <v>0</v>
          </cell>
          <cell r="W128">
            <v>0</v>
          </cell>
          <cell r="X128">
            <v>0</v>
          </cell>
          <cell r="AC128">
            <v>0</v>
          </cell>
          <cell r="AD128">
            <v>0</v>
          </cell>
          <cell r="AF128">
            <v>5</v>
          </cell>
        </row>
        <row r="129">
          <cell r="A129">
            <v>28</v>
          </cell>
          <cell r="B129">
            <v>1</v>
          </cell>
          <cell r="C129">
            <v>8</v>
          </cell>
          <cell r="E129">
            <v>0.32075471698113206</v>
          </cell>
          <cell r="F129">
            <v>0.79245283018867918</v>
          </cell>
          <cell r="H129">
            <v>0.34545454545454546</v>
          </cell>
          <cell r="I129">
            <v>1.0545454545454545</v>
          </cell>
          <cell r="K129">
            <v>1.1199999999999999</v>
          </cell>
          <cell r="L129">
            <v>4.3600000000000003</v>
          </cell>
          <cell r="N129">
            <v>2.25</v>
          </cell>
          <cell r="O129">
            <v>5.3125</v>
          </cell>
          <cell r="Q129">
            <v>1.5609756097560976</v>
          </cell>
          <cell r="R129">
            <v>4.7317073170731705</v>
          </cell>
          <cell r="T129">
            <v>0</v>
          </cell>
          <cell r="U129">
            <v>0</v>
          </cell>
          <cell r="W129">
            <v>0</v>
          </cell>
          <cell r="X129">
            <v>0</v>
          </cell>
          <cell r="AC129">
            <v>0.86458333333333337</v>
          </cell>
          <cell r="AD129">
            <v>2.625</v>
          </cell>
          <cell r="AF129">
            <v>5</v>
          </cell>
        </row>
        <row r="130">
          <cell r="A130">
            <v>29</v>
          </cell>
          <cell r="B130">
            <v>5.6666666666666661</v>
          </cell>
          <cell r="C130">
            <v>5.6666666666666661</v>
          </cell>
          <cell r="E130">
            <v>3.6666666666666665</v>
          </cell>
          <cell r="F130">
            <v>7.0000000000000009</v>
          </cell>
          <cell r="H130">
            <v>4.3333333333333339</v>
          </cell>
          <cell r="I130">
            <v>6.5555555555555562</v>
          </cell>
          <cell r="K130">
            <v>1.6949152542372881</v>
          </cell>
          <cell r="L130">
            <v>4.9931287219422815</v>
          </cell>
          <cell r="N130">
            <v>3.7692307692307692</v>
          </cell>
          <cell r="O130">
            <v>3.9230769230769229</v>
          </cell>
          <cell r="Q130">
            <v>2.4691358024691357</v>
          </cell>
          <cell r="R130">
            <v>4.5937410278495552</v>
          </cell>
          <cell r="T130">
            <v>6.6363636363636358</v>
          </cell>
          <cell r="U130">
            <v>15.454545454545453</v>
          </cell>
          <cell r="W130">
            <v>6.6363636363636358</v>
          </cell>
          <cell r="X130">
            <v>15.454545454545453</v>
          </cell>
          <cell r="AC130">
            <v>4.7478082659683478</v>
          </cell>
          <cell r="AD130">
            <v>10.235682568598428</v>
          </cell>
          <cell r="AF130">
            <v>5</v>
          </cell>
        </row>
        <row r="131">
          <cell r="A131">
            <v>30</v>
          </cell>
          <cell r="B131">
            <v>7.166666666666667</v>
          </cell>
          <cell r="C131">
            <v>5.6666666666666661</v>
          </cell>
          <cell r="E131">
            <v>2.4</v>
          </cell>
          <cell r="F131">
            <v>6.2</v>
          </cell>
          <cell r="H131">
            <v>5</v>
          </cell>
          <cell r="I131">
            <v>5.9090909090909092</v>
          </cell>
          <cell r="K131">
            <v>1.9123505976095616</v>
          </cell>
          <cell r="L131">
            <v>4.2231075697211153</v>
          </cell>
          <cell r="N131">
            <v>5.6923076923076925</v>
          </cell>
          <cell r="O131">
            <v>5.6923076923076925</v>
          </cell>
          <cell r="Q131">
            <v>3.8356164383561646</v>
          </cell>
          <cell r="R131">
            <v>4.9706457925636007</v>
          </cell>
          <cell r="T131">
            <v>0</v>
          </cell>
          <cell r="U131">
            <v>0</v>
          </cell>
          <cell r="W131">
            <v>0</v>
          </cell>
          <cell r="X131">
            <v>0</v>
          </cell>
          <cell r="AC131">
            <v>4.1860465116279073</v>
          </cell>
          <cell r="AD131">
            <v>5.2530779753761969</v>
          </cell>
          <cell r="AF131">
            <v>5</v>
          </cell>
        </row>
        <row r="132">
          <cell r="A132">
            <v>31</v>
          </cell>
          <cell r="B132">
            <v>0</v>
          </cell>
          <cell r="C132">
            <v>0</v>
          </cell>
          <cell r="E132">
            <v>0</v>
          </cell>
          <cell r="F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T132">
            <v>0</v>
          </cell>
          <cell r="U132">
            <v>0</v>
          </cell>
          <cell r="W132">
            <v>0</v>
          </cell>
          <cell r="X132">
            <v>0</v>
          </cell>
          <cell r="AC132">
            <v>0</v>
          </cell>
          <cell r="AD132">
            <v>0</v>
          </cell>
          <cell r="AF132">
            <v>5</v>
          </cell>
        </row>
        <row r="133">
          <cell r="A133" t="str">
            <v xml:space="preserve">Mei/01 </v>
          </cell>
          <cell r="B133">
            <v>3.5000000000000004</v>
          </cell>
          <cell r="C133">
            <v>11</v>
          </cell>
          <cell r="E133">
            <v>5.5714285714285712</v>
          </cell>
          <cell r="F133">
            <v>7.1428571428571423</v>
          </cell>
          <cell r="H133">
            <v>5.1111111111111116</v>
          </cell>
          <cell r="I133">
            <v>8</v>
          </cell>
          <cell r="K133">
            <v>1.7777777777777777</v>
          </cell>
          <cell r="L133">
            <v>3.6111111111111107</v>
          </cell>
          <cell r="N133">
            <v>2.125</v>
          </cell>
          <cell r="O133">
            <v>6.5</v>
          </cell>
          <cell r="Q133">
            <v>1.8846153846153846</v>
          </cell>
          <cell r="R133">
            <v>4.5</v>
          </cell>
          <cell r="T133">
            <v>6.7647058823529411</v>
          </cell>
          <cell r="U133">
            <v>15.470588235294116</v>
          </cell>
          <cell r="W133">
            <v>6.7647058823529411</v>
          </cell>
          <cell r="X133">
            <v>15.470588235294116</v>
          </cell>
          <cell r="AC133">
            <v>4.7101449275362324</v>
          </cell>
          <cell r="AD133">
            <v>10.362318840579709</v>
          </cell>
          <cell r="AF133">
            <v>5</v>
          </cell>
        </row>
        <row r="134">
          <cell r="A134">
            <v>2</v>
          </cell>
          <cell r="B134">
            <v>0</v>
          </cell>
          <cell r="C134">
            <v>5</v>
          </cell>
          <cell r="E134">
            <v>5</v>
          </cell>
          <cell r="F134">
            <v>6.75</v>
          </cell>
          <cell r="H134">
            <v>3.3333333333333335</v>
          </cell>
          <cell r="I134">
            <v>6.166666666666667</v>
          </cell>
          <cell r="K134">
            <v>21.8125</v>
          </cell>
          <cell r="L134">
            <v>4.1875</v>
          </cell>
          <cell r="N134">
            <v>3.4210526315789478</v>
          </cell>
          <cell r="O134">
            <v>4.5789473684210522</v>
          </cell>
          <cell r="Q134">
            <v>11.828571428571429</v>
          </cell>
          <cell r="R134">
            <v>4.3999999999999995</v>
          </cell>
          <cell r="T134">
            <v>9</v>
          </cell>
          <cell r="U134">
            <v>13.647058823529413</v>
          </cell>
          <cell r="W134">
            <v>9</v>
          </cell>
          <cell r="X134">
            <v>13.647058823529413</v>
          </cell>
          <cell r="AC134">
            <v>9.8666666666666671</v>
          </cell>
          <cell r="AD134">
            <v>8.7333333333333325</v>
          </cell>
          <cell r="AF134">
            <v>5</v>
          </cell>
        </row>
        <row r="135">
          <cell r="A135">
            <v>3</v>
          </cell>
          <cell r="B135">
            <v>1</v>
          </cell>
          <cell r="C135">
            <v>5</v>
          </cell>
          <cell r="E135">
            <v>4.5999999999999996</v>
          </cell>
          <cell r="F135">
            <v>4.5999999999999996</v>
          </cell>
          <cell r="H135">
            <v>3.5714285714285712</v>
          </cell>
          <cell r="I135">
            <v>4.7142857142857144</v>
          </cell>
          <cell r="K135">
            <v>3.201970443349754</v>
          </cell>
          <cell r="L135">
            <v>4.7290640394088674</v>
          </cell>
          <cell r="N135">
            <v>4</v>
          </cell>
          <cell r="O135">
            <v>5.1818181818181817</v>
          </cell>
          <cell r="Q135">
            <v>3.4824281150159746</v>
          </cell>
          <cell r="R135">
            <v>4.8881789137380194</v>
          </cell>
          <cell r="T135">
            <v>38.411764705882348</v>
          </cell>
          <cell r="U135">
            <v>13.647058823529413</v>
          </cell>
          <cell r="W135">
            <v>38.411764705882348</v>
          </cell>
          <cell r="X135">
            <v>13.647058823529413</v>
          </cell>
          <cell r="AC135">
            <v>19.91701244813278</v>
          </cell>
          <cell r="AD135">
            <v>8.9903181189488244</v>
          </cell>
          <cell r="AF135">
            <v>5</v>
          </cell>
        </row>
        <row r="136">
          <cell r="A136">
            <v>4</v>
          </cell>
          <cell r="B136">
            <v>0</v>
          </cell>
          <cell r="C136">
            <v>0</v>
          </cell>
          <cell r="E136">
            <v>0</v>
          </cell>
          <cell r="F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T136">
            <v>0</v>
          </cell>
          <cell r="U136">
            <v>0</v>
          </cell>
          <cell r="W136">
            <v>0</v>
          </cell>
          <cell r="X136">
            <v>0</v>
          </cell>
          <cell r="AC136">
            <v>0</v>
          </cell>
          <cell r="AD136">
            <v>0</v>
          </cell>
          <cell r="AF136">
            <v>5</v>
          </cell>
        </row>
        <row r="137">
          <cell r="A137">
            <v>5</v>
          </cell>
          <cell r="B137">
            <v>2.666666666666667</v>
          </cell>
          <cell r="C137">
            <v>3.6666666666666665</v>
          </cell>
          <cell r="E137">
            <v>10</v>
          </cell>
          <cell r="F137">
            <v>5.3333333333333339</v>
          </cell>
          <cell r="H137">
            <v>6.3333333333333339</v>
          </cell>
          <cell r="I137">
            <v>4.5</v>
          </cell>
          <cell r="K137">
            <v>5.3714285714285719</v>
          </cell>
          <cell r="L137">
            <v>3.2</v>
          </cell>
          <cell r="N137">
            <v>5.8620689655172411</v>
          </cell>
          <cell r="O137">
            <v>4.4482758620689653</v>
          </cell>
          <cell r="Q137">
            <v>5.59375</v>
          </cell>
          <cell r="R137">
            <v>3.765625</v>
          </cell>
          <cell r="T137">
            <v>17.357142857142858</v>
          </cell>
          <cell r="U137">
            <v>9.5</v>
          </cell>
          <cell r="W137">
            <v>17.357142857142858</v>
          </cell>
          <cell r="X137">
            <v>9.5</v>
          </cell>
          <cell r="AC137">
            <v>9</v>
          </cell>
          <cell r="AD137">
            <v>5.4489795918367347</v>
          </cell>
          <cell r="AF137">
            <v>5</v>
          </cell>
        </row>
        <row r="138">
          <cell r="A138">
            <v>6</v>
          </cell>
          <cell r="B138">
            <v>4.666666666666667</v>
          </cell>
          <cell r="C138">
            <v>4.666666666666667</v>
          </cell>
          <cell r="E138">
            <v>6.833333333333333</v>
          </cell>
          <cell r="F138">
            <v>4.3333333333333339</v>
          </cell>
          <cell r="H138">
            <v>6.1111111111111107</v>
          </cell>
          <cell r="I138">
            <v>4.4444444444444446</v>
          </cell>
          <cell r="K138">
            <v>5.3103448275862064</v>
          </cell>
          <cell r="L138">
            <v>2.896551724137931</v>
          </cell>
          <cell r="N138">
            <v>4.16</v>
          </cell>
          <cell r="O138">
            <v>3.4799999999999995</v>
          </cell>
          <cell r="Q138">
            <v>4.7777777777777777</v>
          </cell>
          <cell r="R138">
            <v>3.166666666666667</v>
          </cell>
          <cell r="T138">
            <v>0</v>
          </cell>
          <cell r="U138">
            <v>0</v>
          </cell>
          <cell r="W138">
            <v>0</v>
          </cell>
          <cell r="X138">
            <v>0</v>
          </cell>
          <cell r="AC138">
            <v>4.9682539682539684</v>
          </cell>
          <cell r="AD138">
            <v>3.3492063492063489</v>
          </cell>
          <cell r="AF138">
            <v>5</v>
          </cell>
        </row>
        <row r="139">
          <cell r="A139">
            <v>7</v>
          </cell>
          <cell r="B139">
            <v>3.6666666666666665</v>
          </cell>
          <cell r="C139">
            <v>4.3333333333333339</v>
          </cell>
          <cell r="E139">
            <v>7.0000000000000009</v>
          </cell>
          <cell r="F139">
            <v>2.1999999999999997</v>
          </cell>
          <cell r="H139">
            <v>5.75</v>
          </cell>
          <cell r="I139">
            <v>3</v>
          </cell>
          <cell r="K139">
            <v>1.8275862068965518</v>
          </cell>
          <cell r="L139">
            <v>2.7586206896551726</v>
          </cell>
          <cell r="N139">
            <v>1.8800000000000001</v>
          </cell>
          <cell r="O139">
            <v>3.4799999999999995</v>
          </cell>
          <cell r="Q139">
            <v>1.8518518518518516</v>
          </cell>
          <cell r="R139">
            <v>3.0925925925925926</v>
          </cell>
          <cell r="T139">
            <v>13.625000000000002</v>
          </cell>
          <cell r="U139">
            <v>9.4583333333333339</v>
          </cell>
          <cell r="W139">
            <v>13.625000000000002</v>
          </cell>
          <cell r="X139">
            <v>9.4583333333333339</v>
          </cell>
          <cell r="AC139">
            <v>7.2727272727272725</v>
          </cell>
          <cell r="AD139">
            <v>5.8636363636363642</v>
          </cell>
          <cell r="AF139">
            <v>5</v>
          </cell>
        </row>
        <row r="140">
          <cell r="A140">
            <v>8</v>
          </cell>
          <cell r="B140">
            <v>5</v>
          </cell>
          <cell r="C140">
            <v>6</v>
          </cell>
          <cell r="E140">
            <v>12</v>
          </cell>
          <cell r="F140">
            <v>3</v>
          </cell>
          <cell r="H140">
            <v>10</v>
          </cell>
          <cell r="I140">
            <v>3.8571428571428568</v>
          </cell>
          <cell r="K140">
            <v>3.5094339622641511</v>
          </cell>
          <cell r="L140">
            <v>2.2641509433962264</v>
          </cell>
          <cell r="N140">
            <v>3.64</v>
          </cell>
          <cell r="O140">
            <v>3.88</v>
          </cell>
          <cell r="Q140">
            <v>3.5728155339805827</v>
          </cell>
          <cell r="R140">
            <v>3.0485436893203883</v>
          </cell>
          <cell r="T140">
            <v>8.1363636363636367</v>
          </cell>
          <cell r="U140">
            <v>9.8636363636363633</v>
          </cell>
          <cell r="W140">
            <v>8.1363636363636367</v>
          </cell>
          <cell r="X140">
            <v>9.8636363636363633</v>
          </cell>
          <cell r="AC140">
            <v>5.9707317073170731</v>
          </cell>
          <cell r="AD140">
            <v>6.0292682926829269</v>
          </cell>
          <cell r="AF140">
            <v>5</v>
          </cell>
        </row>
        <row r="141">
          <cell r="A141">
            <v>9</v>
          </cell>
          <cell r="B141">
            <v>4.5</v>
          </cell>
          <cell r="C141">
            <v>5</v>
          </cell>
          <cell r="E141">
            <v>7.2499999999999991</v>
          </cell>
          <cell r="F141">
            <v>1.25</v>
          </cell>
          <cell r="H141">
            <v>6.3333333333333339</v>
          </cell>
          <cell r="I141">
            <v>2.5</v>
          </cell>
          <cell r="K141">
            <v>6.6153846153846159</v>
          </cell>
          <cell r="L141">
            <v>2.9615384615384617</v>
          </cell>
          <cell r="N141">
            <v>4.7894736842105257</v>
          </cell>
          <cell r="O141">
            <v>4.9473684210526319</v>
          </cell>
          <cell r="Q141">
            <v>5.8444444444444441</v>
          </cell>
          <cell r="R141">
            <v>3.8</v>
          </cell>
          <cell r="T141">
            <v>17.383500000000002</v>
          </cell>
          <cell r="U141">
            <v>9.7000000000000011</v>
          </cell>
          <cell r="W141">
            <v>17.383500000000002</v>
          </cell>
          <cell r="X141">
            <v>9.7000000000000011</v>
          </cell>
          <cell r="AC141">
            <v>10.948791208791208</v>
          </cell>
          <cell r="AD141">
            <v>6.3076923076923075</v>
          </cell>
          <cell r="AF141">
            <v>5</v>
          </cell>
        </row>
        <row r="142">
          <cell r="A142">
            <v>10</v>
          </cell>
          <cell r="B142">
            <v>6.5</v>
          </cell>
          <cell r="C142">
            <v>2</v>
          </cell>
          <cell r="E142">
            <v>6.8750000000000009</v>
          </cell>
          <cell r="F142">
            <v>3.5000000000000004</v>
          </cell>
          <cell r="H142">
            <v>6.75</v>
          </cell>
          <cell r="I142">
            <v>3</v>
          </cell>
          <cell r="K142">
            <v>5.096774193548387</v>
          </cell>
          <cell r="L142">
            <v>1.9677419354838708</v>
          </cell>
          <cell r="N142">
            <v>5.083333333333333</v>
          </cell>
          <cell r="O142">
            <v>3.208333333333333</v>
          </cell>
          <cell r="Q142">
            <v>5.0909090909090908</v>
          </cell>
          <cell r="R142">
            <v>2.5090909090909093</v>
          </cell>
          <cell r="T142">
            <v>0</v>
          </cell>
          <cell r="U142">
            <v>0</v>
          </cell>
          <cell r="W142">
            <v>0</v>
          </cell>
          <cell r="X142">
            <v>0</v>
          </cell>
          <cell r="AC142">
            <v>5.388059701492538</v>
          </cell>
          <cell r="AD142">
            <v>2.5970149253731343</v>
          </cell>
          <cell r="AF142">
            <v>5</v>
          </cell>
        </row>
        <row r="143">
          <cell r="A143">
            <v>11</v>
          </cell>
          <cell r="B143">
            <v>0</v>
          </cell>
          <cell r="C143">
            <v>0</v>
          </cell>
          <cell r="E143">
            <v>0</v>
          </cell>
          <cell r="F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Q143">
            <v>0</v>
          </cell>
          <cell r="R143">
            <v>0</v>
          </cell>
          <cell r="T143">
            <v>0</v>
          </cell>
          <cell r="U143">
            <v>0</v>
          </cell>
          <cell r="W143">
            <v>0</v>
          </cell>
          <cell r="X143">
            <v>0</v>
          </cell>
          <cell r="AC143">
            <v>0</v>
          </cell>
          <cell r="AD143">
            <v>0</v>
          </cell>
          <cell r="AF143">
            <v>5</v>
          </cell>
        </row>
        <row r="144">
          <cell r="A144">
            <v>12</v>
          </cell>
          <cell r="B144">
            <v>24.333333333333336</v>
          </cell>
          <cell r="C144">
            <v>3.3333333333333335</v>
          </cell>
          <cell r="E144">
            <v>7.6666666666666661</v>
          </cell>
          <cell r="F144">
            <v>2.666666666666667</v>
          </cell>
          <cell r="H144">
            <v>13.222222222222221</v>
          </cell>
          <cell r="I144">
            <v>2.8888888888888888</v>
          </cell>
          <cell r="K144">
            <v>7.8175895765472303</v>
          </cell>
          <cell r="L144">
            <v>2.225841476655809</v>
          </cell>
          <cell r="N144">
            <v>5.8999999999999995</v>
          </cell>
          <cell r="O144">
            <v>3.6999999999999997</v>
          </cell>
          <cell r="Q144">
            <v>7.1428571428571423</v>
          </cell>
          <cell r="R144">
            <v>2.744546094299789</v>
          </cell>
          <cell r="T144">
            <v>0</v>
          </cell>
          <cell r="U144">
            <v>0</v>
          </cell>
          <cell r="W144">
            <v>0</v>
          </cell>
          <cell r="X144">
            <v>0</v>
          </cell>
          <cell r="AC144">
            <v>7.973876063183476</v>
          </cell>
          <cell r="AD144">
            <v>2.7642770352369381</v>
          </cell>
          <cell r="AF144">
            <v>5</v>
          </cell>
        </row>
        <row r="145">
          <cell r="A145">
            <v>13</v>
          </cell>
          <cell r="B145">
            <v>14.249999999999998</v>
          </cell>
          <cell r="C145">
            <v>3.5000000000000004</v>
          </cell>
          <cell r="E145">
            <v>7.2727272727272725</v>
          </cell>
          <cell r="F145">
            <v>3.0909090909090908</v>
          </cell>
          <cell r="H145">
            <v>9.1333333333333329</v>
          </cell>
          <cell r="I145">
            <v>3.2</v>
          </cell>
          <cell r="K145">
            <v>9.0769230769230766</v>
          </cell>
          <cell r="L145">
            <v>2.2115384615384617</v>
          </cell>
          <cell r="N145">
            <v>7.1818181818181825</v>
          </cell>
          <cell r="O145">
            <v>4.2727272727272725</v>
          </cell>
          <cell r="Q145">
            <v>8.513513513513514</v>
          </cell>
          <cell r="R145">
            <v>2.8243243243243241</v>
          </cell>
          <cell r="T145">
            <v>32.1875</v>
          </cell>
          <cell r="U145">
            <v>6.375</v>
          </cell>
          <cell r="W145">
            <v>32.1875</v>
          </cell>
          <cell r="X145">
            <v>6.375</v>
          </cell>
          <cell r="AC145">
            <v>14.851239669421487</v>
          </cell>
          <cell r="AD145">
            <v>3.8099173553719008</v>
          </cell>
          <cell r="AF145">
            <v>5</v>
          </cell>
        </row>
        <row r="146">
          <cell r="A146">
            <v>14</v>
          </cell>
          <cell r="B146">
            <v>1.65625</v>
          </cell>
          <cell r="C146">
            <v>4</v>
          </cell>
          <cell r="E146">
            <v>1.125</v>
          </cell>
          <cell r="F146">
            <v>5.875</v>
          </cell>
          <cell r="H146">
            <v>1.55</v>
          </cell>
          <cell r="I146">
            <v>4.375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W146">
            <v>0</v>
          </cell>
          <cell r="X146">
            <v>0</v>
          </cell>
          <cell r="AC146">
            <v>1.55</v>
          </cell>
          <cell r="AD146">
            <v>4.375</v>
          </cell>
          <cell r="AF146">
            <v>5</v>
          </cell>
        </row>
        <row r="147">
          <cell r="A147">
            <v>15</v>
          </cell>
          <cell r="B147">
            <v>0</v>
          </cell>
          <cell r="C147">
            <v>0</v>
          </cell>
          <cell r="E147">
            <v>0</v>
          </cell>
          <cell r="F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Q147">
            <v>0</v>
          </cell>
          <cell r="R147">
            <v>0</v>
          </cell>
          <cell r="T147">
            <v>0</v>
          </cell>
          <cell r="U147">
            <v>0</v>
          </cell>
          <cell r="W147">
            <v>0</v>
          </cell>
          <cell r="X147">
            <v>0</v>
          </cell>
          <cell r="AC147">
            <v>0</v>
          </cell>
          <cell r="AD147">
            <v>0</v>
          </cell>
          <cell r="AF147">
            <v>5</v>
          </cell>
        </row>
        <row r="148">
          <cell r="A148">
            <v>16</v>
          </cell>
          <cell r="B148">
            <v>1.5</v>
          </cell>
          <cell r="C148">
            <v>6</v>
          </cell>
          <cell r="E148">
            <v>7.5789473684210531</v>
          </cell>
          <cell r="F148">
            <v>1.5789473684210527</v>
          </cell>
          <cell r="H148">
            <v>7.0000000000000009</v>
          </cell>
          <cell r="I148">
            <v>2</v>
          </cell>
          <cell r="K148">
            <v>8.0227272727272734</v>
          </cell>
          <cell r="L148">
            <v>1.8636363636363635</v>
          </cell>
          <cell r="N148">
            <v>7.5937500000000009</v>
          </cell>
          <cell r="O148">
            <v>3.96875</v>
          </cell>
          <cell r="Q148">
            <v>7.8421052631578947</v>
          </cell>
          <cell r="R148">
            <v>2.75</v>
          </cell>
          <cell r="T148">
            <v>26.5</v>
          </cell>
          <cell r="U148">
            <v>6.2142857142857144</v>
          </cell>
          <cell r="W148">
            <v>26.5</v>
          </cell>
          <cell r="X148">
            <v>6.2142857142857144</v>
          </cell>
          <cell r="AC148">
            <v>14.555555555555555</v>
          </cell>
          <cell r="AD148">
            <v>3.9150326797385624</v>
          </cell>
          <cell r="AF148">
            <v>5</v>
          </cell>
        </row>
        <row r="149">
          <cell r="A149">
            <v>17</v>
          </cell>
          <cell r="B149">
            <v>8.3333333333333321</v>
          </cell>
          <cell r="C149">
            <v>5.3333333333333339</v>
          </cell>
          <cell r="E149">
            <v>4.666666666666667</v>
          </cell>
          <cell r="F149">
            <v>4.666666666666667</v>
          </cell>
          <cell r="H149">
            <v>5.583333333333333</v>
          </cell>
          <cell r="I149">
            <v>4.833333333333333</v>
          </cell>
          <cell r="K149">
            <v>11.813953488372093</v>
          </cell>
          <cell r="L149">
            <v>1.8837209302325582</v>
          </cell>
          <cell r="N149">
            <v>5.8611111111111116</v>
          </cell>
          <cell r="O149">
            <v>4.083333333333333</v>
          </cell>
          <cell r="Q149">
            <v>9.1012658227848107</v>
          </cell>
          <cell r="R149">
            <v>2.8860759493670884</v>
          </cell>
          <cell r="T149">
            <v>0</v>
          </cell>
          <cell r="U149">
            <v>0</v>
          </cell>
          <cell r="W149">
            <v>12.724137931034482</v>
          </cell>
          <cell r="X149">
            <v>10.827586206896552</v>
          </cell>
          <cell r="AC149">
            <v>9.625</v>
          </cell>
          <cell r="AD149">
            <v>5</v>
          </cell>
          <cell r="AF149">
            <v>5</v>
          </cell>
        </row>
        <row r="150">
          <cell r="A150">
            <v>18</v>
          </cell>
          <cell r="B150">
            <v>0</v>
          </cell>
          <cell r="C150">
            <v>0</v>
          </cell>
          <cell r="E150">
            <v>0</v>
          </cell>
          <cell r="F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T150">
            <v>0</v>
          </cell>
          <cell r="U150">
            <v>0</v>
          </cell>
          <cell r="W150">
            <v>0</v>
          </cell>
          <cell r="X150">
            <v>0</v>
          </cell>
          <cell r="AC150">
            <v>0</v>
          </cell>
          <cell r="AD150">
            <v>0</v>
          </cell>
          <cell r="AF150">
            <v>5</v>
          </cell>
        </row>
        <row r="151">
          <cell r="A151">
            <v>19</v>
          </cell>
          <cell r="B151">
            <v>3</v>
          </cell>
          <cell r="C151">
            <v>5</v>
          </cell>
          <cell r="E151">
            <v>6.8888888888888893</v>
          </cell>
          <cell r="F151">
            <v>5.1111111111111116</v>
          </cell>
          <cell r="H151">
            <v>6.5</v>
          </cell>
          <cell r="I151">
            <v>5.0999999999999996</v>
          </cell>
          <cell r="K151">
            <v>7.7916666666666661</v>
          </cell>
          <cell r="L151">
            <v>2.6875</v>
          </cell>
          <cell r="N151">
            <v>6.0487804878048781</v>
          </cell>
          <cell r="O151">
            <v>4.5365853658536581</v>
          </cell>
          <cell r="Q151">
            <v>6.98876404494382</v>
          </cell>
          <cell r="R151">
            <v>3.5393258426966292</v>
          </cell>
          <cell r="T151">
            <v>0</v>
          </cell>
          <cell r="U151">
            <v>0</v>
          </cell>
          <cell r="W151">
            <v>0</v>
          </cell>
          <cell r="X151">
            <v>0</v>
          </cell>
          <cell r="AC151">
            <v>6.9393939393939394</v>
          </cell>
          <cell r="AD151">
            <v>3.6969696969696972</v>
          </cell>
          <cell r="AF151">
            <v>5</v>
          </cell>
        </row>
        <row r="152">
          <cell r="A152">
            <v>20</v>
          </cell>
          <cell r="B152">
            <v>5</v>
          </cell>
          <cell r="C152">
            <v>5.6666666666666661</v>
          </cell>
          <cell r="E152">
            <v>6</v>
          </cell>
          <cell r="F152">
            <v>4.75</v>
          </cell>
          <cell r="H152">
            <v>5.7272727272727275</v>
          </cell>
          <cell r="I152">
            <v>5</v>
          </cell>
          <cell r="K152">
            <v>4.1578947368421053</v>
          </cell>
          <cell r="L152">
            <v>3.8596491228070176</v>
          </cell>
          <cell r="N152">
            <v>4.8421052631578947</v>
          </cell>
          <cell r="O152">
            <v>4.526315789473685</v>
          </cell>
          <cell r="Q152">
            <v>4.4315789473684211</v>
          </cell>
          <cell r="R152">
            <v>4.1263157894736846</v>
          </cell>
          <cell r="T152">
            <v>9.0857142857142854</v>
          </cell>
          <cell r="U152">
            <v>13.685714285714285</v>
          </cell>
          <cell r="W152">
            <v>9.0857142857142854</v>
          </cell>
          <cell r="X152">
            <v>13.685714285714285</v>
          </cell>
          <cell r="AC152">
            <v>6.3636363636363633</v>
          </cell>
          <cell r="AD152">
            <v>7.9829545454545459</v>
          </cell>
          <cell r="AF152">
            <v>5</v>
          </cell>
        </row>
        <row r="153">
          <cell r="A153">
            <v>21</v>
          </cell>
          <cell r="B153">
            <v>5</v>
          </cell>
          <cell r="C153">
            <v>4.3999999999999995</v>
          </cell>
          <cell r="E153">
            <v>3.5714285714285712</v>
          </cell>
          <cell r="F153">
            <v>5.7142857142857144</v>
          </cell>
          <cell r="H153">
            <v>4.1666666666666661</v>
          </cell>
          <cell r="I153">
            <v>5.166666666666667</v>
          </cell>
          <cell r="K153">
            <v>6.2727272727272725</v>
          </cell>
          <cell r="L153">
            <v>4.5999999999999996</v>
          </cell>
          <cell r="N153">
            <v>3.2647058823529411</v>
          </cell>
          <cell r="O153">
            <v>5.4705882352941178</v>
          </cell>
          <cell r="Q153">
            <v>5.1235955056179776</v>
          </cell>
          <cell r="R153">
            <v>4.9325842696629216</v>
          </cell>
          <cell r="T153">
            <v>0</v>
          </cell>
          <cell r="U153">
            <v>0</v>
          </cell>
          <cell r="W153">
            <v>8.5555555555555554</v>
          </cell>
          <cell r="X153">
            <v>15.194444444444443</v>
          </cell>
          <cell r="AC153">
            <v>5.9416058394160585</v>
          </cell>
          <cell r="AD153">
            <v>7.6496350364963508</v>
          </cell>
          <cell r="AF153">
            <v>5</v>
          </cell>
        </row>
        <row r="154">
          <cell r="A154">
            <v>22</v>
          </cell>
          <cell r="B154">
            <v>1</v>
          </cell>
          <cell r="C154">
            <v>7.0000000000000009</v>
          </cell>
          <cell r="E154">
            <v>3.4285714285714288</v>
          </cell>
          <cell r="F154">
            <v>4.4285714285714279</v>
          </cell>
          <cell r="H154">
            <v>2.7</v>
          </cell>
          <cell r="I154">
            <v>5.2</v>
          </cell>
          <cell r="K154">
            <v>3.1875</v>
          </cell>
          <cell r="L154">
            <v>5.3125</v>
          </cell>
          <cell r="N154">
            <v>3.25</v>
          </cell>
          <cell r="O154">
            <v>6.5</v>
          </cell>
          <cell r="Q154">
            <v>3.208333333333333</v>
          </cell>
          <cell r="R154">
            <v>5.708333333333333</v>
          </cell>
          <cell r="T154">
            <v>0</v>
          </cell>
          <cell r="U154">
            <v>0</v>
          </cell>
          <cell r="W154">
            <v>10.52</v>
          </cell>
          <cell r="X154">
            <v>10.4</v>
          </cell>
          <cell r="AC154">
            <v>4.8691588785046731</v>
          </cell>
          <cell r="AD154">
            <v>6.7570093457943932</v>
          </cell>
          <cell r="AF154">
            <v>5</v>
          </cell>
        </row>
        <row r="155">
          <cell r="A155">
            <v>23</v>
          </cell>
          <cell r="B155">
            <v>5.6666666666666661</v>
          </cell>
          <cell r="C155">
            <v>6</v>
          </cell>
          <cell r="E155">
            <v>5.125</v>
          </cell>
          <cell r="F155">
            <v>4.625</v>
          </cell>
          <cell r="H155">
            <v>5.2727272727272725</v>
          </cell>
          <cell r="I155">
            <v>5</v>
          </cell>
          <cell r="K155">
            <v>3.2380952380952377</v>
          </cell>
          <cell r="L155">
            <v>4.1666666666666661</v>
          </cell>
          <cell r="N155">
            <v>1.7826086956521738</v>
          </cell>
          <cell r="O155">
            <v>5.6521739130434785</v>
          </cell>
          <cell r="Q155">
            <v>2.7230769230769232</v>
          </cell>
          <cell r="R155">
            <v>4.6923076923076925</v>
          </cell>
          <cell r="T155">
            <v>11.058823529411764</v>
          </cell>
          <cell r="U155">
            <v>16.588235294117649</v>
          </cell>
          <cell r="W155">
            <v>11.058823529411764</v>
          </cell>
          <cell r="X155">
            <v>16.588235294117649</v>
          </cell>
          <cell r="AC155">
            <v>5.5545454545454547</v>
          </cell>
          <cell r="AD155">
            <v>8.4</v>
          </cell>
          <cell r="AF155">
            <v>5</v>
          </cell>
        </row>
        <row r="156">
          <cell r="A156">
            <v>24</v>
          </cell>
          <cell r="B156">
            <v>2.3333333333333335</v>
          </cell>
          <cell r="C156">
            <v>7.0000000000000009</v>
          </cell>
          <cell r="E156">
            <v>5.5</v>
          </cell>
          <cell r="F156">
            <v>4.5</v>
          </cell>
          <cell r="H156">
            <v>4.7692307692307692</v>
          </cell>
          <cell r="I156">
            <v>5.0769230769230766</v>
          </cell>
          <cell r="K156">
            <v>2.3272727272727272</v>
          </cell>
          <cell r="L156">
            <v>4.2727272727272725</v>
          </cell>
          <cell r="N156">
            <v>2.3571428571428572</v>
          </cell>
          <cell r="O156">
            <v>3.5000000000000004</v>
          </cell>
          <cell r="Q156">
            <v>2.3333333333333335</v>
          </cell>
          <cell r="R156">
            <v>4.1159420289855069</v>
          </cell>
          <cell r="T156">
            <v>16.545454545454547</v>
          </cell>
          <cell r="U156">
            <v>15</v>
          </cell>
          <cell r="W156">
            <v>16.545454545454547</v>
          </cell>
          <cell r="X156">
            <v>15</v>
          </cell>
          <cell r="AC156">
            <v>5.6442307692307692</v>
          </cell>
          <cell r="AD156">
            <v>6.5384615384615392</v>
          </cell>
          <cell r="AF156">
            <v>5</v>
          </cell>
        </row>
        <row r="157">
          <cell r="A157">
            <v>25</v>
          </cell>
          <cell r="B157">
            <v>0</v>
          </cell>
          <cell r="C157">
            <v>0</v>
          </cell>
          <cell r="E157">
            <v>0</v>
          </cell>
          <cell r="F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T157">
            <v>0</v>
          </cell>
          <cell r="U157">
            <v>0</v>
          </cell>
          <cell r="W157">
            <v>0</v>
          </cell>
          <cell r="X157">
            <v>0</v>
          </cell>
          <cell r="AC157">
            <v>0</v>
          </cell>
          <cell r="AD157">
            <v>0</v>
          </cell>
          <cell r="AF157">
            <v>5</v>
          </cell>
        </row>
        <row r="158">
          <cell r="A158">
            <v>26</v>
          </cell>
          <cell r="B158">
            <v>2.5</v>
          </cell>
          <cell r="C158">
            <v>4.25</v>
          </cell>
          <cell r="E158">
            <v>4.7777777777777777</v>
          </cell>
          <cell r="F158">
            <v>5.5555555555555554</v>
          </cell>
          <cell r="H158">
            <v>4.0769230769230766</v>
          </cell>
          <cell r="I158">
            <v>5.1538461538461542</v>
          </cell>
          <cell r="K158">
            <v>2.9378531073446328</v>
          </cell>
          <cell r="L158">
            <v>5.2542372881355925</v>
          </cell>
          <cell r="N158">
            <v>1.2857142857142856</v>
          </cell>
          <cell r="O158">
            <v>7.9285714285714279</v>
          </cell>
          <cell r="Q158">
            <v>2.2082018927444795</v>
          </cell>
          <cell r="R158">
            <v>6.4353312302839107</v>
          </cell>
          <cell r="T158">
            <v>0</v>
          </cell>
          <cell r="U158">
            <v>0</v>
          </cell>
          <cell r="W158">
            <v>4.1111111111111116</v>
          </cell>
          <cell r="X158">
            <v>12.555555555555555</v>
          </cell>
          <cell r="AC158">
            <v>2.9795158286778398</v>
          </cell>
          <cell r="AD158">
            <v>7.1508379888268152</v>
          </cell>
          <cell r="AF158">
            <v>5</v>
          </cell>
        </row>
        <row r="159">
          <cell r="A159">
            <v>27</v>
          </cell>
          <cell r="B159">
            <v>2</v>
          </cell>
          <cell r="C159">
            <v>9</v>
          </cell>
          <cell r="E159">
            <v>4.1428571428571423</v>
          </cell>
          <cell r="F159">
            <v>5.5714285714285712</v>
          </cell>
          <cell r="H159">
            <v>3.6666666666666665</v>
          </cell>
          <cell r="I159">
            <v>6.3333333333333339</v>
          </cell>
          <cell r="K159">
            <v>1.6875</v>
          </cell>
          <cell r="L159">
            <v>6.25</v>
          </cell>
          <cell r="N159">
            <v>3.3333333333333335</v>
          </cell>
          <cell r="O159">
            <v>6.8421052631578956</v>
          </cell>
          <cell r="Q159">
            <v>2.1198156682027647</v>
          </cell>
          <cell r="R159">
            <v>6.4055299539170507</v>
          </cell>
          <cell r="T159">
            <v>0</v>
          </cell>
          <cell r="U159">
            <v>0</v>
          </cell>
          <cell r="W159">
            <v>6.666666666666667</v>
          </cell>
          <cell r="X159">
            <v>9</v>
          </cell>
          <cell r="AC159">
            <v>3.242506811989101</v>
          </cell>
          <cell r="AD159">
            <v>6.8119891008174394</v>
          </cell>
          <cell r="AF159">
            <v>5</v>
          </cell>
        </row>
        <row r="160">
          <cell r="A160">
            <v>28</v>
          </cell>
          <cell r="B160">
            <v>0</v>
          </cell>
          <cell r="C160">
            <v>0</v>
          </cell>
          <cell r="E160">
            <v>0</v>
          </cell>
          <cell r="F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Q160">
            <v>0</v>
          </cell>
          <cell r="R160">
            <v>0</v>
          </cell>
          <cell r="T160">
            <v>0</v>
          </cell>
          <cell r="U160">
            <v>0</v>
          </cell>
          <cell r="W160">
            <v>5</v>
          </cell>
          <cell r="X160">
            <v>12.6</v>
          </cell>
          <cell r="AC160">
            <v>5</v>
          </cell>
          <cell r="AD160">
            <v>12.6</v>
          </cell>
          <cell r="AF160">
            <v>5</v>
          </cell>
        </row>
        <row r="161">
          <cell r="A161">
            <v>29</v>
          </cell>
          <cell r="B161">
            <v>0</v>
          </cell>
          <cell r="C161">
            <v>0</v>
          </cell>
          <cell r="E161">
            <v>0</v>
          </cell>
          <cell r="F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Q161">
            <v>0</v>
          </cell>
          <cell r="R161">
            <v>0</v>
          </cell>
          <cell r="T161">
            <v>0</v>
          </cell>
          <cell r="U161">
            <v>0</v>
          </cell>
          <cell r="W161">
            <v>0</v>
          </cell>
          <cell r="X161">
            <v>0</v>
          </cell>
          <cell r="AC161">
            <v>0</v>
          </cell>
          <cell r="AD161">
            <v>0</v>
          </cell>
          <cell r="AF161">
            <v>5</v>
          </cell>
        </row>
        <row r="162">
          <cell r="A162">
            <v>30</v>
          </cell>
          <cell r="B162">
            <v>0</v>
          </cell>
          <cell r="C162">
            <v>4.5</v>
          </cell>
          <cell r="E162">
            <v>3.833333333333333</v>
          </cell>
          <cell r="F162">
            <v>3.3333333333333335</v>
          </cell>
          <cell r="H162">
            <v>2.875</v>
          </cell>
          <cell r="I162">
            <v>3.6249999999999996</v>
          </cell>
          <cell r="K162">
            <v>1.7333333333333332</v>
          </cell>
          <cell r="L162">
            <v>3.5999999999999996</v>
          </cell>
          <cell r="N162">
            <v>0.84615384615384615</v>
          </cell>
          <cell r="O162">
            <v>4.8461538461538458</v>
          </cell>
          <cell r="Q162">
            <v>1.4651162790697674</v>
          </cell>
          <cell r="R162">
            <v>3.9767441860465116</v>
          </cell>
          <cell r="T162">
            <v>0</v>
          </cell>
          <cell r="U162">
            <v>0</v>
          </cell>
          <cell r="W162">
            <v>8.2083333333333321</v>
          </cell>
          <cell r="X162">
            <v>9.75</v>
          </cell>
          <cell r="AC162">
            <v>3.7733333333333334</v>
          </cell>
          <cell r="AD162">
            <v>5.7866666666666662</v>
          </cell>
          <cell r="AF162">
            <v>5</v>
          </cell>
        </row>
        <row r="163">
          <cell r="A163">
            <v>31</v>
          </cell>
          <cell r="B163">
            <v>3.4000000000000004</v>
          </cell>
          <cell r="C163">
            <v>3.8</v>
          </cell>
          <cell r="E163">
            <v>2.4444444444444446</v>
          </cell>
          <cell r="F163">
            <v>3</v>
          </cell>
          <cell r="H163">
            <v>2.7857142857142856</v>
          </cell>
          <cell r="I163">
            <v>3.2857142857142856</v>
          </cell>
          <cell r="K163">
            <v>1.0483870967741937</v>
          </cell>
          <cell r="L163">
            <v>4.032258064516129</v>
          </cell>
          <cell r="N163">
            <v>2.875</v>
          </cell>
          <cell r="O163">
            <v>2.125</v>
          </cell>
          <cell r="Q163">
            <v>1.7647058823529411</v>
          </cell>
          <cell r="R163">
            <v>3.2843137254901964</v>
          </cell>
          <cell r="T163">
            <v>10.125</v>
          </cell>
          <cell r="U163">
            <v>12.25</v>
          </cell>
          <cell r="W163">
            <v>0</v>
          </cell>
          <cell r="X163">
            <v>0</v>
          </cell>
          <cell r="AC163">
            <v>3.6792452830188678</v>
          </cell>
          <cell r="AD163">
            <v>4.9764150943396226</v>
          </cell>
          <cell r="AF163">
            <v>5</v>
          </cell>
        </row>
        <row r="164">
          <cell r="A164" t="str">
            <v xml:space="preserve">Jun/01 </v>
          </cell>
          <cell r="B164">
            <v>0</v>
          </cell>
          <cell r="C164">
            <v>0</v>
          </cell>
          <cell r="E164">
            <v>0</v>
          </cell>
          <cell r="F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T164">
            <v>0</v>
          </cell>
          <cell r="U164">
            <v>0</v>
          </cell>
          <cell r="W164">
            <v>0</v>
          </cell>
          <cell r="X164">
            <v>0</v>
          </cell>
          <cell r="AC164">
            <v>0</v>
          </cell>
          <cell r="AD164">
            <v>0</v>
          </cell>
          <cell r="AF164">
            <v>5</v>
          </cell>
        </row>
        <row r="165">
          <cell r="A165">
            <v>2</v>
          </cell>
          <cell r="B165">
            <v>0.66666666666666674</v>
          </cell>
          <cell r="C165">
            <v>6.666666666666667</v>
          </cell>
          <cell r="E165">
            <v>2.8571428571428572</v>
          </cell>
          <cell r="F165">
            <v>4.1428571428571423</v>
          </cell>
          <cell r="H165">
            <v>2.1999999999999997</v>
          </cell>
          <cell r="I165">
            <v>4.9000000000000004</v>
          </cell>
          <cell r="K165">
            <v>2.2916666666666665</v>
          </cell>
          <cell r="L165">
            <v>4.416666666666667</v>
          </cell>
          <cell r="N165">
            <v>2.2631578947368425</v>
          </cell>
          <cell r="O165">
            <v>4.1578947368421053</v>
          </cell>
          <cell r="Q165">
            <v>2.2790697674418601</v>
          </cell>
          <cell r="R165">
            <v>4.3023255813953494</v>
          </cell>
          <cell r="T165">
            <v>0</v>
          </cell>
          <cell r="U165">
            <v>0</v>
          </cell>
          <cell r="W165">
            <v>10.823529411764705</v>
          </cell>
          <cell r="X165">
            <v>9.8823529411764692</v>
          </cell>
          <cell r="AC165">
            <v>4.3428571428571425</v>
          </cell>
          <cell r="AD165">
            <v>5.7428571428571429</v>
          </cell>
          <cell r="AF165">
            <v>5</v>
          </cell>
        </row>
        <row r="166">
          <cell r="A166">
            <v>3</v>
          </cell>
          <cell r="B166">
            <v>1.3333333333333335</v>
          </cell>
          <cell r="C166">
            <v>4.3333333333333339</v>
          </cell>
          <cell r="E166">
            <v>1.875</v>
          </cell>
          <cell r="F166">
            <v>4.75</v>
          </cell>
          <cell r="H166">
            <v>1.7272727272727273</v>
          </cell>
          <cell r="I166">
            <v>4.6363636363636367</v>
          </cell>
          <cell r="K166">
            <v>1</v>
          </cell>
          <cell r="L166">
            <v>4.0434782608695654</v>
          </cell>
          <cell r="N166">
            <v>2.2352941176470589</v>
          </cell>
          <cell r="O166">
            <v>4.6470588235294121</v>
          </cell>
          <cell r="Q166">
            <v>1.5249999999999999</v>
          </cell>
          <cell r="R166">
            <v>4.3</v>
          </cell>
          <cell r="T166">
            <v>0</v>
          </cell>
          <cell r="U166">
            <v>0</v>
          </cell>
          <cell r="W166">
            <v>9.6363636363636367</v>
          </cell>
          <cell r="X166">
            <v>10.818181818181818</v>
          </cell>
          <cell r="AC166">
            <v>3</v>
          </cell>
          <cell r="AD166">
            <v>5.5161290322580641</v>
          </cell>
          <cell r="AF166">
            <v>5</v>
          </cell>
        </row>
        <row r="167">
          <cell r="A167">
            <v>4</v>
          </cell>
          <cell r="B167">
            <v>3.7313432835820892</v>
          </cell>
          <cell r="C167">
            <v>5.9701492537313428</v>
          </cell>
          <cell r="E167">
            <v>3.2857142857142856</v>
          </cell>
          <cell r="F167">
            <v>4.5714285714285712</v>
          </cell>
          <cell r="H167">
            <v>3.4090909090909087</v>
          </cell>
          <cell r="I167">
            <v>4.9586776859504136</v>
          </cell>
          <cell r="K167">
            <v>1.7376681614349778</v>
          </cell>
          <cell r="L167">
            <v>2.9708520179372195</v>
          </cell>
          <cell r="N167">
            <v>1.3333333333333335</v>
          </cell>
          <cell r="O167">
            <v>5.833333333333333</v>
          </cell>
          <cell r="Q167">
            <v>1.6359060402684564</v>
          </cell>
          <cell r="R167">
            <v>3.6912751677852351</v>
          </cell>
          <cell r="T167">
            <v>0</v>
          </cell>
          <cell r="U167">
            <v>0</v>
          </cell>
          <cell r="W167">
            <v>10.571428571428571</v>
          </cell>
          <cell r="X167">
            <v>12.857142857142856</v>
          </cell>
          <cell r="AC167">
            <v>4.6296296296296298</v>
          </cell>
          <cell r="AD167">
            <v>6.6498316498316505</v>
          </cell>
          <cell r="AF167">
            <v>5</v>
          </cell>
        </row>
        <row r="168">
          <cell r="A168">
            <v>5</v>
          </cell>
          <cell r="B168">
            <v>5</v>
          </cell>
          <cell r="C168">
            <v>8</v>
          </cell>
          <cell r="E168">
            <v>2</v>
          </cell>
          <cell r="F168">
            <v>6.2</v>
          </cell>
          <cell r="H168">
            <v>2.5</v>
          </cell>
          <cell r="I168">
            <v>6.5</v>
          </cell>
          <cell r="K168">
            <v>2.5294117647058822</v>
          </cell>
          <cell r="L168">
            <v>3.882352941176471</v>
          </cell>
          <cell r="N168">
            <v>2.1818181818181821</v>
          </cell>
          <cell r="O168">
            <v>4.3636363636363642</v>
          </cell>
          <cell r="Q168">
            <v>2.3928571428571428</v>
          </cell>
          <cell r="R168">
            <v>4.0714285714285721</v>
          </cell>
          <cell r="T168">
            <v>7.1818181818181825</v>
          </cell>
          <cell r="U168">
            <v>12.363636363636363</v>
          </cell>
          <cell r="W168">
            <v>0</v>
          </cell>
          <cell r="X168">
            <v>0</v>
          </cell>
          <cell r="AC168">
            <v>3.5777777777777775</v>
          </cell>
          <cell r="AD168">
            <v>6.4222222222222225</v>
          </cell>
          <cell r="AF168">
            <v>5</v>
          </cell>
        </row>
        <row r="169">
          <cell r="A169">
            <v>6</v>
          </cell>
          <cell r="B169">
            <v>0</v>
          </cell>
          <cell r="C169">
            <v>0</v>
          </cell>
          <cell r="E169">
            <v>5</v>
          </cell>
          <cell r="F169">
            <v>4</v>
          </cell>
          <cell r="H169">
            <v>5</v>
          </cell>
          <cell r="I169">
            <v>4</v>
          </cell>
          <cell r="K169">
            <v>1.7142857142857144</v>
          </cell>
          <cell r="L169">
            <v>3</v>
          </cell>
          <cell r="N169">
            <v>1.2083333333333333</v>
          </cell>
          <cell r="O169">
            <v>4.1666666666666661</v>
          </cell>
          <cell r="Q169">
            <v>1.4807692307692308</v>
          </cell>
          <cell r="R169">
            <v>3.5384615384615383</v>
          </cell>
          <cell r="T169">
            <v>4.3333333333333339</v>
          </cell>
          <cell r="U169">
            <v>11.111111111111111</v>
          </cell>
          <cell r="W169">
            <v>4.3333333333333339</v>
          </cell>
          <cell r="X169">
            <v>11.111111111111111</v>
          </cell>
          <cell r="AC169">
            <v>2.7</v>
          </cell>
          <cell r="AD169">
            <v>6.5777777777777784</v>
          </cell>
          <cell r="AF169">
            <v>5</v>
          </cell>
        </row>
        <row r="170">
          <cell r="A170">
            <v>7</v>
          </cell>
          <cell r="B170">
            <v>1.2</v>
          </cell>
          <cell r="C170">
            <v>6.6000000000000005</v>
          </cell>
          <cell r="E170">
            <v>3</v>
          </cell>
          <cell r="F170">
            <v>4.8888888888888893</v>
          </cell>
          <cell r="H170">
            <v>2.3571428571428572</v>
          </cell>
          <cell r="I170">
            <v>5.5</v>
          </cell>
          <cell r="K170">
            <v>1.0380622837370241</v>
          </cell>
          <cell r="L170">
            <v>4.6020761245674739</v>
          </cell>
          <cell r="N170">
            <v>1.7500000000000002</v>
          </cell>
          <cell r="O170">
            <v>4.8611111111111116</v>
          </cell>
          <cell r="Q170">
            <v>1.4329738058551618</v>
          </cell>
          <cell r="R170">
            <v>4.7457627118644066</v>
          </cell>
          <cell r="T170">
            <v>4.7777777777777777</v>
          </cell>
          <cell r="U170">
            <v>9.7222222222222232</v>
          </cell>
          <cell r="W170">
            <v>4.7777777777777777</v>
          </cell>
          <cell r="X170">
            <v>9.7222222222222232</v>
          </cell>
          <cell r="AC170">
            <v>2.5935596170583115</v>
          </cell>
          <cell r="AD170">
            <v>6.3968668407310707</v>
          </cell>
          <cell r="AF170">
            <v>5</v>
          </cell>
        </row>
        <row r="171">
          <cell r="A171">
            <v>8</v>
          </cell>
          <cell r="B171">
            <v>0</v>
          </cell>
          <cell r="C171">
            <v>0</v>
          </cell>
          <cell r="E171">
            <v>0</v>
          </cell>
          <cell r="F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Q171">
            <v>0</v>
          </cell>
          <cell r="R171">
            <v>0</v>
          </cell>
          <cell r="T171">
            <v>0</v>
          </cell>
          <cell r="U171">
            <v>0</v>
          </cell>
          <cell r="W171">
            <v>0</v>
          </cell>
          <cell r="X171">
            <v>0</v>
          </cell>
          <cell r="AC171">
            <v>0</v>
          </cell>
          <cell r="AD171">
            <v>0</v>
          </cell>
          <cell r="AF171">
            <v>5</v>
          </cell>
        </row>
        <row r="172">
          <cell r="A172">
            <v>9</v>
          </cell>
          <cell r="B172">
            <v>3.3333333333333335</v>
          </cell>
          <cell r="C172">
            <v>4.666666666666667</v>
          </cell>
          <cell r="E172">
            <v>3.6249999999999996</v>
          </cell>
          <cell r="F172">
            <v>11.375</v>
          </cell>
          <cell r="H172">
            <v>3.5454545454545454</v>
          </cell>
          <cell r="I172">
            <v>9.5454545454545467</v>
          </cell>
          <cell r="K172">
            <v>2.0681818181818183</v>
          </cell>
          <cell r="L172">
            <v>3.0454545454545454</v>
          </cell>
          <cell r="N172">
            <v>2.09375</v>
          </cell>
          <cell r="O172">
            <v>4.28125</v>
          </cell>
          <cell r="Q172">
            <v>2.0789473684210527</v>
          </cell>
          <cell r="R172">
            <v>3.5657894736842102</v>
          </cell>
          <cell r="T172">
            <v>7.7826086956521738</v>
          </cell>
          <cell r="U172">
            <v>8.2173913043478262</v>
          </cell>
          <cell r="W172">
            <v>7.7826086956521738</v>
          </cell>
          <cell r="X172">
            <v>8.2173913043478262</v>
          </cell>
          <cell r="AC172">
            <v>4.1729323308270683</v>
          </cell>
          <cell r="AD172">
            <v>5.6691729323308273</v>
          </cell>
          <cell r="AF172">
            <v>5</v>
          </cell>
        </row>
        <row r="173">
          <cell r="A173">
            <v>10</v>
          </cell>
          <cell r="B173">
            <v>2</v>
          </cell>
          <cell r="C173">
            <v>5.3333333333333339</v>
          </cell>
          <cell r="E173">
            <v>2.25</v>
          </cell>
          <cell r="F173">
            <v>5.75</v>
          </cell>
          <cell r="H173">
            <v>2.1818181818181821</v>
          </cell>
          <cell r="I173">
            <v>5.6363636363636367</v>
          </cell>
          <cell r="K173">
            <v>2.4827586206896552</v>
          </cell>
          <cell r="L173">
            <v>3.0344827586206895</v>
          </cell>
          <cell r="N173">
            <v>2.7586206896551726</v>
          </cell>
          <cell r="O173">
            <v>4.1724137931034484</v>
          </cell>
          <cell r="Q173">
            <v>2.6206896551724137</v>
          </cell>
          <cell r="R173">
            <v>3.6034482758620685</v>
          </cell>
          <cell r="T173">
            <v>8.1304347826086953</v>
          </cell>
          <cell r="U173">
            <v>9</v>
          </cell>
          <cell r="W173">
            <v>8.1304347826086953</v>
          </cell>
          <cell r="X173">
            <v>9</v>
          </cell>
          <cell r="AC173">
            <v>4.7826086956521738</v>
          </cell>
          <cell r="AD173">
            <v>5.9565217391304346</v>
          </cell>
          <cell r="AF173">
            <v>5</v>
          </cell>
        </row>
        <row r="174">
          <cell r="A174">
            <v>11</v>
          </cell>
          <cell r="B174">
            <v>1.3333333333333335</v>
          </cell>
          <cell r="C174">
            <v>6.3333333333333339</v>
          </cell>
          <cell r="E174">
            <v>3</v>
          </cell>
          <cell r="F174">
            <v>6.5714285714285712</v>
          </cell>
          <cell r="H174">
            <v>2.5</v>
          </cell>
          <cell r="I174">
            <v>6.5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Q174">
            <v>0</v>
          </cell>
          <cell r="R174">
            <v>0</v>
          </cell>
          <cell r="T174">
            <v>9.9444444444444446</v>
          </cell>
          <cell r="U174">
            <v>11</v>
          </cell>
          <cell r="W174">
            <v>9.9444444444444446</v>
          </cell>
          <cell r="X174">
            <v>11</v>
          </cell>
          <cell r="AC174">
            <v>8.3260869565217384</v>
          </cell>
          <cell r="AD174">
            <v>10.021739130434783</v>
          </cell>
          <cell r="AF174">
            <v>5</v>
          </cell>
        </row>
        <row r="175">
          <cell r="A175">
            <v>12</v>
          </cell>
          <cell r="B175">
            <v>3.6666666666666665</v>
          </cell>
          <cell r="C175">
            <v>5.3333333333333339</v>
          </cell>
          <cell r="E175">
            <v>2.1428571428571428</v>
          </cell>
          <cell r="F175">
            <v>6</v>
          </cell>
          <cell r="H175">
            <v>2.6</v>
          </cell>
          <cell r="I175">
            <v>5.8000000000000007</v>
          </cell>
          <cell r="K175">
            <v>1.9444444444444444</v>
          </cell>
          <cell r="L175">
            <v>3.7777777777777777</v>
          </cell>
          <cell r="N175">
            <v>2</v>
          </cell>
          <cell r="O175">
            <v>4.3999999999999995</v>
          </cell>
          <cell r="Q175">
            <v>1.9642857142857142</v>
          </cell>
          <cell r="R175">
            <v>4</v>
          </cell>
          <cell r="T175">
            <v>11.4375</v>
          </cell>
          <cell r="U175">
            <v>8.5</v>
          </cell>
          <cell r="W175">
            <v>0</v>
          </cell>
          <cell r="X175">
            <v>0</v>
          </cell>
          <cell r="AC175">
            <v>3.8902439024390243</v>
          </cell>
          <cell r="AD175">
            <v>5.0975609756097562</v>
          </cell>
          <cell r="AF175">
            <v>5</v>
          </cell>
        </row>
        <row r="176">
          <cell r="A176">
            <v>13</v>
          </cell>
          <cell r="B176">
            <v>0</v>
          </cell>
          <cell r="C176">
            <v>7.2222222222222214</v>
          </cell>
          <cell r="E176">
            <v>2.3333333333333335</v>
          </cell>
          <cell r="F176">
            <v>9</v>
          </cell>
          <cell r="H176">
            <v>1.4583333333333333</v>
          </cell>
          <cell r="I176">
            <v>8.3333333333333321</v>
          </cell>
          <cell r="K176">
            <v>2.3333333333333335</v>
          </cell>
          <cell r="L176">
            <v>3.6666666666666665</v>
          </cell>
          <cell r="N176">
            <v>2.4</v>
          </cell>
          <cell r="O176">
            <v>3.9</v>
          </cell>
          <cell r="Q176">
            <v>2.3636363636363638</v>
          </cell>
          <cell r="R176">
            <v>3.7727272727272729</v>
          </cell>
          <cell r="T176">
            <v>10.4</v>
          </cell>
          <cell r="U176">
            <v>8.7999999999999989</v>
          </cell>
          <cell r="W176">
            <v>10.4</v>
          </cell>
          <cell r="X176">
            <v>8.7999999999999989</v>
          </cell>
          <cell r="AC176">
            <v>5.7051282051282053</v>
          </cell>
          <cell r="AD176">
            <v>6.3888888888888884</v>
          </cell>
          <cell r="AF176">
            <v>5</v>
          </cell>
        </row>
        <row r="177">
          <cell r="A177">
            <v>14</v>
          </cell>
          <cell r="B177">
            <v>0</v>
          </cell>
          <cell r="C177">
            <v>10</v>
          </cell>
          <cell r="E177">
            <v>2.014388489208633</v>
          </cell>
          <cell r="F177">
            <v>7.0503597122302155</v>
          </cell>
          <cell r="H177">
            <v>1.564245810055866</v>
          </cell>
          <cell r="I177">
            <v>7.7094972067039107</v>
          </cell>
          <cell r="K177">
            <v>1.53125</v>
          </cell>
          <cell r="L177">
            <v>4.09375</v>
          </cell>
          <cell r="N177">
            <v>1.625</v>
          </cell>
          <cell r="O177">
            <v>5.5</v>
          </cell>
          <cell r="Q177">
            <v>1.55</v>
          </cell>
          <cell r="R177">
            <v>4.375</v>
          </cell>
          <cell r="T177">
            <v>7.7272727272727266</v>
          </cell>
          <cell r="U177">
            <v>10.181818181818182</v>
          </cell>
          <cell r="W177">
            <v>7.7272727272727266</v>
          </cell>
          <cell r="X177">
            <v>10.181818181818182</v>
          </cell>
          <cell r="AC177">
            <v>3.4672304439746302</v>
          </cell>
          <cell r="AD177">
            <v>6.5961945031712474</v>
          </cell>
          <cell r="AF177">
            <v>5</v>
          </cell>
        </row>
        <row r="178">
          <cell r="A178">
            <v>15</v>
          </cell>
          <cell r="B178">
            <v>0</v>
          </cell>
          <cell r="C178">
            <v>0</v>
          </cell>
          <cell r="E178">
            <v>0</v>
          </cell>
          <cell r="F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Q178">
            <v>0</v>
          </cell>
          <cell r="R178">
            <v>0</v>
          </cell>
          <cell r="T178">
            <v>0</v>
          </cell>
          <cell r="U178">
            <v>0</v>
          </cell>
          <cell r="W178">
            <v>0</v>
          </cell>
          <cell r="X178">
            <v>0</v>
          </cell>
          <cell r="AC178">
            <v>0</v>
          </cell>
          <cell r="AD178">
            <v>0</v>
          </cell>
          <cell r="AF178">
            <v>5</v>
          </cell>
        </row>
        <row r="179">
          <cell r="A179">
            <v>16</v>
          </cell>
          <cell r="B179">
            <v>0.5</v>
          </cell>
          <cell r="C179">
            <v>7.5</v>
          </cell>
          <cell r="E179">
            <v>1.625</v>
          </cell>
          <cell r="F179">
            <v>9.25</v>
          </cell>
          <cell r="H179">
            <v>1.25</v>
          </cell>
          <cell r="I179">
            <v>8.6666666666666679</v>
          </cell>
          <cell r="K179">
            <v>1.145975443383356</v>
          </cell>
          <cell r="L179">
            <v>4.1746248294679402</v>
          </cell>
          <cell r="N179">
            <v>1.3478260869565217</v>
          </cell>
          <cell r="O179">
            <v>5.6521739130434785</v>
          </cell>
          <cell r="Q179">
            <v>1.2238055322715844</v>
          </cell>
          <cell r="R179">
            <v>4.7443419949706618</v>
          </cell>
          <cell r="T179">
            <v>5.8260869565217392</v>
          </cell>
          <cell r="U179">
            <v>10.956521739130434</v>
          </cell>
          <cell r="W179">
            <v>5.8260869565217392</v>
          </cell>
          <cell r="X179">
            <v>10.956521739130434</v>
          </cell>
          <cell r="AC179">
            <v>3.0259243518912027</v>
          </cell>
          <cell r="AD179">
            <v>7.5733106672333195</v>
          </cell>
          <cell r="AF179">
            <v>5</v>
          </cell>
        </row>
        <row r="180">
          <cell r="A180">
            <v>17</v>
          </cell>
          <cell r="B180">
            <v>0</v>
          </cell>
          <cell r="C180">
            <v>3.75</v>
          </cell>
          <cell r="E180">
            <v>3.6666666666666665</v>
          </cell>
          <cell r="F180">
            <v>5.3333333333333339</v>
          </cell>
          <cell r="H180">
            <v>1.5714285714285716</v>
          </cell>
          <cell r="I180">
            <v>4.4285714285714279</v>
          </cell>
          <cell r="K180">
            <v>1.2285714285714284</v>
          </cell>
          <cell r="L180">
            <v>4.6857142857142851</v>
          </cell>
          <cell r="N180">
            <v>2.4444444444444446</v>
          </cell>
          <cell r="O180">
            <v>5.3333333333333339</v>
          </cell>
          <cell r="Q180">
            <v>1.641509433962264</v>
          </cell>
          <cell r="R180">
            <v>4.9056603773584913</v>
          </cell>
          <cell r="T180">
            <v>6.4137931034482758</v>
          </cell>
          <cell r="U180">
            <v>10.241379310344827</v>
          </cell>
          <cell r="W180">
            <v>6.4137931034482758</v>
          </cell>
          <cell r="X180">
            <v>10.241379310344827</v>
          </cell>
          <cell r="AC180">
            <v>3.9830508474576267</v>
          </cell>
          <cell r="AD180">
            <v>7.5</v>
          </cell>
          <cell r="AF180">
            <v>5</v>
          </cell>
        </row>
        <row r="181">
          <cell r="A181">
            <v>18</v>
          </cell>
          <cell r="B181">
            <v>3</v>
          </cell>
          <cell r="C181">
            <v>3.5000000000000004</v>
          </cell>
          <cell r="E181">
            <v>1.4285714285714286</v>
          </cell>
          <cell r="F181">
            <v>6</v>
          </cell>
          <cell r="H181">
            <v>1.7777777777777777</v>
          </cell>
          <cell r="I181">
            <v>5.4444444444444438</v>
          </cell>
          <cell r="K181">
            <v>1.7407407407407407</v>
          </cell>
          <cell r="L181">
            <v>4.1851851851851851</v>
          </cell>
          <cell r="N181">
            <v>1.4243323442136497</v>
          </cell>
          <cell r="O181">
            <v>4.2729970326409497</v>
          </cell>
          <cell r="Q181">
            <v>1.619156214367161</v>
          </cell>
          <cell r="R181">
            <v>4.2189281641961234</v>
          </cell>
          <cell r="T181">
            <v>7.48</v>
          </cell>
          <cell r="U181">
            <v>8.5599999999999987</v>
          </cell>
          <cell r="W181">
            <v>7.48</v>
          </cell>
          <cell r="X181">
            <v>8.5599999999999987</v>
          </cell>
          <cell r="AC181">
            <v>4.4822557122022362</v>
          </cell>
          <cell r="AD181">
            <v>6.4365580943121046</v>
          </cell>
          <cell r="AF181">
            <v>5</v>
          </cell>
        </row>
        <row r="182">
          <cell r="A182">
            <v>19</v>
          </cell>
          <cell r="B182">
            <v>3.5000000000000004</v>
          </cell>
          <cell r="C182">
            <v>2</v>
          </cell>
          <cell r="E182">
            <v>2.6</v>
          </cell>
          <cell r="F182">
            <v>4</v>
          </cell>
          <cell r="H182">
            <v>2.8571428571428572</v>
          </cell>
          <cell r="I182">
            <v>3.4285714285714288</v>
          </cell>
          <cell r="K182">
            <v>1.9444444444444444</v>
          </cell>
          <cell r="L182">
            <v>3.9930555555555554</v>
          </cell>
          <cell r="N182">
            <v>12.879999999999999</v>
          </cell>
          <cell r="O182">
            <v>4.84</v>
          </cell>
          <cell r="Q182">
            <v>7.0260223048327131</v>
          </cell>
          <cell r="R182">
            <v>4.3866171003717476</v>
          </cell>
          <cell r="T182">
            <v>6.9556144850671648</v>
          </cell>
          <cell r="U182">
            <v>10.085641003347389</v>
          </cell>
          <cell r="W182">
            <v>6.9556144850671648</v>
          </cell>
          <cell r="X182">
            <v>10.085641003347389</v>
          </cell>
          <cell r="AC182">
            <v>6.7224687751624437</v>
          </cell>
          <cell r="AD182">
            <v>6.7786453944534948</v>
          </cell>
          <cell r="AF182">
            <v>5</v>
          </cell>
        </row>
        <row r="183">
          <cell r="A183">
            <v>20</v>
          </cell>
          <cell r="B183">
            <v>5</v>
          </cell>
          <cell r="C183">
            <v>4.5</v>
          </cell>
          <cell r="E183">
            <v>2.5</v>
          </cell>
          <cell r="F183">
            <v>5.5</v>
          </cell>
          <cell r="H183">
            <v>3.3333333333333335</v>
          </cell>
          <cell r="I183">
            <v>5.166666666666667</v>
          </cell>
          <cell r="K183">
            <v>2</v>
          </cell>
          <cell r="L183">
            <v>3.258064516129032</v>
          </cell>
          <cell r="N183">
            <v>2.25</v>
          </cell>
          <cell r="O183">
            <v>4.75</v>
          </cell>
          <cell r="Q183">
            <v>2.1090909090909089</v>
          </cell>
          <cell r="R183">
            <v>3.9090909090909092</v>
          </cell>
          <cell r="T183">
            <v>10.913043478260869</v>
          </cell>
          <cell r="U183">
            <v>8.9130434782608692</v>
          </cell>
          <cell r="W183">
            <v>0</v>
          </cell>
          <cell r="X183">
            <v>0</v>
          </cell>
          <cell r="AC183">
            <v>4.6071428571428568</v>
          </cell>
          <cell r="AD183">
            <v>5.3690476190476195</v>
          </cell>
          <cell r="AF183">
            <v>5</v>
          </cell>
        </row>
        <row r="184">
          <cell r="A184">
            <v>21</v>
          </cell>
          <cell r="B184">
            <v>5</v>
          </cell>
          <cell r="C184">
            <v>3</v>
          </cell>
          <cell r="E184">
            <v>2.5</v>
          </cell>
          <cell r="F184">
            <v>6</v>
          </cell>
          <cell r="H184">
            <v>3</v>
          </cell>
          <cell r="I184">
            <v>5.4</v>
          </cell>
          <cell r="K184">
            <v>2.7508090614886731</v>
          </cell>
          <cell r="L184">
            <v>3.5275080906148863</v>
          </cell>
          <cell r="N184">
            <v>2.7333333333333334</v>
          </cell>
          <cell r="O184">
            <v>4.2</v>
          </cell>
          <cell r="Q184">
            <v>2.7422003284072249</v>
          </cell>
          <cell r="R184">
            <v>3.8587848932676518</v>
          </cell>
          <cell r="T184">
            <v>3.7777777777777777</v>
          </cell>
          <cell r="U184">
            <v>6.1111111111111107</v>
          </cell>
          <cell r="W184">
            <v>3.7777777777777777</v>
          </cell>
          <cell r="X184">
            <v>6.1111111111111107</v>
          </cell>
          <cell r="AC184">
            <v>2.9797377830750893</v>
          </cell>
          <cell r="AD184">
            <v>4.4338498212157331</v>
          </cell>
          <cell r="AF184">
            <v>5</v>
          </cell>
        </row>
        <row r="185">
          <cell r="A185">
            <v>22</v>
          </cell>
          <cell r="B185">
            <v>0</v>
          </cell>
          <cell r="C185">
            <v>0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Q185">
            <v>0</v>
          </cell>
          <cell r="R185">
            <v>0</v>
          </cell>
          <cell r="T185">
            <v>0</v>
          </cell>
          <cell r="U185">
            <v>0</v>
          </cell>
          <cell r="W185">
            <v>0</v>
          </cell>
          <cell r="X185">
            <v>0</v>
          </cell>
          <cell r="AC185">
            <v>0</v>
          </cell>
          <cell r="AD185">
            <v>0</v>
          </cell>
          <cell r="AF185">
            <v>5</v>
          </cell>
        </row>
        <row r="186">
          <cell r="A186">
            <v>23</v>
          </cell>
          <cell r="B186">
            <v>4</v>
          </cell>
          <cell r="C186">
            <v>5</v>
          </cell>
          <cell r="E186">
            <v>6.666666666666667</v>
          </cell>
          <cell r="F186">
            <v>3.1111111111111112</v>
          </cell>
          <cell r="H186">
            <v>6.1818181818181817</v>
          </cell>
          <cell r="I186">
            <v>3.4545454545454546</v>
          </cell>
          <cell r="K186">
            <v>5.2549019607843137</v>
          </cell>
          <cell r="L186">
            <v>2.9607843137254903</v>
          </cell>
          <cell r="N186">
            <v>5.5777777777777784</v>
          </cell>
          <cell r="O186">
            <v>3.844444444444445</v>
          </cell>
          <cell r="Q186">
            <v>5.40625</v>
          </cell>
          <cell r="R186">
            <v>3.375</v>
          </cell>
          <cell r="T186">
            <v>14.516129032258066</v>
          </cell>
          <cell r="U186">
            <v>8.2903225806451619</v>
          </cell>
          <cell r="W186">
            <v>14.516129032258066</v>
          </cell>
          <cell r="X186">
            <v>8.2903225806451619</v>
          </cell>
          <cell r="AC186">
            <v>8.7988165680473376</v>
          </cell>
          <cell r="AD186">
            <v>5.1834319526627217</v>
          </cell>
          <cell r="AF186">
            <v>5</v>
          </cell>
        </row>
        <row r="187">
          <cell r="A187">
            <v>24</v>
          </cell>
          <cell r="B187">
            <v>3.5000000000000004</v>
          </cell>
          <cell r="C187">
            <v>4.5</v>
          </cell>
          <cell r="E187">
            <v>2.9530201342281881</v>
          </cell>
          <cell r="F187">
            <v>3.8926174496644297</v>
          </cell>
          <cell r="H187">
            <v>3.14410480349345</v>
          </cell>
          <cell r="I187">
            <v>4.1048034934497819</v>
          </cell>
          <cell r="K187">
            <v>4.78</v>
          </cell>
          <cell r="L187">
            <v>2.58</v>
          </cell>
          <cell r="N187">
            <v>4.5999999999999996</v>
          </cell>
          <cell r="O187">
            <v>3.9</v>
          </cell>
          <cell r="Q187">
            <v>4.7125000000000004</v>
          </cell>
          <cell r="R187">
            <v>3.0750000000000002</v>
          </cell>
          <cell r="T187">
            <v>16.260869565217391</v>
          </cell>
          <cell r="U187">
            <v>7.9130434782608701</v>
          </cell>
          <cell r="W187">
            <v>16.260869565217391</v>
          </cell>
          <cell r="X187">
            <v>7.9130434782608701</v>
          </cell>
          <cell r="AC187">
            <v>8.446707893779557</v>
          </cell>
          <cell r="AD187">
            <v>4.7799199708985087</v>
          </cell>
          <cell r="AF187">
            <v>5</v>
          </cell>
        </row>
        <row r="188">
          <cell r="A188">
            <v>25</v>
          </cell>
          <cell r="B188">
            <v>2.666666666666667</v>
          </cell>
          <cell r="C188">
            <v>4</v>
          </cell>
          <cell r="E188">
            <v>3.4615384615384617</v>
          </cell>
          <cell r="F188">
            <v>3.1538461538461537</v>
          </cell>
          <cell r="H188">
            <v>3.3125</v>
          </cell>
          <cell r="I188">
            <v>3.3125</v>
          </cell>
          <cell r="K188">
            <v>4.8510638297872344</v>
          </cell>
          <cell r="L188">
            <v>2.4468085106382977</v>
          </cell>
          <cell r="N188">
            <v>8.2222222222222232</v>
          </cell>
          <cell r="O188">
            <v>3.1111111111111112</v>
          </cell>
          <cell r="Q188">
            <v>5.3928571428571432</v>
          </cell>
          <cell r="R188">
            <v>2.5535714285714288</v>
          </cell>
          <cell r="T188">
            <v>11.285714285714285</v>
          </cell>
          <cell r="U188">
            <v>8.5714285714285712</v>
          </cell>
          <cell r="W188">
            <v>11.285714285714285</v>
          </cell>
          <cell r="X188">
            <v>8.5714285714285712</v>
          </cell>
          <cell r="AC188">
            <v>5.9651162790697674</v>
          </cell>
          <cell r="AD188">
            <v>3.6744186046511627</v>
          </cell>
          <cell r="AF188">
            <v>5</v>
          </cell>
        </row>
        <row r="189">
          <cell r="A189">
            <v>26</v>
          </cell>
          <cell r="B189">
            <v>3.5999999999999996</v>
          </cell>
          <cell r="C189">
            <v>3.8</v>
          </cell>
          <cell r="E189">
            <v>3.5999999999999996</v>
          </cell>
          <cell r="F189">
            <v>2.8000000000000003</v>
          </cell>
          <cell r="H189">
            <v>3.5999999999999996</v>
          </cell>
          <cell r="I189">
            <v>3.3000000000000003</v>
          </cell>
          <cell r="K189">
            <v>2.5</v>
          </cell>
          <cell r="L189">
            <v>2.3333333333333335</v>
          </cell>
          <cell r="N189">
            <v>3.5000000000000004</v>
          </cell>
          <cell r="O189">
            <v>4.3999999999999995</v>
          </cell>
          <cell r="Q189">
            <v>2.9545454545454546</v>
          </cell>
          <cell r="R189">
            <v>3.2727272727272729</v>
          </cell>
          <cell r="T189">
            <v>11.600000000000001</v>
          </cell>
          <cell r="U189">
            <v>6</v>
          </cell>
          <cell r="W189">
            <v>11.600000000000001</v>
          </cell>
          <cell r="X189">
            <v>6</v>
          </cell>
          <cell r="AC189">
            <v>5.166666666666667</v>
          </cell>
          <cell r="AD189">
            <v>3.9285714285714284</v>
          </cell>
          <cell r="AF189">
            <v>5</v>
          </cell>
        </row>
        <row r="190">
          <cell r="A190">
            <v>27</v>
          </cell>
          <cell r="B190">
            <v>6</v>
          </cell>
          <cell r="C190">
            <v>4</v>
          </cell>
          <cell r="E190">
            <v>5.7777777777777777</v>
          </cell>
          <cell r="F190">
            <v>2.8888888888888888</v>
          </cell>
          <cell r="H190">
            <v>5.8181818181818183</v>
          </cell>
          <cell r="I190">
            <v>3.0909090909090908</v>
          </cell>
          <cell r="K190">
            <v>3.9545454545454541</v>
          </cell>
          <cell r="L190">
            <v>1.5909090909090908</v>
          </cell>
          <cell r="N190">
            <v>4.3571428571428577</v>
          </cell>
          <cell r="O190">
            <v>4.2857142857142856</v>
          </cell>
          <cell r="Q190">
            <v>4.1111111111111116</v>
          </cell>
          <cell r="R190">
            <v>2.6388888888888888</v>
          </cell>
          <cell r="T190">
            <v>9.384615384615385</v>
          </cell>
          <cell r="U190">
            <v>8.3076923076923084</v>
          </cell>
          <cell r="W190">
            <v>0</v>
          </cell>
          <cell r="X190">
            <v>0</v>
          </cell>
          <cell r="AC190">
            <v>5.5666666666666673</v>
          </cell>
          <cell r="AD190">
            <v>3.95</v>
          </cell>
          <cell r="AF190">
            <v>5</v>
          </cell>
        </row>
        <row r="191">
          <cell r="A191">
            <v>28</v>
          </cell>
          <cell r="B191">
            <v>4.5</v>
          </cell>
          <cell r="C191">
            <v>3</v>
          </cell>
          <cell r="E191">
            <v>5.0999999999999996</v>
          </cell>
          <cell r="F191">
            <v>3.5000000000000004</v>
          </cell>
          <cell r="H191">
            <v>5</v>
          </cell>
          <cell r="I191">
            <v>3.4166666666666665</v>
          </cell>
          <cell r="K191">
            <v>3.8695652173913042</v>
          </cell>
          <cell r="L191">
            <v>2.9130434782608696</v>
          </cell>
          <cell r="N191">
            <v>6.166666666666667</v>
          </cell>
          <cell r="O191">
            <v>9.8333333333333321</v>
          </cell>
          <cell r="Q191">
            <v>4.3448275862068968</v>
          </cell>
          <cell r="R191">
            <v>4.3448275862068968</v>
          </cell>
          <cell r="T191">
            <v>8.75</v>
          </cell>
          <cell r="U191">
            <v>9.5</v>
          </cell>
          <cell r="W191">
            <v>0</v>
          </cell>
          <cell r="X191">
            <v>0</v>
          </cell>
          <cell r="AC191">
            <v>5.7192982456140351</v>
          </cell>
          <cell r="AD191">
            <v>5.5964912280701755</v>
          </cell>
          <cell r="AF191">
            <v>5</v>
          </cell>
        </row>
        <row r="192">
          <cell r="A192">
            <v>29</v>
          </cell>
          <cell r="B192">
            <v>0</v>
          </cell>
          <cell r="C192">
            <v>0</v>
          </cell>
          <cell r="E192">
            <v>0</v>
          </cell>
          <cell r="F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T192">
            <v>0</v>
          </cell>
          <cell r="U192">
            <v>0</v>
          </cell>
          <cell r="W192">
            <v>0</v>
          </cell>
          <cell r="X192">
            <v>0</v>
          </cell>
          <cell r="AC192">
            <v>0</v>
          </cell>
          <cell r="AD192">
            <v>0</v>
          </cell>
          <cell r="AF192">
            <v>5</v>
          </cell>
        </row>
        <row r="193">
          <cell r="A193">
            <v>30</v>
          </cell>
          <cell r="B193">
            <v>3</v>
          </cell>
          <cell r="C193">
            <v>3.5000000000000004</v>
          </cell>
          <cell r="E193">
            <v>8.25</v>
          </cell>
          <cell r="F193">
            <v>3.5833333333333335</v>
          </cell>
          <cell r="H193">
            <v>6.9375000000000009</v>
          </cell>
          <cell r="I193">
            <v>3.5624999999999996</v>
          </cell>
          <cell r="K193">
            <v>6.5251989389920428</v>
          </cell>
          <cell r="L193">
            <v>2.5198938992042441</v>
          </cell>
          <cell r="N193">
            <v>5.9444444444444446</v>
          </cell>
          <cell r="O193">
            <v>5.5555555555555554</v>
          </cell>
          <cell r="Q193">
            <v>6.3375224416517053</v>
          </cell>
          <cell r="R193">
            <v>3.5008976660682229</v>
          </cell>
          <cell r="T193">
            <v>10.434782608695652</v>
          </cell>
          <cell r="U193">
            <v>9.304347826086957</v>
          </cell>
          <cell r="W193">
            <v>10.434782608695652</v>
          </cell>
          <cell r="X193">
            <v>9.304347826086957</v>
          </cell>
          <cell r="AC193">
            <v>8.0203908241291426</v>
          </cell>
          <cell r="AD193">
            <v>5.777400169923534</v>
          </cell>
          <cell r="AF193">
            <v>5</v>
          </cell>
        </row>
        <row r="194">
          <cell r="A194">
            <v>31</v>
          </cell>
          <cell r="B194">
            <v>0</v>
          </cell>
          <cell r="C194">
            <v>0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Q194">
            <v>0</v>
          </cell>
          <cell r="R194">
            <v>0</v>
          </cell>
          <cell r="T194">
            <v>0</v>
          </cell>
          <cell r="U194">
            <v>0</v>
          </cell>
          <cell r="W194">
            <v>0</v>
          </cell>
          <cell r="X194">
            <v>0</v>
          </cell>
          <cell r="AC194">
            <v>0</v>
          </cell>
          <cell r="AD194">
            <v>0</v>
          </cell>
          <cell r="AF194">
            <v>5</v>
          </cell>
        </row>
        <row r="195">
          <cell r="A195" t="str">
            <v xml:space="preserve">Jul/01 </v>
          </cell>
          <cell r="B195">
            <v>0</v>
          </cell>
          <cell r="C195">
            <v>4</v>
          </cell>
          <cell r="E195">
            <v>2.25</v>
          </cell>
          <cell r="F195">
            <v>5.75</v>
          </cell>
          <cell r="H195">
            <v>1.7999999999999998</v>
          </cell>
          <cell r="I195">
            <v>5.4</v>
          </cell>
          <cell r="K195">
            <v>5.045454545454545</v>
          </cell>
          <cell r="L195">
            <v>2.2727272727272729</v>
          </cell>
          <cell r="N195">
            <v>3.5714285714285712</v>
          </cell>
          <cell r="O195">
            <v>3.1904761904761907</v>
          </cell>
          <cell r="Q195">
            <v>4.3255813953488369</v>
          </cell>
          <cell r="R195">
            <v>2.7209302325581395</v>
          </cell>
          <cell r="T195">
            <v>9.1052631578947363</v>
          </cell>
          <cell r="U195">
            <v>8.7894736842105257</v>
          </cell>
          <cell r="W195">
            <v>9.1052631578947363</v>
          </cell>
          <cell r="X195">
            <v>8.7894736842105257</v>
          </cell>
          <cell r="AC195">
            <v>6.2906976744186052</v>
          </cell>
          <cell r="AD195">
            <v>5.558139534883721</v>
          </cell>
          <cell r="AF195">
            <v>5</v>
          </cell>
        </row>
        <row r="196">
          <cell r="A196">
            <v>2</v>
          </cell>
          <cell r="B196">
            <v>5.2</v>
          </cell>
          <cell r="C196">
            <v>3</v>
          </cell>
          <cell r="E196">
            <v>4.2</v>
          </cell>
          <cell r="F196">
            <v>5</v>
          </cell>
          <cell r="H196">
            <v>4.7</v>
          </cell>
          <cell r="I196">
            <v>4</v>
          </cell>
          <cell r="K196">
            <v>3.4444444444444446</v>
          </cell>
          <cell r="L196">
            <v>2</v>
          </cell>
          <cell r="N196">
            <v>2.6315789473684208</v>
          </cell>
          <cell r="O196">
            <v>3.5789473684210522</v>
          </cell>
          <cell r="Q196">
            <v>3.0270270270270272</v>
          </cell>
          <cell r="R196">
            <v>2.810810810810811</v>
          </cell>
          <cell r="T196">
            <v>8.4375</v>
          </cell>
          <cell r="U196">
            <v>9.125</v>
          </cell>
          <cell r="W196">
            <v>8.4375</v>
          </cell>
          <cell r="X196">
            <v>9.125</v>
          </cell>
          <cell r="AC196">
            <v>5.4303797468354436</v>
          </cell>
          <cell r="AD196">
            <v>5.518987341772152</v>
          </cell>
          <cell r="AF196">
            <v>5</v>
          </cell>
        </row>
        <row r="197">
          <cell r="A197">
            <v>3</v>
          </cell>
          <cell r="B197">
            <v>3.25</v>
          </cell>
          <cell r="C197">
            <v>4.25</v>
          </cell>
          <cell r="E197">
            <v>2.833333333333333</v>
          </cell>
          <cell r="F197">
            <v>3.6666666666666665</v>
          </cell>
          <cell r="H197">
            <v>3</v>
          </cell>
          <cell r="I197">
            <v>3.9</v>
          </cell>
          <cell r="K197">
            <v>4.8097030531158511</v>
          </cell>
          <cell r="L197">
            <v>2.9276453366792135</v>
          </cell>
          <cell r="N197">
            <v>6.4782608695652177</v>
          </cell>
          <cell r="O197">
            <v>3.9130434782608701</v>
          </cell>
          <cell r="Q197">
            <v>5.6277979108931993</v>
          </cell>
          <cell r="R197">
            <v>3.4107866126625455</v>
          </cell>
          <cell r="T197">
            <v>16.454545454545453</v>
          </cell>
          <cell r="U197">
            <v>6.7272727272727275</v>
          </cell>
          <cell r="W197">
            <v>16.454545454545453</v>
          </cell>
          <cell r="X197">
            <v>6.7272727272727275</v>
          </cell>
          <cell r="AC197">
            <v>10.088197403626994</v>
          </cell>
          <cell r="AD197">
            <v>4.9053612129620454</v>
          </cell>
          <cell r="AF197">
            <v>5</v>
          </cell>
        </row>
        <row r="198">
          <cell r="A198">
            <v>4</v>
          </cell>
          <cell r="B198">
            <v>2.5</v>
          </cell>
          <cell r="C198">
            <v>6.25</v>
          </cell>
          <cell r="E198">
            <v>3.25</v>
          </cell>
          <cell r="F198">
            <v>3.25</v>
          </cell>
          <cell r="H198">
            <v>2.875</v>
          </cell>
          <cell r="I198">
            <v>4.75</v>
          </cell>
          <cell r="K198">
            <v>8</v>
          </cell>
          <cell r="L198">
            <v>2.0476190476190479</v>
          </cell>
          <cell r="N198">
            <v>1</v>
          </cell>
          <cell r="O198">
            <v>7.2499999999999991</v>
          </cell>
          <cell r="Q198">
            <v>6.88</v>
          </cell>
          <cell r="R198">
            <v>2.88</v>
          </cell>
          <cell r="T198">
            <v>11.047619047619047</v>
          </cell>
          <cell r="U198">
            <v>7.2857142857142856</v>
          </cell>
          <cell r="W198">
            <v>11.047619047619047</v>
          </cell>
          <cell r="X198">
            <v>7.2857142857142856</v>
          </cell>
          <cell r="AC198">
            <v>8.7866666666666671</v>
          </cell>
          <cell r="AD198">
            <v>5.5466666666666669</v>
          </cell>
          <cell r="AF198">
            <v>5</v>
          </cell>
        </row>
        <row r="199">
          <cell r="A199">
            <v>5</v>
          </cell>
          <cell r="B199">
            <v>0</v>
          </cell>
          <cell r="C199">
            <v>1</v>
          </cell>
          <cell r="E199">
            <v>6.75</v>
          </cell>
          <cell r="F199">
            <v>2.875</v>
          </cell>
          <cell r="H199">
            <v>6</v>
          </cell>
          <cell r="I199">
            <v>2.666666666666667</v>
          </cell>
          <cell r="K199">
            <v>3.1954887218045109</v>
          </cell>
          <cell r="L199">
            <v>2.3684210526315792</v>
          </cell>
          <cell r="N199">
            <v>3.875</v>
          </cell>
          <cell r="O199">
            <v>3.5000000000000004</v>
          </cell>
          <cell r="Q199">
            <v>3.352601156069364</v>
          </cell>
          <cell r="R199">
            <v>2.6300578034682083</v>
          </cell>
          <cell r="T199">
            <v>12</v>
          </cell>
          <cell r="U199">
            <v>9</v>
          </cell>
          <cell r="W199">
            <v>12</v>
          </cell>
          <cell r="X199">
            <v>9</v>
          </cell>
          <cell r="AC199">
            <v>7.4484536082474229</v>
          </cell>
          <cell r="AD199">
            <v>5.4252577319587632</v>
          </cell>
          <cell r="AF199">
            <v>5</v>
          </cell>
        </row>
        <row r="200">
          <cell r="A200">
            <v>6</v>
          </cell>
          <cell r="B200">
            <v>0</v>
          </cell>
          <cell r="C200">
            <v>0</v>
          </cell>
          <cell r="E200">
            <v>0</v>
          </cell>
          <cell r="F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Q200">
            <v>0</v>
          </cell>
          <cell r="R200">
            <v>0</v>
          </cell>
          <cell r="T200">
            <v>0</v>
          </cell>
          <cell r="U200">
            <v>0</v>
          </cell>
          <cell r="W200">
            <v>0</v>
          </cell>
          <cell r="X200">
            <v>0</v>
          </cell>
          <cell r="AC200">
            <v>0</v>
          </cell>
          <cell r="AD200">
            <v>0</v>
          </cell>
          <cell r="AF200">
            <v>5</v>
          </cell>
        </row>
        <row r="201">
          <cell r="A201">
            <v>7</v>
          </cell>
          <cell r="B201">
            <v>7.2519083969465647</v>
          </cell>
          <cell r="C201">
            <v>3.8167938931297711</v>
          </cell>
          <cell r="E201">
            <v>8</v>
          </cell>
          <cell r="F201">
            <v>2.75</v>
          </cell>
          <cell r="H201">
            <v>7.7039274924471295</v>
          </cell>
          <cell r="I201">
            <v>3.1722054380664653</v>
          </cell>
          <cell r="K201">
            <v>3.8536585365853657</v>
          </cell>
          <cell r="L201">
            <v>2.4390243902439024</v>
          </cell>
          <cell r="N201">
            <v>3.52</v>
          </cell>
          <cell r="O201">
            <v>4.68</v>
          </cell>
          <cell r="Q201">
            <v>3.7272727272727271</v>
          </cell>
          <cell r="R201">
            <v>3.2878787878787876</v>
          </cell>
          <cell r="T201">
            <v>11.3125</v>
          </cell>
          <cell r="U201">
            <v>9.21875</v>
          </cell>
          <cell r="W201">
            <v>11.3125</v>
          </cell>
          <cell r="X201">
            <v>9.21875</v>
          </cell>
          <cell r="AC201">
            <v>7.4732835602400822</v>
          </cell>
          <cell r="AD201">
            <v>6.0606060606060606</v>
          </cell>
          <cell r="AF201">
            <v>5</v>
          </cell>
        </row>
        <row r="202">
          <cell r="A202">
            <v>8</v>
          </cell>
          <cell r="B202">
            <v>0</v>
          </cell>
          <cell r="C202">
            <v>7.0000000000000009</v>
          </cell>
          <cell r="E202">
            <v>7.0000000000000009</v>
          </cell>
          <cell r="F202">
            <v>4.3999999999999995</v>
          </cell>
          <cell r="H202">
            <v>5.833333333333333</v>
          </cell>
          <cell r="I202">
            <v>4.833333333333333</v>
          </cell>
          <cell r="K202">
            <v>3.125</v>
          </cell>
          <cell r="L202">
            <v>2.4500000000000002</v>
          </cell>
          <cell r="N202">
            <v>4.4583333333333339</v>
          </cell>
          <cell r="O202">
            <v>3.4583333333333335</v>
          </cell>
          <cell r="Q202">
            <v>3.6249999999999996</v>
          </cell>
          <cell r="R202">
            <v>2.828125</v>
          </cell>
          <cell r="T202">
            <v>20.150000000000002</v>
          </cell>
          <cell r="U202">
            <v>8.35</v>
          </cell>
          <cell r="W202">
            <v>20.150000000000002</v>
          </cell>
          <cell r="X202">
            <v>8.35</v>
          </cell>
          <cell r="AC202">
            <v>9.754545454545454</v>
          </cell>
          <cell r="AD202">
            <v>4.9454545454545453</v>
          </cell>
          <cell r="AF202">
            <v>5</v>
          </cell>
        </row>
        <row r="203">
          <cell r="A203">
            <v>9</v>
          </cell>
          <cell r="B203">
            <v>13</v>
          </cell>
          <cell r="C203">
            <v>2.3333333333333335</v>
          </cell>
          <cell r="E203">
            <v>1.6666666666666667</v>
          </cell>
          <cell r="F203">
            <v>3</v>
          </cell>
          <cell r="H203">
            <v>7.333333333333333</v>
          </cell>
          <cell r="I203">
            <v>2.666666666666667</v>
          </cell>
          <cell r="K203">
            <v>6.4004876562023778</v>
          </cell>
          <cell r="L203">
            <v>2.0725388601036272</v>
          </cell>
          <cell r="N203">
            <v>5.6785714285714288</v>
          </cell>
          <cell r="O203">
            <v>3.25</v>
          </cell>
          <cell r="Q203">
            <v>6.0680809077454363</v>
          </cell>
          <cell r="R203">
            <v>2.6147015293537246</v>
          </cell>
          <cell r="T203">
            <v>13.103448275862069</v>
          </cell>
          <cell r="U203">
            <v>7.3793103448275863</v>
          </cell>
          <cell r="W203">
            <v>13.103448275862069</v>
          </cell>
          <cell r="X203">
            <v>7.3793103448275863</v>
          </cell>
          <cell r="AC203">
            <v>9.3982853937985738</v>
          </cell>
          <cell r="AD203">
            <v>4.8313436423363516</v>
          </cell>
          <cell r="AF203">
            <v>5</v>
          </cell>
        </row>
        <row r="204">
          <cell r="A204">
            <v>10</v>
          </cell>
          <cell r="B204">
            <v>16</v>
          </cell>
          <cell r="C204">
            <v>4.5</v>
          </cell>
          <cell r="E204">
            <v>6.7142857142857144</v>
          </cell>
          <cell r="F204">
            <v>3.8571428571428568</v>
          </cell>
          <cell r="H204">
            <v>8.7777777777777768</v>
          </cell>
          <cell r="I204">
            <v>4</v>
          </cell>
          <cell r="K204">
            <v>5.6000000000000005</v>
          </cell>
          <cell r="L204">
            <v>2.4666666666666668</v>
          </cell>
          <cell r="N204">
            <v>6.32</v>
          </cell>
          <cell r="O204">
            <v>3</v>
          </cell>
          <cell r="Q204">
            <v>5.9272727272727277</v>
          </cell>
          <cell r="R204">
            <v>2.7090909090909094</v>
          </cell>
          <cell r="T204">
            <v>19.578947368421051</v>
          </cell>
          <cell r="U204">
            <v>7.9473684210526319</v>
          </cell>
          <cell r="W204">
            <v>19.578947368421051</v>
          </cell>
          <cell r="X204">
            <v>7.9473684210526319</v>
          </cell>
          <cell r="AC204">
            <v>11.26470588235294</v>
          </cell>
          <cell r="AD204">
            <v>4.7745098039215685</v>
          </cell>
          <cell r="AF204">
            <v>5</v>
          </cell>
        </row>
        <row r="205">
          <cell r="A205">
            <v>11</v>
          </cell>
          <cell r="B205">
            <v>8</v>
          </cell>
          <cell r="C205">
            <v>1.6666666666666667</v>
          </cell>
          <cell r="E205">
            <v>12.857142857142856</v>
          </cell>
          <cell r="F205">
            <v>2.7142857142857144</v>
          </cell>
          <cell r="H205">
            <v>11.4</v>
          </cell>
          <cell r="I205">
            <v>2.4</v>
          </cell>
          <cell r="K205">
            <v>15.495495495495495</v>
          </cell>
          <cell r="L205">
            <v>3.5135135135135136</v>
          </cell>
          <cell r="N205">
            <v>5.695652173913043</v>
          </cell>
          <cell r="O205">
            <v>3.0869565217391304</v>
          </cell>
          <cell r="Q205">
            <v>8.8856304985337236</v>
          </cell>
          <cell r="R205">
            <v>3.225806451612903</v>
          </cell>
          <cell r="T205">
            <v>23.277777777777779</v>
          </cell>
          <cell r="U205">
            <v>5.0555555555555554</v>
          </cell>
          <cell r="W205">
            <v>23.277777777777779</v>
          </cell>
          <cell r="X205">
            <v>5.0555555555555554</v>
          </cell>
          <cell r="AC205">
            <v>15.667915106117352</v>
          </cell>
          <cell r="AD205">
            <v>3.9450686641697881</v>
          </cell>
          <cell r="AF205">
            <v>5</v>
          </cell>
        </row>
        <row r="206">
          <cell r="A206">
            <v>12</v>
          </cell>
          <cell r="B206">
            <v>17.2</v>
          </cell>
          <cell r="C206">
            <v>3.4000000000000004</v>
          </cell>
          <cell r="E206">
            <v>6.2222222222222223</v>
          </cell>
          <cell r="F206">
            <v>4.8888888888888893</v>
          </cell>
          <cell r="H206">
            <v>10.142857142857142</v>
          </cell>
          <cell r="I206">
            <v>4.3571428571428577</v>
          </cell>
          <cell r="K206">
            <v>7.1730769230769234</v>
          </cell>
          <cell r="L206">
            <v>1.903846153846154</v>
          </cell>
          <cell r="N206">
            <v>7.8</v>
          </cell>
          <cell r="O206">
            <v>3.16</v>
          </cell>
          <cell r="Q206">
            <v>7.3766233766233773</v>
          </cell>
          <cell r="R206">
            <v>2.3116883116883113</v>
          </cell>
          <cell r="T206">
            <v>20.115384615384617</v>
          </cell>
          <cell r="U206">
            <v>6.3846153846153841</v>
          </cell>
          <cell r="W206">
            <v>20.115384615384617</v>
          </cell>
          <cell r="X206">
            <v>6.3846153846153841</v>
          </cell>
          <cell r="AC206">
            <v>12.27972027972028</v>
          </cell>
          <cell r="AD206">
            <v>3.9930069930069929</v>
          </cell>
          <cell r="AF206">
            <v>5</v>
          </cell>
        </row>
        <row r="207">
          <cell r="A207">
            <v>13</v>
          </cell>
          <cell r="B207">
            <v>0</v>
          </cell>
          <cell r="C207">
            <v>0</v>
          </cell>
          <cell r="E207">
            <v>0</v>
          </cell>
          <cell r="F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T207">
            <v>0</v>
          </cell>
          <cell r="U207">
            <v>0</v>
          </cell>
          <cell r="W207">
            <v>0</v>
          </cell>
          <cell r="X207">
            <v>0</v>
          </cell>
          <cell r="AC207">
            <v>0</v>
          </cell>
          <cell r="AD207">
            <v>0</v>
          </cell>
          <cell r="AF207">
            <v>5</v>
          </cell>
        </row>
        <row r="208">
          <cell r="A208">
            <v>14</v>
          </cell>
          <cell r="B208">
            <v>0</v>
          </cell>
          <cell r="C208">
            <v>0</v>
          </cell>
          <cell r="E208">
            <v>3.166666666666667</v>
          </cell>
          <cell r="F208">
            <v>2.666666666666667</v>
          </cell>
          <cell r="H208">
            <v>3.166666666666667</v>
          </cell>
          <cell r="I208">
            <v>2.666666666666667</v>
          </cell>
          <cell r="K208">
            <v>9.375</v>
          </cell>
          <cell r="L208">
            <v>1.7812499999999998</v>
          </cell>
          <cell r="N208">
            <v>5.3103448275862064</v>
          </cell>
          <cell r="O208">
            <v>3.5517241379310347</v>
          </cell>
          <cell r="Q208">
            <v>7.442622950819672</v>
          </cell>
          <cell r="R208">
            <v>2.622950819672131</v>
          </cell>
          <cell r="T208">
            <v>23.111111111111111</v>
          </cell>
          <cell r="U208">
            <v>7.7407407407407414</v>
          </cell>
          <cell r="W208">
            <v>8.7222222222222232</v>
          </cell>
          <cell r="X208">
            <v>2.0555555555555558</v>
          </cell>
          <cell r="AC208">
            <v>11.196428571428571</v>
          </cell>
          <cell r="AD208">
            <v>3.7678571428571428</v>
          </cell>
          <cell r="AF208">
            <v>5</v>
          </cell>
        </row>
        <row r="209">
          <cell r="A209">
            <v>15</v>
          </cell>
          <cell r="B209">
            <v>8.25</v>
          </cell>
          <cell r="C209">
            <v>3.75</v>
          </cell>
          <cell r="E209">
            <v>6.5</v>
          </cell>
          <cell r="F209">
            <v>3.833333333333333</v>
          </cell>
          <cell r="H209">
            <v>7.1999999999999993</v>
          </cell>
          <cell r="I209">
            <v>3.8</v>
          </cell>
          <cell r="K209">
            <v>5.5681818181818183</v>
          </cell>
          <cell r="L209">
            <v>3.3636363636363638</v>
          </cell>
          <cell r="N209">
            <v>3.4347826086956523</v>
          </cell>
          <cell r="O209">
            <v>3.7391304347826089</v>
          </cell>
          <cell r="Q209">
            <v>4.8358208955223878</v>
          </cell>
          <cell r="R209">
            <v>3.4925373134328357</v>
          </cell>
          <cell r="T209">
            <v>25.352941176470591</v>
          </cell>
          <cell r="U209">
            <v>7.4117647058823524</v>
          </cell>
          <cell r="W209">
            <v>25.352941176470591</v>
          </cell>
          <cell r="X209">
            <v>7.4117647058823524</v>
          </cell>
          <cell r="AC209">
            <v>11.333333333333332</v>
          </cell>
          <cell r="AD209">
            <v>4.7207207207207205</v>
          </cell>
          <cell r="AF209">
            <v>5</v>
          </cell>
        </row>
        <row r="210">
          <cell r="A210">
            <v>16</v>
          </cell>
          <cell r="B210">
            <v>2.5</v>
          </cell>
          <cell r="C210">
            <v>7.2499999999999991</v>
          </cell>
          <cell r="E210">
            <v>6</v>
          </cell>
          <cell r="F210">
            <v>3.5714285714285712</v>
          </cell>
          <cell r="H210">
            <v>4.7272727272727275</v>
          </cell>
          <cell r="I210">
            <v>4.9090909090909092</v>
          </cell>
          <cell r="K210">
            <v>2.7608695652173916</v>
          </cell>
          <cell r="L210">
            <v>3.6956521739130435</v>
          </cell>
          <cell r="N210">
            <v>4.4210526315789469</v>
          </cell>
          <cell r="O210">
            <v>5.5</v>
          </cell>
          <cell r="Q210">
            <v>3.5119047619047619</v>
          </cell>
          <cell r="R210">
            <v>4.5119047619047619</v>
          </cell>
          <cell r="T210">
            <v>14.73076923076923</v>
          </cell>
          <cell r="U210">
            <v>10</v>
          </cell>
          <cell r="W210">
            <v>14.73076923076923</v>
          </cell>
          <cell r="X210">
            <v>10</v>
          </cell>
          <cell r="AC210">
            <v>7.5714285714285721</v>
          </cell>
          <cell r="AD210">
            <v>6.4829931972789119</v>
          </cell>
          <cell r="AF210">
            <v>5</v>
          </cell>
        </row>
        <row r="211">
          <cell r="A211">
            <v>17</v>
          </cell>
          <cell r="B211">
            <v>5</v>
          </cell>
          <cell r="C211">
            <v>6.75</v>
          </cell>
          <cell r="E211">
            <v>6</v>
          </cell>
          <cell r="F211">
            <v>4.75</v>
          </cell>
          <cell r="H211">
            <v>5.6666666666666661</v>
          </cell>
          <cell r="I211">
            <v>5.416666666666667</v>
          </cell>
          <cell r="K211">
            <v>2.6304347826086958</v>
          </cell>
          <cell r="L211">
            <v>4.195652173913043</v>
          </cell>
          <cell r="N211">
            <v>2.4210526315789473</v>
          </cell>
          <cell r="O211">
            <v>6.0789473684210522</v>
          </cell>
          <cell r="Q211">
            <v>2.5357142857142856</v>
          </cell>
          <cell r="R211">
            <v>5.0476190476190474</v>
          </cell>
          <cell r="T211">
            <v>7.88</v>
          </cell>
          <cell r="U211">
            <v>9.9599999999999991</v>
          </cell>
          <cell r="W211">
            <v>7.88</v>
          </cell>
          <cell r="X211">
            <v>9.9599999999999991</v>
          </cell>
          <cell r="AC211">
            <v>4.6232876712328768</v>
          </cell>
          <cell r="AD211">
            <v>6.7602739726027403</v>
          </cell>
          <cell r="AF211">
            <v>5</v>
          </cell>
        </row>
        <row r="212">
          <cell r="A212">
            <v>18</v>
          </cell>
          <cell r="B212">
            <v>3.25</v>
          </cell>
          <cell r="C212">
            <v>6.25</v>
          </cell>
          <cell r="E212">
            <v>3.5000000000000004</v>
          </cell>
          <cell r="F212">
            <v>6.5</v>
          </cell>
          <cell r="H212">
            <v>3.375</v>
          </cell>
          <cell r="I212">
            <v>6.375</v>
          </cell>
          <cell r="K212">
            <v>3.1818181818181817</v>
          </cell>
          <cell r="L212">
            <v>3.939393939393939</v>
          </cell>
          <cell r="N212">
            <v>3.6708860759493671</v>
          </cell>
          <cell r="O212">
            <v>5.2531645569620258</v>
          </cell>
          <cell r="Q212">
            <v>3.3401639344262297</v>
          </cell>
          <cell r="R212">
            <v>4.3647540983606552</v>
          </cell>
          <cell r="T212">
            <v>12</v>
          </cell>
          <cell r="U212">
            <v>11.5</v>
          </cell>
          <cell r="W212">
            <v>12</v>
          </cell>
          <cell r="X212">
            <v>11.5</v>
          </cell>
          <cell r="AC212">
            <v>8.4064327485380126</v>
          </cell>
          <cell r="AD212">
            <v>8.654970760233919</v>
          </cell>
          <cell r="AF212">
            <v>5</v>
          </cell>
        </row>
        <row r="213">
          <cell r="A213">
            <v>19</v>
          </cell>
          <cell r="B213">
            <v>4.6153846153846159</v>
          </cell>
          <cell r="C213">
            <v>4.6153846153846159</v>
          </cell>
          <cell r="E213">
            <v>5.3333333333333339</v>
          </cell>
          <cell r="F213">
            <v>5.3333333333333339</v>
          </cell>
          <cell r="H213">
            <v>5.0505050505050502</v>
          </cell>
          <cell r="I213">
            <v>5.0505050505050502</v>
          </cell>
          <cell r="K213">
            <v>2.7777777777777777</v>
          </cell>
          <cell r="L213">
            <v>5.6666666666666661</v>
          </cell>
          <cell r="N213">
            <v>2.4482758620689657</v>
          </cell>
          <cell r="O213">
            <v>7.4137931034482758</v>
          </cell>
          <cell r="Q213">
            <v>2.6307692307692307</v>
          </cell>
          <cell r="R213">
            <v>6.4461538461538463</v>
          </cell>
          <cell r="T213">
            <v>11.076923076923077</v>
          </cell>
          <cell r="U213">
            <v>13.358974358974359</v>
          </cell>
          <cell r="W213">
            <v>11.076923076923077</v>
          </cell>
          <cell r="X213">
            <v>13.358974358974359</v>
          </cell>
          <cell r="AC213">
            <v>7.09614126880314</v>
          </cell>
          <cell r="AD213">
            <v>9.8822759973839123</v>
          </cell>
          <cell r="AF213">
            <v>5</v>
          </cell>
        </row>
        <row r="214">
          <cell r="A214">
            <v>20</v>
          </cell>
          <cell r="B214">
            <v>0</v>
          </cell>
          <cell r="C214">
            <v>0</v>
          </cell>
          <cell r="E214">
            <v>0</v>
          </cell>
          <cell r="F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T214">
            <v>0</v>
          </cell>
          <cell r="U214">
            <v>0</v>
          </cell>
          <cell r="W214">
            <v>0</v>
          </cell>
          <cell r="X214">
            <v>0</v>
          </cell>
          <cell r="AC214">
            <v>0</v>
          </cell>
          <cell r="AD214">
            <v>0</v>
          </cell>
          <cell r="AF214">
            <v>5</v>
          </cell>
        </row>
        <row r="215">
          <cell r="A215">
            <v>21</v>
          </cell>
          <cell r="B215">
            <v>4</v>
          </cell>
          <cell r="C215">
            <v>6</v>
          </cell>
          <cell r="E215">
            <v>5.5</v>
          </cell>
          <cell r="F215">
            <v>4.5</v>
          </cell>
          <cell r="H215">
            <v>5.2</v>
          </cell>
          <cell r="I215">
            <v>4.8</v>
          </cell>
          <cell r="K215">
            <v>3.3389830508474576</v>
          </cell>
          <cell r="L215">
            <v>5.9152542372881349</v>
          </cell>
          <cell r="N215">
            <v>3.2</v>
          </cell>
          <cell r="O215">
            <v>7.166666666666667</v>
          </cell>
          <cell r="Q215">
            <v>3.292134831460674</v>
          </cell>
          <cell r="R215">
            <v>6.3370786516853936</v>
          </cell>
          <cell r="T215">
            <v>13.027777777777777</v>
          </cell>
          <cell r="U215">
            <v>13</v>
          </cell>
          <cell r="W215">
            <v>13.027777777777777</v>
          </cell>
          <cell r="X215">
            <v>13</v>
          </cell>
          <cell r="AC215">
            <v>7.572289156626506</v>
          </cell>
          <cell r="AD215">
            <v>9.1807228915662655</v>
          </cell>
          <cell r="AF215">
            <v>5</v>
          </cell>
        </row>
        <row r="216">
          <cell r="A216">
            <v>22</v>
          </cell>
          <cell r="B216">
            <v>3</v>
          </cell>
          <cell r="C216">
            <v>4.5</v>
          </cell>
          <cell r="E216">
            <v>4.833333333333333</v>
          </cell>
          <cell r="F216">
            <v>4.833333333333333</v>
          </cell>
          <cell r="H216">
            <v>4.375</v>
          </cell>
          <cell r="I216">
            <v>4.75</v>
          </cell>
          <cell r="K216">
            <v>3.716981132075472</v>
          </cell>
          <cell r="L216">
            <v>3.5283018867924532</v>
          </cell>
          <cell r="N216">
            <v>2.4333333333333331</v>
          </cell>
          <cell r="O216">
            <v>7.333333333333333</v>
          </cell>
          <cell r="Q216">
            <v>3.2530120481927707</v>
          </cell>
          <cell r="R216">
            <v>4.9036144578313259</v>
          </cell>
          <cell r="T216">
            <v>8.6052631578947363</v>
          </cell>
          <cell r="U216">
            <v>14.000000000000002</v>
          </cell>
          <cell r="W216">
            <v>8.6052631578947363</v>
          </cell>
          <cell r="X216">
            <v>14.000000000000002</v>
          </cell>
          <cell r="AC216">
            <v>5.7425149700598803</v>
          </cell>
          <cell r="AD216">
            <v>9.0359281437125745</v>
          </cell>
          <cell r="AF216">
            <v>5</v>
          </cell>
        </row>
        <row r="217">
          <cell r="A217">
            <v>23</v>
          </cell>
          <cell r="B217">
            <v>3</v>
          </cell>
          <cell r="C217">
            <v>10</v>
          </cell>
          <cell r="E217">
            <v>5</v>
          </cell>
          <cell r="F217">
            <v>11.200000000000001</v>
          </cell>
          <cell r="H217">
            <v>4.25</v>
          </cell>
          <cell r="I217">
            <v>10.75</v>
          </cell>
          <cell r="K217">
            <v>5.3</v>
          </cell>
          <cell r="L217">
            <v>13.066666666666665</v>
          </cell>
          <cell r="N217">
            <v>5.0666666666666664</v>
          </cell>
          <cell r="O217">
            <v>19.866666666666667</v>
          </cell>
          <cell r="Q217">
            <v>5.2222222222222223</v>
          </cell>
          <cell r="R217">
            <v>15.333333333333332</v>
          </cell>
          <cell r="T217">
            <v>18.74285714285714</v>
          </cell>
          <cell r="U217">
            <v>15.857142857142856</v>
          </cell>
          <cell r="W217">
            <v>18.74285714285714</v>
          </cell>
          <cell r="X217">
            <v>15.857142857142856</v>
          </cell>
          <cell r="AC217">
            <v>12.853658536585366</v>
          </cell>
          <cell r="AD217">
            <v>15.333333333333332</v>
          </cell>
          <cell r="AF217">
            <v>5</v>
          </cell>
        </row>
        <row r="218">
          <cell r="A218">
            <v>24</v>
          </cell>
          <cell r="B218">
            <v>16.333333333333332</v>
          </cell>
          <cell r="C218">
            <v>4.666666666666667</v>
          </cell>
          <cell r="E218">
            <v>4.833333333333333</v>
          </cell>
          <cell r="F218">
            <v>6.5</v>
          </cell>
          <cell r="H218">
            <v>8.6666666666666679</v>
          </cell>
          <cell r="I218">
            <v>5.8888888888888884</v>
          </cell>
          <cell r="K218">
            <v>2.875</v>
          </cell>
          <cell r="L218">
            <v>8.8125</v>
          </cell>
          <cell r="N218">
            <v>4.7857142857142856</v>
          </cell>
          <cell r="O218">
            <v>17.071428571428569</v>
          </cell>
          <cell r="Q218">
            <v>3.4565217391304346</v>
          </cell>
          <cell r="R218">
            <v>11.326086956521738</v>
          </cell>
          <cell r="T218">
            <v>13.913043478260869</v>
          </cell>
          <cell r="U218">
            <v>24.565217391304348</v>
          </cell>
          <cell r="W218">
            <v>13.913043478260869</v>
          </cell>
          <cell r="X218">
            <v>24.565217391304348</v>
          </cell>
          <cell r="AC218">
            <v>8.6831683168316829</v>
          </cell>
          <cell r="AD218">
            <v>16.871287128712872</v>
          </cell>
          <cell r="AF218">
            <v>5</v>
          </cell>
        </row>
        <row r="219">
          <cell r="A219">
            <v>25</v>
          </cell>
          <cell r="B219">
            <v>10.1010101010101</v>
          </cell>
          <cell r="C219">
            <v>5.0505050505050502</v>
          </cell>
          <cell r="E219">
            <v>6</v>
          </cell>
          <cell r="F219">
            <v>3</v>
          </cell>
          <cell r="H219">
            <v>8.0402010050251249</v>
          </cell>
          <cell r="I219">
            <v>4.0201005025125625</v>
          </cell>
          <cell r="K219">
            <v>1.2839506172839505</v>
          </cell>
          <cell r="L219">
            <v>2.1234567901234569</v>
          </cell>
          <cell r="N219">
            <v>2.3333333333333335</v>
          </cell>
          <cell r="O219">
            <v>24.333333333333336</v>
          </cell>
          <cell r="Q219">
            <v>1.3563218390804597</v>
          </cell>
          <cell r="R219">
            <v>3.6551724137931036</v>
          </cell>
          <cell r="T219">
            <v>3.1111111111111112</v>
          </cell>
          <cell r="U219">
            <v>28.333333333333332</v>
          </cell>
          <cell r="W219">
            <v>3.1111111111111112</v>
          </cell>
          <cell r="X219">
            <v>28.333333333333332</v>
          </cell>
          <cell r="AC219">
            <v>2.4158885430561732</v>
          </cell>
          <cell r="AD219">
            <v>10.271231658514896</v>
          </cell>
          <cell r="AF219">
            <v>5</v>
          </cell>
        </row>
        <row r="220">
          <cell r="A220">
            <v>26</v>
          </cell>
          <cell r="B220">
            <v>2</v>
          </cell>
          <cell r="C220">
            <v>14.000000000000002</v>
          </cell>
          <cell r="E220">
            <v>5.166666666666667</v>
          </cell>
          <cell r="F220">
            <v>3.5000000000000004</v>
          </cell>
          <cell r="H220">
            <v>4.7142857142857144</v>
          </cell>
          <cell r="I220">
            <v>5</v>
          </cell>
          <cell r="K220">
            <v>1.76</v>
          </cell>
          <cell r="L220">
            <v>7.08</v>
          </cell>
          <cell r="N220">
            <v>0.83333333333333337</v>
          </cell>
          <cell r="O220">
            <v>12.666666666666668</v>
          </cell>
          <cell r="Q220">
            <v>1.4594594594594594</v>
          </cell>
          <cell r="R220">
            <v>8.8918918918918912</v>
          </cell>
          <cell r="T220">
            <v>6</v>
          </cell>
          <cell r="U220">
            <v>20.111111111111111</v>
          </cell>
          <cell r="W220">
            <v>6</v>
          </cell>
          <cell r="X220">
            <v>20.111111111111111</v>
          </cell>
          <cell r="AC220">
            <v>3.1451612903225805</v>
          </cell>
          <cell r="AD220">
            <v>11.709677419354838</v>
          </cell>
          <cell r="AF220">
            <v>5</v>
          </cell>
        </row>
        <row r="221">
          <cell r="A221">
            <v>27</v>
          </cell>
          <cell r="B221">
            <v>0</v>
          </cell>
          <cell r="C221">
            <v>0</v>
          </cell>
          <cell r="E221">
            <v>0</v>
          </cell>
          <cell r="F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Q221">
            <v>0</v>
          </cell>
          <cell r="R221">
            <v>0</v>
          </cell>
          <cell r="T221">
            <v>0</v>
          </cell>
          <cell r="U221">
            <v>0</v>
          </cell>
          <cell r="W221">
            <v>0</v>
          </cell>
          <cell r="X221">
            <v>0</v>
          </cell>
          <cell r="AC221">
            <v>0</v>
          </cell>
          <cell r="AD221">
            <v>0</v>
          </cell>
          <cell r="AF221">
            <v>5</v>
          </cell>
        </row>
        <row r="222">
          <cell r="A222">
            <v>28</v>
          </cell>
          <cell r="B222">
            <v>11</v>
          </cell>
          <cell r="C222">
            <v>5.6666666666666661</v>
          </cell>
          <cell r="E222">
            <v>11.5</v>
          </cell>
          <cell r="F222">
            <v>2</v>
          </cell>
          <cell r="H222">
            <v>11.200000000000001</v>
          </cell>
          <cell r="I222">
            <v>4.2</v>
          </cell>
          <cell r="K222">
            <v>2.4827586206896552</v>
          </cell>
          <cell r="L222">
            <v>3.9655172413793105</v>
          </cell>
          <cell r="N222">
            <v>3.0384615384615383</v>
          </cell>
          <cell r="O222">
            <v>6.6923076923076916</v>
          </cell>
          <cell r="Q222">
            <v>2.7454545454545451</v>
          </cell>
          <cell r="R222">
            <v>5.2545454545454549</v>
          </cell>
          <cell r="T222">
            <v>9.5384615384615383</v>
          </cell>
          <cell r="U222">
            <v>13.615384615384615</v>
          </cell>
          <cell r="W222">
            <v>9.5384615384615383</v>
          </cell>
          <cell r="X222">
            <v>13.615384615384615</v>
          </cell>
          <cell r="AC222">
            <v>6.2767857142857135</v>
          </cell>
          <cell r="AD222">
            <v>9.0892857142857135</v>
          </cell>
          <cell r="AF222">
            <v>5</v>
          </cell>
        </row>
        <row r="223">
          <cell r="A223">
            <v>29</v>
          </cell>
          <cell r="B223">
            <v>6</v>
          </cell>
          <cell r="C223">
            <v>5.5</v>
          </cell>
          <cell r="E223">
            <v>2.3333333333333335</v>
          </cell>
          <cell r="F223">
            <v>4.666666666666667</v>
          </cell>
          <cell r="H223">
            <v>3.8</v>
          </cell>
          <cell r="I223">
            <v>5</v>
          </cell>
          <cell r="K223">
            <v>5</v>
          </cell>
          <cell r="L223">
            <v>3.0869565217391304</v>
          </cell>
          <cell r="N223">
            <v>2.666666666666667</v>
          </cell>
          <cell r="O223">
            <v>7.1999999999999993</v>
          </cell>
          <cell r="Q223">
            <v>4.0789473684210531</v>
          </cell>
          <cell r="R223">
            <v>4.7105263157894735</v>
          </cell>
          <cell r="T223">
            <v>12.392857142857142</v>
          </cell>
          <cell r="U223">
            <v>16.464285714285715</v>
          </cell>
          <cell r="W223">
            <v>12.392857142857142</v>
          </cell>
          <cell r="X223">
            <v>16.464285714285715</v>
          </cell>
          <cell r="AC223">
            <v>8.7676767676767664</v>
          </cell>
          <cell r="AD223">
            <v>11.373737373737374</v>
          </cell>
          <cell r="AF223">
            <v>5</v>
          </cell>
        </row>
        <row r="224">
          <cell r="A224">
            <v>30</v>
          </cell>
          <cell r="B224">
            <v>0</v>
          </cell>
          <cell r="C224">
            <v>0</v>
          </cell>
          <cell r="E224">
            <v>0</v>
          </cell>
          <cell r="F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Q224">
            <v>0</v>
          </cell>
          <cell r="R224">
            <v>0</v>
          </cell>
          <cell r="T224">
            <v>0</v>
          </cell>
          <cell r="U224">
            <v>0</v>
          </cell>
          <cell r="W224">
            <v>0</v>
          </cell>
          <cell r="X224">
            <v>0</v>
          </cell>
          <cell r="AC224">
            <v>0</v>
          </cell>
          <cell r="AD224">
            <v>0</v>
          </cell>
          <cell r="AF224">
            <v>5</v>
          </cell>
        </row>
        <row r="225">
          <cell r="A225">
            <v>31</v>
          </cell>
          <cell r="B225">
            <v>0</v>
          </cell>
          <cell r="C225">
            <v>0</v>
          </cell>
          <cell r="E225">
            <v>0</v>
          </cell>
          <cell r="F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Q225">
            <v>0</v>
          </cell>
          <cell r="R225">
            <v>0</v>
          </cell>
          <cell r="T225">
            <v>0</v>
          </cell>
          <cell r="U225">
            <v>0</v>
          </cell>
          <cell r="W225">
            <v>0</v>
          </cell>
          <cell r="X225">
            <v>0</v>
          </cell>
          <cell r="AC225">
            <v>0</v>
          </cell>
          <cell r="AD225">
            <v>0</v>
          </cell>
          <cell r="AF225">
            <v>5</v>
          </cell>
        </row>
        <row r="226">
          <cell r="A226" t="str">
            <v xml:space="preserve">Ags/01 </v>
          </cell>
          <cell r="B226">
            <v>0</v>
          </cell>
          <cell r="C226">
            <v>0</v>
          </cell>
          <cell r="E226">
            <v>0</v>
          </cell>
          <cell r="F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Q226">
            <v>0</v>
          </cell>
          <cell r="R226">
            <v>0</v>
          </cell>
          <cell r="T226">
            <v>0</v>
          </cell>
          <cell r="U226">
            <v>0</v>
          </cell>
          <cell r="W226">
            <v>0</v>
          </cell>
          <cell r="X226">
            <v>0</v>
          </cell>
          <cell r="AC226">
            <v>0</v>
          </cell>
          <cell r="AD226">
            <v>0</v>
          </cell>
          <cell r="AF226">
            <v>5</v>
          </cell>
        </row>
        <row r="227">
          <cell r="A227">
            <v>2</v>
          </cell>
          <cell r="B227">
            <v>13.142857142857142</v>
          </cell>
          <cell r="C227">
            <v>1.7142857142857144</v>
          </cell>
          <cell r="E227">
            <v>3.8571428571428568</v>
          </cell>
          <cell r="F227">
            <v>4</v>
          </cell>
          <cell r="H227">
            <v>5.7142857142857144</v>
          </cell>
          <cell r="I227">
            <v>3.5428571428571427</v>
          </cell>
          <cell r="K227">
            <v>1.5357142857142858</v>
          </cell>
          <cell r="L227">
            <v>4.6428571428571432</v>
          </cell>
          <cell r="N227">
            <v>2.7058823529411762</v>
          </cell>
          <cell r="O227">
            <v>8.4117647058823533</v>
          </cell>
          <cell r="Q227">
            <v>1.9777777777777776</v>
          </cell>
          <cell r="R227">
            <v>6.0666666666666664</v>
          </cell>
          <cell r="T227">
            <v>12.192307692307693</v>
          </cell>
          <cell r="U227">
            <v>14.692307692307693</v>
          </cell>
          <cell r="W227">
            <v>12.192307692307693</v>
          </cell>
          <cell r="X227">
            <v>14.692307692307693</v>
          </cell>
          <cell r="AC227">
            <v>7.3096926713947994</v>
          </cell>
          <cell r="AD227">
            <v>10.099290780141844</v>
          </cell>
          <cell r="AF227">
            <v>5</v>
          </cell>
        </row>
        <row r="228">
          <cell r="A228">
            <v>3</v>
          </cell>
          <cell r="B228">
            <v>0</v>
          </cell>
          <cell r="C228">
            <v>0</v>
          </cell>
          <cell r="E228">
            <v>0</v>
          </cell>
          <cell r="F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Q228">
            <v>0</v>
          </cell>
          <cell r="R228">
            <v>0</v>
          </cell>
          <cell r="T228">
            <v>0</v>
          </cell>
          <cell r="U228">
            <v>0</v>
          </cell>
          <cell r="W228">
            <v>0</v>
          </cell>
          <cell r="X228">
            <v>0</v>
          </cell>
          <cell r="AC228">
            <v>0</v>
          </cell>
          <cell r="AD228">
            <v>0</v>
          </cell>
          <cell r="AF228">
            <v>5</v>
          </cell>
        </row>
        <row r="229">
          <cell r="A229">
            <v>4</v>
          </cell>
          <cell r="B229">
            <v>2.5</v>
          </cell>
          <cell r="C229">
            <v>2.5</v>
          </cell>
          <cell r="E229">
            <v>4.1666666666666661</v>
          </cell>
          <cell r="F229">
            <v>5.833333333333333</v>
          </cell>
          <cell r="H229">
            <v>3.75</v>
          </cell>
          <cell r="I229">
            <v>5</v>
          </cell>
          <cell r="K229">
            <v>4.7391304347826093</v>
          </cell>
          <cell r="L229">
            <v>8.6521739130434785</v>
          </cell>
          <cell r="N229">
            <v>5.3</v>
          </cell>
          <cell r="O229">
            <v>11.600000000000001</v>
          </cell>
          <cell r="Q229">
            <v>5</v>
          </cell>
          <cell r="R229">
            <v>10.023255813953488</v>
          </cell>
          <cell r="T229">
            <v>14.75</v>
          </cell>
          <cell r="U229">
            <v>24.714285714285715</v>
          </cell>
          <cell r="W229">
            <v>14.75</v>
          </cell>
          <cell r="X229">
            <v>24.714285714285715</v>
          </cell>
          <cell r="AC229">
            <v>10.009345794392525</v>
          </cell>
          <cell r="AD229">
            <v>17.33644859813084</v>
          </cell>
          <cell r="AF229">
            <v>5</v>
          </cell>
        </row>
        <row r="230">
          <cell r="A230">
            <v>5</v>
          </cell>
          <cell r="B230">
            <v>8.3333333333333321</v>
          </cell>
          <cell r="C230">
            <v>4.666666666666667</v>
          </cell>
          <cell r="E230">
            <v>3</v>
          </cell>
          <cell r="F230">
            <v>6.833333333333333</v>
          </cell>
          <cell r="H230">
            <v>4.7777777777777777</v>
          </cell>
          <cell r="I230">
            <v>6.1111111111111107</v>
          </cell>
          <cell r="K230">
            <v>2.1052631578947367</v>
          </cell>
          <cell r="L230">
            <v>4.1578947368421053</v>
          </cell>
          <cell r="N230">
            <v>4.3333333333333339</v>
          </cell>
          <cell r="O230">
            <v>12</v>
          </cell>
          <cell r="Q230">
            <v>2.4090909090909092</v>
          </cell>
          <cell r="R230">
            <v>5.2272727272727266</v>
          </cell>
          <cell r="T230">
            <v>15.181818181818182</v>
          </cell>
          <cell r="U230">
            <v>15.272727272727273</v>
          </cell>
          <cell r="W230">
            <v>15.181818181818182</v>
          </cell>
          <cell r="X230">
            <v>15.272727272727273</v>
          </cell>
          <cell r="AC230">
            <v>11.319587628865978</v>
          </cell>
          <cell r="AD230">
            <v>12.144329896907216</v>
          </cell>
          <cell r="AF230">
            <v>5</v>
          </cell>
        </row>
        <row r="231">
          <cell r="A231">
            <v>6</v>
          </cell>
          <cell r="B231">
            <v>0.5</v>
          </cell>
          <cell r="C231">
            <v>3</v>
          </cell>
          <cell r="E231">
            <v>5.5</v>
          </cell>
          <cell r="F231">
            <v>4</v>
          </cell>
          <cell r="H231">
            <v>4.25</v>
          </cell>
          <cell r="I231">
            <v>3.75</v>
          </cell>
          <cell r="K231">
            <v>3.4594594594594597</v>
          </cell>
          <cell r="L231">
            <v>6.1621621621621623</v>
          </cell>
          <cell r="N231">
            <v>2.0952380952380953</v>
          </cell>
          <cell r="O231">
            <v>7.7142857142857135</v>
          </cell>
          <cell r="Q231">
            <v>2.9655172413793105</v>
          </cell>
          <cell r="R231">
            <v>6.7241379310344822</v>
          </cell>
          <cell r="T231">
            <v>7.764705882352942</v>
          </cell>
          <cell r="U231">
            <v>16.382352941176471</v>
          </cell>
          <cell r="W231">
            <v>7.764705882352942</v>
          </cell>
          <cell r="X231">
            <v>16.382352941176471</v>
          </cell>
          <cell r="AC231">
            <v>5.4776119402985071</v>
          </cell>
          <cell r="AD231">
            <v>11.447761194029852</v>
          </cell>
          <cell r="AF231">
            <v>5</v>
          </cell>
        </row>
        <row r="232">
          <cell r="A232">
            <v>7</v>
          </cell>
          <cell r="B232">
            <v>3.5000000000000004</v>
          </cell>
          <cell r="C232">
            <v>3.5000000000000004</v>
          </cell>
          <cell r="E232">
            <v>4.8</v>
          </cell>
          <cell r="F232">
            <v>5.6000000000000005</v>
          </cell>
          <cell r="H232">
            <v>4.4285714285714279</v>
          </cell>
          <cell r="I232">
            <v>5</v>
          </cell>
          <cell r="K232">
            <v>2.7142857142857144</v>
          </cell>
          <cell r="L232">
            <v>4.7714285714285714</v>
          </cell>
          <cell r="N232">
            <v>2.5789473684210527</v>
          </cell>
          <cell r="O232">
            <v>7.1052631578947363</v>
          </cell>
          <cell r="Q232">
            <v>2.666666666666667</v>
          </cell>
          <cell r="R232">
            <v>5.5925925925925926</v>
          </cell>
          <cell r="T232">
            <v>6.9333333333333327</v>
          </cell>
          <cell r="U232">
            <v>19.166666666666668</v>
          </cell>
          <cell r="W232">
            <v>6.9333333333333327</v>
          </cell>
          <cell r="X232">
            <v>19.166666666666668</v>
          </cell>
          <cell r="AC232">
            <v>4.884297520661157</v>
          </cell>
          <cell r="AD232">
            <v>12.289256198347108</v>
          </cell>
          <cell r="AF232">
            <v>5</v>
          </cell>
        </row>
        <row r="233">
          <cell r="A233">
            <v>8</v>
          </cell>
          <cell r="B233">
            <v>1.5</v>
          </cell>
          <cell r="C233">
            <v>4.5</v>
          </cell>
          <cell r="E233">
            <v>7.0000000000000009</v>
          </cell>
          <cell r="F233">
            <v>3</v>
          </cell>
          <cell r="H233">
            <v>4.8</v>
          </cell>
          <cell r="I233">
            <v>3.5999999999999996</v>
          </cell>
          <cell r="K233">
            <v>3.2857142857142856</v>
          </cell>
          <cell r="L233">
            <v>4.3571428571428577</v>
          </cell>
          <cell r="N233">
            <v>2.6262626262626263</v>
          </cell>
          <cell r="O233">
            <v>4.9831649831649827</v>
          </cell>
          <cell r="Q233">
            <v>3.057176196032672</v>
          </cell>
          <cell r="R233">
            <v>4.5740956826137689</v>
          </cell>
          <cell r="T233">
            <v>7.9687499999999991</v>
          </cell>
          <cell r="U233">
            <v>16.59375</v>
          </cell>
          <cell r="W233">
            <v>7.9687499999999991</v>
          </cell>
          <cell r="X233">
            <v>16.59375</v>
          </cell>
          <cell r="AC233">
            <v>5.9454626732230667</v>
          </cell>
          <cell r="AD233">
            <v>11.408135896289675</v>
          </cell>
          <cell r="AF233">
            <v>5</v>
          </cell>
        </row>
        <row r="234">
          <cell r="A234">
            <v>9</v>
          </cell>
          <cell r="B234">
            <v>8.5</v>
          </cell>
          <cell r="C234">
            <v>3.5000000000000004</v>
          </cell>
          <cell r="E234">
            <v>12.333333333333334</v>
          </cell>
          <cell r="F234">
            <v>4.666666666666667</v>
          </cell>
          <cell r="H234">
            <v>10.142857142857142</v>
          </cell>
          <cell r="I234">
            <v>4</v>
          </cell>
          <cell r="K234">
            <v>3.5789473684210522</v>
          </cell>
          <cell r="L234">
            <v>6.2631578947368425</v>
          </cell>
          <cell r="N234">
            <v>3.9696969696969697</v>
          </cell>
          <cell r="O234">
            <v>6.5757575757575752</v>
          </cell>
          <cell r="Q234">
            <v>3.8269230769230771</v>
          </cell>
          <cell r="R234">
            <v>6.4615384615384617</v>
          </cell>
          <cell r="T234">
            <v>10.586956521739129</v>
          </cell>
          <cell r="U234">
            <v>15.67391304347826</v>
          </cell>
          <cell r="W234">
            <v>10.586956521739129</v>
          </cell>
          <cell r="X234">
            <v>15.67391304347826</v>
          </cell>
          <cell r="AC234">
            <v>8.2384105960264886</v>
          </cell>
          <cell r="AD234">
            <v>11.960264900662251</v>
          </cell>
          <cell r="AF234">
            <v>5</v>
          </cell>
        </row>
        <row r="235">
          <cell r="A235">
            <v>10</v>
          </cell>
          <cell r="B235">
            <v>0</v>
          </cell>
          <cell r="C235">
            <v>0</v>
          </cell>
          <cell r="E235">
            <v>0</v>
          </cell>
          <cell r="F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Q235">
            <v>0</v>
          </cell>
          <cell r="R235">
            <v>0</v>
          </cell>
          <cell r="T235">
            <v>0</v>
          </cell>
          <cell r="U235">
            <v>0</v>
          </cell>
          <cell r="W235">
            <v>0</v>
          </cell>
          <cell r="X235">
            <v>0</v>
          </cell>
          <cell r="AC235">
            <v>0</v>
          </cell>
          <cell r="AD235">
            <v>0</v>
          </cell>
          <cell r="AF235">
            <v>5</v>
          </cell>
        </row>
        <row r="236">
          <cell r="A236">
            <v>11</v>
          </cell>
          <cell r="B236">
            <v>6.5</v>
          </cell>
          <cell r="C236">
            <v>5.5</v>
          </cell>
          <cell r="E236">
            <v>5.625</v>
          </cell>
          <cell r="F236">
            <v>2.375</v>
          </cell>
          <cell r="H236">
            <v>5.916666666666667</v>
          </cell>
          <cell r="I236">
            <v>3.4166666666666665</v>
          </cell>
          <cell r="K236">
            <v>3.024390243902439</v>
          </cell>
          <cell r="L236">
            <v>4.2682926829268295</v>
          </cell>
          <cell r="N236">
            <v>3.7352941176470589</v>
          </cell>
          <cell r="O236">
            <v>5.5588235294117645</v>
          </cell>
          <cell r="Q236">
            <v>3.3466666666666667</v>
          </cell>
          <cell r="R236">
            <v>4.8533333333333335</v>
          </cell>
          <cell r="T236">
            <v>11.795918367346939</v>
          </cell>
          <cell r="U236">
            <v>14.020408163265305</v>
          </cell>
          <cell r="W236">
            <v>11.795918367346939</v>
          </cell>
          <cell r="X236">
            <v>14.020408163265305</v>
          </cell>
          <cell r="AC236">
            <v>7.9891891891891884</v>
          </cell>
          <cell r="AD236">
            <v>9.6162162162162161</v>
          </cell>
          <cell r="AF236">
            <v>5</v>
          </cell>
        </row>
        <row r="237">
          <cell r="A237">
            <v>12</v>
          </cell>
          <cell r="B237">
            <v>8.5</v>
          </cell>
          <cell r="C237">
            <v>4</v>
          </cell>
          <cell r="E237">
            <v>3.5000000000000004</v>
          </cell>
          <cell r="F237">
            <v>3.6666666666666665</v>
          </cell>
          <cell r="H237">
            <v>4.75</v>
          </cell>
          <cell r="I237">
            <v>3.75</v>
          </cell>
          <cell r="K237">
            <v>2.6451612903225805</v>
          </cell>
          <cell r="L237">
            <v>5.3548387096774199</v>
          </cell>
          <cell r="N237">
            <v>12</v>
          </cell>
          <cell r="O237">
            <v>10.875</v>
          </cell>
          <cell r="Q237">
            <v>4.5641025641025648</v>
          </cell>
          <cell r="R237">
            <v>6.4871794871794872</v>
          </cell>
          <cell r="T237">
            <v>13.714285714285715</v>
          </cell>
          <cell r="U237">
            <v>12.142857142857142</v>
          </cell>
          <cell r="W237">
            <v>13.714285714285715</v>
          </cell>
          <cell r="X237">
            <v>12.142857142857142</v>
          </cell>
          <cell r="AC237">
            <v>10.442748091603054</v>
          </cell>
          <cell r="AD237">
            <v>9.9465648854961835</v>
          </cell>
          <cell r="AF237">
            <v>5</v>
          </cell>
        </row>
        <row r="238">
          <cell r="A238">
            <v>13</v>
          </cell>
          <cell r="B238">
            <v>6</v>
          </cell>
          <cell r="C238">
            <v>4</v>
          </cell>
          <cell r="E238">
            <v>2.25</v>
          </cell>
          <cell r="F238">
            <v>4.25</v>
          </cell>
          <cell r="H238">
            <v>3.2727272727272729</v>
          </cell>
          <cell r="I238">
            <v>4.1818181818181817</v>
          </cell>
          <cell r="K238">
            <v>3.6666666666666665</v>
          </cell>
          <cell r="L238">
            <v>3.3703703703703702</v>
          </cell>
          <cell r="N238">
            <v>3.9545454545454541</v>
          </cell>
          <cell r="O238">
            <v>6.2727272727272725</v>
          </cell>
          <cell r="Q238">
            <v>3.7959183673469385</v>
          </cell>
          <cell r="R238">
            <v>4.6734693877551017</v>
          </cell>
          <cell r="T238">
            <v>11.607142857142858</v>
          </cell>
          <cell r="U238">
            <v>15.785714285714286</v>
          </cell>
          <cell r="W238">
            <v>11.607142857142858</v>
          </cell>
          <cell r="X238">
            <v>15.785714285714286</v>
          </cell>
          <cell r="AC238">
            <v>7.5172413793103452</v>
          </cell>
          <cell r="AD238">
            <v>9.9913793103448274</v>
          </cell>
          <cell r="AF238">
            <v>5</v>
          </cell>
        </row>
        <row r="239">
          <cell r="A239">
            <v>14</v>
          </cell>
          <cell r="B239">
            <v>5</v>
          </cell>
          <cell r="C239">
            <v>6.5</v>
          </cell>
          <cell r="E239">
            <v>3.8571428571428568</v>
          </cell>
          <cell r="F239">
            <v>3.8571428571428568</v>
          </cell>
          <cell r="H239">
            <v>4.1111111111111116</v>
          </cell>
          <cell r="I239">
            <v>4.4444444444444446</v>
          </cell>
          <cell r="K239">
            <v>4.0769230769230766</v>
          </cell>
          <cell r="L239">
            <v>4.3076923076923075</v>
          </cell>
          <cell r="N239">
            <v>5.0476190476190474</v>
          </cell>
          <cell r="O239">
            <v>1.9523809523809523</v>
          </cell>
          <cell r="Q239">
            <v>4.416666666666667</v>
          </cell>
          <cell r="R239">
            <v>3.4833333333333334</v>
          </cell>
          <cell r="T239">
            <v>11.294117647058824</v>
          </cell>
          <cell r="U239">
            <v>15.941176470588236</v>
          </cell>
          <cell r="W239">
            <v>11.294117647058824</v>
          </cell>
          <cell r="X239">
            <v>15.941176470588236</v>
          </cell>
          <cell r="AC239">
            <v>7.8102189781021902</v>
          </cell>
          <cell r="AD239">
            <v>9.7299270072992705</v>
          </cell>
          <cell r="AF239">
            <v>5</v>
          </cell>
        </row>
        <row r="240">
          <cell r="A240">
            <v>15</v>
          </cell>
          <cell r="B240">
            <v>1</v>
          </cell>
          <cell r="C240">
            <v>2</v>
          </cell>
          <cell r="E240">
            <v>4.2</v>
          </cell>
          <cell r="F240">
            <v>2.8000000000000003</v>
          </cell>
          <cell r="H240">
            <v>3.6666666666666665</v>
          </cell>
          <cell r="I240">
            <v>2.666666666666667</v>
          </cell>
          <cell r="K240">
            <v>2.3333333333333335</v>
          </cell>
          <cell r="L240">
            <v>4.8571428571428568</v>
          </cell>
          <cell r="N240">
            <v>3.0909090909090908</v>
          </cell>
          <cell r="O240">
            <v>5.5454545454545459</v>
          </cell>
          <cell r="Q240">
            <v>2.59375</v>
          </cell>
          <cell r="R240">
            <v>5.09375</v>
          </cell>
          <cell r="T240">
            <v>7.4444444444444438</v>
          </cell>
          <cell r="U240">
            <v>14.814814814814813</v>
          </cell>
          <cell r="W240">
            <v>7.4444444444444438</v>
          </cell>
          <cell r="X240">
            <v>14.814814814814813</v>
          </cell>
          <cell r="AC240">
            <v>5.5108695652173907</v>
          </cell>
          <cell r="AD240">
            <v>10.641304347826088</v>
          </cell>
          <cell r="AF240">
            <v>5</v>
          </cell>
        </row>
        <row r="241">
          <cell r="A241">
            <v>16</v>
          </cell>
          <cell r="B241">
            <v>1.25</v>
          </cell>
          <cell r="C241">
            <v>4.25</v>
          </cell>
          <cell r="E241">
            <v>4.8163636363636364</v>
          </cell>
          <cell r="F241">
            <v>4.8163636363636364</v>
          </cell>
          <cell r="H241">
            <v>3.865333333333334</v>
          </cell>
          <cell r="I241">
            <v>4.6653333333333329</v>
          </cell>
          <cell r="K241">
            <v>3.693877551020408</v>
          </cell>
          <cell r="L241">
            <v>3.7551020408163263</v>
          </cell>
          <cell r="N241">
            <v>5.0588235294117645</v>
          </cell>
          <cell r="O241">
            <v>11.058823529411764</v>
          </cell>
          <cell r="Q241">
            <v>4.045454545454545</v>
          </cell>
          <cell r="R241">
            <v>5.6363636363636367</v>
          </cell>
          <cell r="T241">
            <v>6.2641509433962268</v>
          </cell>
          <cell r="U241">
            <v>12.471698113207546</v>
          </cell>
          <cell r="W241">
            <v>6.2641509433962268</v>
          </cell>
          <cell r="X241">
            <v>12.471698113207546</v>
          </cell>
          <cell r="AC241">
            <v>5.2886631016042784</v>
          </cell>
          <cell r="AD241">
            <v>9.4330481283422465</v>
          </cell>
          <cell r="AF241">
            <v>5</v>
          </cell>
        </row>
        <row r="242">
          <cell r="A242">
            <v>17</v>
          </cell>
          <cell r="B242">
            <v>0</v>
          </cell>
          <cell r="C242">
            <v>0</v>
          </cell>
          <cell r="E242">
            <v>0</v>
          </cell>
          <cell r="F242">
            <v>0</v>
          </cell>
          <cell r="H242">
            <v>0</v>
          </cell>
          <cell r="I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Q242">
            <v>0</v>
          </cell>
          <cell r="R242">
            <v>0</v>
          </cell>
          <cell r="T242">
            <v>0</v>
          </cell>
          <cell r="U242">
            <v>0</v>
          </cell>
          <cell r="W242">
            <v>0</v>
          </cell>
          <cell r="X242">
            <v>0</v>
          </cell>
          <cell r="AC242">
            <v>0</v>
          </cell>
          <cell r="AD242">
            <v>0</v>
          </cell>
          <cell r="AF242">
            <v>5</v>
          </cell>
        </row>
        <row r="243">
          <cell r="A243">
            <v>18</v>
          </cell>
          <cell r="B243">
            <v>0</v>
          </cell>
          <cell r="C243">
            <v>0</v>
          </cell>
          <cell r="E243">
            <v>0</v>
          </cell>
          <cell r="F243">
            <v>0</v>
          </cell>
          <cell r="H243">
            <v>0</v>
          </cell>
          <cell r="I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Q243">
            <v>0</v>
          </cell>
          <cell r="R243">
            <v>0</v>
          </cell>
          <cell r="T243">
            <v>0</v>
          </cell>
          <cell r="U243">
            <v>0</v>
          </cell>
          <cell r="W243">
            <v>0</v>
          </cell>
          <cell r="X243">
            <v>0</v>
          </cell>
          <cell r="AC243">
            <v>0</v>
          </cell>
          <cell r="AD243">
            <v>0</v>
          </cell>
          <cell r="AF243">
            <v>5</v>
          </cell>
        </row>
        <row r="244">
          <cell r="A244">
            <v>19</v>
          </cell>
          <cell r="B244">
            <v>0</v>
          </cell>
          <cell r="C244">
            <v>0</v>
          </cell>
          <cell r="E244">
            <v>13.875000000000002</v>
          </cell>
          <cell r="F244">
            <v>5.25</v>
          </cell>
          <cell r="H244">
            <v>13.875000000000002</v>
          </cell>
          <cell r="I244">
            <v>5.25</v>
          </cell>
          <cell r="K244">
            <v>7.3703703703703702</v>
          </cell>
          <cell r="L244">
            <v>3.4814814814814814</v>
          </cell>
          <cell r="N244">
            <v>10.918918918918919</v>
          </cell>
          <cell r="O244">
            <v>5.0540540540540535</v>
          </cell>
          <cell r="Q244">
            <v>8.8131868131868139</v>
          </cell>
          <cell r="R244">
            <v>4.1208791208791204</v>
          </cell>
          <cell r="T244">
            <v>13.969230769230769</v>
          </cell>
          <cell r="U244">
            <v>12.492307692307692</v>
          </cell>
          <cell r="W244">
            <v>13.969230769230769</v>
          </cell>
          <cell r="X244">
            <v>12.492307692307692</v>
          </cell>
          <cell r="AC244">
            <v>11.91703056768559</v>
          </cell>
          <cell r="AD244">
            <v>8.9126637554585155</v>
          </cell>
          <cell r="AF244">
            <v>5</v>
          </cell>
        </row>
        <row r="245">
          <cell r="A245">
            <v>20</v>
          </cell>
          <cell r="B245">
            <v>10</v>
          </cell>
          <cell r="C245">
            <v>5</v>
          </cell>
          <cell r="E245">
            <v>15.428571428571427</v>
          </cell>
          <cell r="F245">
            <v>3.7142857142857144</v>
          </cell>
          <cell r="H245">
            <v>14.75</v>
          </cell>
          <cell r="I245">
            <v>3.875</v>
          </cell>
          <cell r="K245">
            <v>8.212765957446809</v>
          </cell>
          <cell r="L245">
            <v>3.4042553191489362</v>
          </cell>
          <cell r="N245">
            <v>9.0606060606060606</v>
          </cell>
          <cell r="O245">
            <v>4</v>
          </cell>
          <cell r="Q245">
            <v>8.5625</v>
          </cell>
          <cell r="R245">
            <v>3.65</v>
          </cell>
          <cell r="T245">
            <v>20.704918032786885</v>
          </cell>
          <cell r="U245">
            <v>9.3770491803278695</v>
          </cell>
          <cell r="W245">
            <v>20.704918032786885</v>
          </cell>
          <cell r="X245">
            <v>9.3770491803278695</v>
          </cell>
          <cell r="AC245">
            <v>15.852380952380951</v>
          </cell>
          <cell r="AD245">
            <v>6.9857142857142858</v>
          </cell>
          <cell r="AF245">
            <v>5</v>
          </cell>
        </row>
        <row r="246">
          <cell r="A246">
            <v>21</v>
          </cell>
          <cell r="B246">
            <v>16.5</v>
          </cell>
          <cell r="C246">
            <v>1</v>
          </cell>
          <cell r="E246">
            <v>9.8000000000000007</v>
          </cell>
          <cell r="F246">
            <v>2.8000000000000003</v>
          </cell>
          <cell r="H246">
            <v>13.454545454545455</v>
          </cell>
          <cell r="I246">
            <v>1.8181818181818181</v>
          </cell>
          <cell r="K246">
            <v>9.6086956521739122</v>
          </cell>
          <cell r="L246">
            <v>3.4782608695652173</v>
          </cell>
          <cell r="N246">
            <v>12.214285714285714</v>
          </cell>
          <cell r="O246">
            <v>4.0714285714285721</v>
          </cell>
          <cell r="Q246">
            <v>10.594594594594595</v>
          </cell>
          <cell r="R246">
            <v>3.7027027027027031</v>
          </cell>
          <cell r="T246">
            <v>18</v>
          </cell>
          <cell r="U246">
            <v>10.444444444444445</v>
          </cell>
          <cell r="W246">
            <v>18</v>
          </cell>
          <cell r="X246">
            <v>10.444444444444445</v>
          </cell>
          <cell r="AC246">
            <v>15.165876777251185</v>
          </cell>
          <cell r="AD246">
            <v>7.6303317535545023</v>
          </cell>
          <cell r="AF246">
            <v>5</v>
          </cell>
        </row>
        <row r="247">
          <cell r="A247">
            <v>22</v>
          </cell>
          <cell r="B247">
            <v>0</v>
          </cell>
          <cell r="C247">
            <v>0</v>
          </cell>
          <cell r="E247">
            <v>17.5</v>
          </cell>
          <cell r="F247">
            <v>2.5</v>
          </cell>
          <cell r="H247">
            <v>17.5</v>
          </cell>
          <cell r="I247">
            <v>2.5</v>
          </cell>
          <cell r="K247">
            <v>13.722222222222221</v>
          </cell>
          <cell r="L247">
            <v>4.3333333333333339</v>
          </cell>
          <cell r="N247">
            <v>15.666666666666668</v>
          </cell>
          <cell r="O247">
            <v>4.3333333333333339</v>
          </cell>
          <cell r="Q247">
            <v>14.43859649122807</v>
          </cell>
          <cell r="R247">
            <v>4.3333333333333339</v>
          </cell>
          <cell r="T247">
            <v>27.586956521739133</v>
          </cell>
          <cell r="U247">
            <v>10.978260869565219</v>
          </cell>
          <cell r="W247">
            <v>27.586956521739133</v>
          </cell>
          <cell r="X247">
            <v>10.978260869565219</v>
          </cell>
          <cell r="AC247">
            <v>22.424836601307192</v>
          </cell>
          <cell r="AD247">
            <v>8.2810457516339859</v>
          </cell>
          <cell r="AF247">
            <v>5</v>
          </cell>
        </row>
        <row r="248">
          <cell r="A248">
            <v>23</v>
          </cell>
          <cell r="B248">
            <v>14.857142857142858</v>
          </cell>
          <cell r="C248">
            <v>0.7142857142857143</v>
          </cell>
          <cell r="E248">
            <v>20.599999999999998</v>
          </cell>
          <cell r="F248">
            <v>2.1999999999999997</v>
          </cell>
          <cell r="H248">
            <v>18.235294117647058</v>
          </cell>
          <cell r="I248">
            <v>1.588235294117647</v>
          </cell>
          <cell r="K248">
            <v>13.136986301369863</v>
          </cell>
          <cell r="L248">
            <v>3.4794520547945207</v>
          </cell>
          <cell r="N248">
            <v>12.35</v>
          </cell>
          <cell r="O248">
            <v>5.3250000000000002</v>
          </cell>
          <cell r="Q248">
            <v>12.858407079646017</v>
          </cell>
          <cell r="R248">
            <v>4.1327433628318584</v>
          </cell>
          <cell r="T248">
            <v>34.876543209876544</v>
          </cell>
          <cell r="U248">
            <v>9.0864197530864192</v>
          </cell>
          <cell r="W248">
            <v>34.876543209876544</v>
          </cell>
          <cell r="X248">
            <v>9.0864197530864192</v>
          </cell>
          <cell r="AC248">
            <v>25.386986301369863</v>
          </cell>
          <cell r="AD248">
            <v>6.7328767123287667</v>
          </cell>
          <cell r="AF248">
            <v>5</v>
          </cell>
        </row>
        <row r="249">
          <cell r="A249">
            <v>24</v>
          </cell>
          <cell r="B249">
            <v>0</v>
          </cell>
          <cell r="C249">
            <v>0</v>
          </cell>
          <cell r="E249">
            <v>0</v>
          </cell>
          <cell r="F249">
            <v>0</v>
          </cell>
          <cell r="H249">
            <v>0</v>
          </cell>
          <cell r="I249">
            <v>0</v>
          </cell>
          <cell r="K249">
            <v>0</v>
          </cell>
          <cell r="L249">
            <v>0</v>
          </cell>
          <cell r="N249">
            <v>0</v>
          </cell>
          <cell r="O249">
            <v>0</v>
          </cell>
          <cell r="Q249">
            <v>0</v>
          </cell>
          <cell r="R249">
            <v>0</v>
          </cell>
          <cell r="T249">
            <v>0</v>
          </cell>
          <cell r="U249">
            <v>0</v>
          </cell>
          <cell r="W249">
            <v>0</v>
          </cell>
          <cell r="X249">
            <v>0</v>
          </cell>
          <cell r="AC249">
            <v>0</v>
          </cell>
          <cell r="AD249">
            <v>0</v>
          </cell>
          <cell r="AF249">
            <v>5</v>
          </cell>
        </row>
        <row r="250">
          <cell r="A250">
            <v>25</v>
          </cell>
          <cell r="B250">
            <v>6.75</v>
          </cell>
          <cell r="C250">
            <v>2.25</v>
          </cell>
          <cell r="E250">
            <v>8.6666666666666679</v>
          </cell>
          <cell r="F250">
            <v>2.7777777777777777</v>
          </cell>
          <cell r="H250">
            <v>8.0769230769230766</v>
          </cell>
          <cell r="I250">
            <v>2.6153846153846154</v>
          </cell>
          <cell r="K250">
            <v>15.808510638297873</v>
          </cell>
          <cell r="L250">
            <v>3.042553191489362</v>
          </cell>
          <cell r="N250">
            <v>17.869158878504674</v>
          </cell>
          <cell r="O250">
            <v>3.7383177570093453</v>
          </cell>
          <cell r="Q250">
            <v>16.55593220338983</v>
          </cell>
          <cell r="R250">
            <v>3.2949152542372877</v>
          </cell>
          <cell r="T250">
            <v>51.449999999999996</v>
          </cell>
          <cell r="U250">
            <v>6.4750000000000005</v>
          </cell>
          <cell r="W250">
            <v>51.449999999999996</v>
          </cell>
          <cell r="X250">
            <v>6.4750000000000005</v>
          </cell>
          <cell r="AC250">
            <v>32.635682158920538</v>
          </cell>
          <cell r="AD250">
            <v>4.7676161919040476</v>
          </cell>
          <cell r="AF250">
            <v>5</v>
          </cell>
        </row>
        <row r="251">
          <cell r="A251">
            <v>26</v>
          </cell>
          <cell r="B251">
            <v>6</v>
          </cell>
          <cell r="C251">
            <v>5.6666666666666661</v>
          </cell>
          <cell r="E251">
            <v>7.333333333333333</v>
          </cell>
          <cell r="F251">
            <v>5.833333333333333</v>
          </cell>
          <cell r="H251">
            <v>6.8888888888888893</v>
          </cell>
          <cell r="I251">
            <v>5.7777777777777777</v>
          </cell>
          <cell r="K251">
            <v>6.0526315789473681</v>
          </cell>
          <cell r="L251">
            <v>4.6315789473684212</v>
          </cell>
          <cell r="N251">
            <v>4.2222222222222223</v>
          </cell>
          <cell r="O251">
            <v>12.388888888888889</v>
          </cell>
          <cell r="Q251">
            <v>5.1621621621621623</v>
          </cell>
          <cell r="R251">
            <v>8.4054054054054053</v>
          </cell>
          <cell r="T251">
            <v>19.033333333333331</v>
          </cell>
          <cell r="U251">
            <v>10.4</v>
          </cell>
          <cell r="W251">
            <v>19.033333333333331</v>
          </cell>
          <cell r="X251">
            <v>10.4</v>
          </cell>
          <cell r="AC251">
            <v>13.160377358490566</v>
          </cell>
          <cell r="AD251">
            <v>9.3113207547169807</v>
          </cell>
          <cell r="AF251">
            <v>5</v>
          </cell>
        </row>
        <row r="252">
          <cell r="A252">
            <v>27</v>
          </cell>
          <cell r="B252">
            <v>5</v>
          </cell>
          <cell r="C252">
            <v>4</v>
          </cell>
          <cell r="E252">
            <v>12.625</v>
          </cell>
          <cell r="F252">
            <v>4.75</v>
          </cell>
          <cell r="H252">
            <v>11.1</v>
          </cell>
          <cell r="I252">
            <v>4.5999999999999996</v>
          </cell>
          <cell r="K252">
            <v>5.0370370370370372</v>
          </cell>
          <cell r="L252">
            <v>4.3333333333333339</v>
          </cell>
          <cell r="N252">
            <v>5.4</v>
          </cell>
          <cell r="O252">
            <v>7.3999999999999995</v>
          </cell>
          <cell r="Q252">
            <v>5.1351351351351351</v>
          </cell>
          <cell r="R252">
            <v>5.1621621621621623</v>
          </cell>
          <cell r="T252">
            <v>13.892857142857142</v>
          </cell>
          <cell r="U252">
            <v>13.392857142857142</v>
          </cell>
          <cell r="W252">
            <v>13.892857142857142</v>
          </cell>
          <cell r="X252">
            <v>13.392857142857142</v>
          </cell>
          <cell r="AC252">
            <v>10.475728155339805</v>
          </cell>
          <cell r="AD252">
            <v>9.5825242718446599</v>
          </cell>
          <cell r="AF252">
            <v>5</v>
          </cell>
        </row>
        <row r="253">
          <cell r="A253">
            <v>28</v>
          </cell>
          <cell r="B253">
            <v>12</v>
          </cell>
          <cell r="C253">
            <v>4.25</v>
          </cell>
          <cell r="E253">
            <v>13.600000000000001</v>
          </cell>
          <cell r="F253">
            <v>6.8000000000000007</v>
          </cell>
          <cell r="H253">
            <v>12.888888888888889</v>
          </cell>
          <cell r="I253">
            <v>5.6666666666666661</v>
          </cell>
          <cell r="K253">
            <v>4.666666666666667</v>
          </cell>
          <cell r="L253">
            <v>4.5</v>
          </cell>
          <cell r="N253">
            <v>3.7142857142857144</v>
          </cell>
          <cell r="O253">
            <v>11.190476190476192</v>
          </cell>
          <cell r="Q253">
            <v>4.2745098039215685</v>
          </cell>
          <cell r="R253">
            <v>7.2549019607843146</v>
          </cell>
          <cell r="T253">
            <v>11.971428571428572</v>
          </cell>
          <cell r="U253">
            <v>16.942857142857143</v>
          </cell>
          <cell r="W253">
            <v>11.971428571428572</v>
          </cell>
          <cell r="X253">
            <v>16.942857142857143</v>
          </cell>
          <cell r="AC253">
            <v>9.0153846153846153</v>
          </cell>
          <cell r="AD253">
            <v>12.361538461538462</v>
          </cell>
          <cell r="AF253">
            <v>5</v>
          </cell>
        </row>
        <row r="254">
          <cell r="A254">
            <v>29</v>
          </cell>
          <cell r="B254">
            <v>8.6666666666666679</v>
          </cell>
          <cell r="C254">
            <v>3.3333333333333335</v>
          </cell>
          <cell r="E254">
            <v>9.5</v>
          </cell>
          <cell r="F254">
            <v>4.875</v>
          </cell>
          <cell r="H254">
            <v>9.2727272727272734</v>
          </cell>
          <cell r="I254">
            <v>4.454545454545455</v>
          </cell>
          <cell r="K254">
            <v>4.16</v>
          </cell>
          <cell r="L254">
            <v>5.48</v>
          </cell>
          <cell r="N254">
            <v>2.7333333333333334</v>
          </cell>
          <cell r="O254">
            <v>9.8000000000000007</v>
          </cell>
          <cell r="Q254">
            <v>3.6249999999999996</v>
          </cell>
          <cell r="R254">
            <v>7.1</v>
          </cell>
          <cell r="T254">
            <v>9.7560975609756095</v>
          </cell>
          <cell r="U254">
            <v>16.341463414634148</v>
          </cell>
          <cell r="W254">
            <v>9.7560975609756095</v>
          </cell>
          <cell r="X254">
            <v>16.341463414634148</v>
          </cell>
          <cell r="AC254">
            <v>7.8721804511278197</v>
          </cell>
          <cell r="AD254">
            <v>12.578947368421053</v>
          </cell>
          <cell r="AF254">
            <v>5</v>
          </cell>
        </row>
        <row r="255">
          <cell r="A255">
            <v>30</v>
          </cell>
          <cell r="B255">
            <v>3</v>
          </cell>
          <cell r="C255">
            <v>6.5</v>
          </cell>
          <cell r="E255">
            <v>9.5555555555555554</v>
          </cell>
          <cell r="F255">
            <v>3.4444444444444446</v>
          </cell>
          <cell r="H255">
            <v>7.5384615384615383</v>
          </cell>
          <cell r="I255">
            <v>4.384615384615385</v>
          </cell>
          <cell r="K255">
            <v>3.8636363636363633</v>
          </cell>
          <cell r="L255">
            <v>3.4090909090909087</v>
          </cell>
          <cell r="N255">
            <v>4.4117647058823533</v>
          </cell>
          <cell r="O255">
            <v>6.7058823529411766</v>
          </cell>
          <cell r="Q255">
            <v>4.1025641025641022</v>
          </cell>
          <cell r="R255">
            <v>4.8461538461538458</v>
          </cell>
          <cell r="T255">
            <v>10.489795918367346</v>
          </cell>
          <cell r="U255">
            <v>18.142857142857142</v>
          </cell>
          <cell r="W255">
            <v>10.489795918367346</v>
          </cell>
          <cell r="X255">
            <v>18.142857142857142</v>
          </cell>
          <cell r="AC255">
            <v>8.5733333333333324</v>
          </cell>
          <cell r="AD255">
            <v>13.493333333333332</v>
          </cell>
          <cell r="AF255">
            <v>5</v>
          </cell>
        </row>
        <row r="256">
          <cell r="A256">
            <v>31</v>
          </cell>
          <cell r="B256">
            <v>0</v>
          </cell>
          <cell r="C256">
            <v>0</v>
          </cell>
          <cell r="E256">
            <v>0</v>
          </cell>
          <cell r="F256">
            <v>0</v>
          </cell>
          <cell r="H256">
            <v>0</v>
          </cell>
          <cell r="I256">
            <v>0</v>
          </cell>
          <cell r="K256">
            <v>0</v>
          </cell>
          <cell r="L256">
            <v>0</v>
          </cell>
          <cell r="N256">
            <v>0</v>
          </cell>
          <cell r="O256">
            <v>0</v>
          </cell>
          <cell r="Q256">
            <v>0</v>
          </cell>
          <cell r="R256">
            <v>0</v>
          </cell>
          <cell r="T256">
            <v>0</v>
          </cell>
          <cell r="U256">
            <v>0</v>
          </cell>
          <cell r="W256">
            <v>0</v>
          </cell>
          <cell r="X256">
            <v>0</v>
          </cell>
          <cell r="AC256">
            <v>0</v>
          </cell>
          <cell r="AD256">
            <v>0</v>
          </cell>
          <cell r="AF256">
            <v>5</v>
          </cell>
        </row>
        <row r="257">
          <cell r="A257" t="str">
            <v xml:space="preserve">Sep/01 </v>
          </cell>
          <cell r="B257">
            <v>6</v>
          </cell>
          <cell r="C257">
            <v>3</v>
          </cell>
          <cell r="E257">
            <v>4.2233333333333336</v>
          </cell>
          <cell r="F257">
            <v>15.00111111111111</v>
          </cell>
          <cell r="H257">
            <v>4.5463636363636368</v>
          </cell>
          <cell r="I257">
            <v>12.819090909090908</v>
          </cell>
          <cell r="K257">
            <v>7.3444827586206891</v>
          </cell>
          <cell r="L257">
            <v>3.584827586206897</v>
          </cell>
          <cell r="N257">
            <v>12.913478260869566</v>
          </cell>
          <cell r="O257">
            <v>6.2621739130434779</v>
          </cell>
          <cell r="Q257">
            <v>9.8076923076923084</v>
          </cell>
          <cell r="R257">
            <v>4.7690384615384618</v>
          </cell>
          <cell r="T257">
            <v>16.097903225806451</v>
          </cell>
          <cell r="U257">
            <v>15.872419354838707</v>
          </cell>
          <cell r="W257">
            <v>16.097903225806451</v>
          </cell>
          <cell r="X257">
            <v>15.872419354838707</v>
          </cell>
          <cell r="AC257">
            <v>13.669251336898395</v>
          </cell>
          <cell r="AD257">
            <v>12.60524064171123</v>
          </cell>
          <cell r="AF257">
            <v>5</v>
          </cell>
        </row>
        <row r="258">
          <cell r="A258">
            <v>2</v>
          </cell>
          <cell r="B258">
            <v>4.5</v>
          </cell>
          <cell r="C258">
            <v>10.5</v>
          </cell>
          <cell r="E258">
            <v>5.4285714285714288</v>
          </cell>
          <cell r="F258">
            <v>7.1442857142857159</v>
          </cell>
          <cell r="H258">
            <v>5.0909090909090908</v>
          </cell>
          <cell r="I258">
            <v>8.3645454545454552</v>
          </cell>
          <cell r="K258">
            <v>6.289677419354839</v>
          </cell>
          <cell r="L258">
            <v>3.6783870967741938</v>
          </cell>
          <cell r="N258">
            <v>8.2796000000000003</v>
          </cell>
          <cell r="O258">
            <v>5.0407999999999999</v>
          </cell>
          <cell r="Q258">
            <v>7.1780357142857145</v>
          </cell>
          <cell r="R258">
            <v>4.2866071428571431</v>
          </cell>
          <cell r="T258">
            <v>14.424249999999999</v>
          </cell>
          <cell r="U258">
            <v>10.600999999999999</v>
          </cell>
          <cell r="W258">
            <v>14.424249999999999</v>
          </cell>
          <cell r="X258">
            <v>10.600999999999999</v>
          </cell>
          <cell r="AC258">
            <v>10.965374149659866</v>
          </cell>
          <cell r="AD258">
            <v>8.028163265306123</v>
          </cell>
          <cell r="AF258">
            <v>5</v>
          </cell>
        </row>
        <row r="259">
          <cell r="A259">
            <v>3</v>
          </cell>
          <cell r="B259">
            <v>4.25</v>
          </cell>
          <cell r="C259">
            <v>6.75</v>
          </cell>
          <cell r="E259">
            <v>4.33</v>
          </cell>
          <cell r="F259">
            <v>6.660000000000001</v>
          </cell>
          <cell r="H259">
            <v>4.2842857142857147</v>
          </cell>
          <cell r="I259">
            <v>6.7114285714285726</v>
          </cell>
          <cell r="K259">
            <v>3.7882142857142855</v>
          </cell>
          <cell r="L259">
            <v>3.4278571428571429</v>
          </cell>
          <cell r="N259">
            <v>7.44</v>
          </cell>
          <cell r="O259">
            <v>5.5612499999999994</v>
          </cell>
          <cell r="Q259">
            <v>5.1161363636363637</v>
          </cell>
          <cell r="R259">
            <v>4.2036363636363632</v>
          </cell>
          <cell r="T259">
            <v>15.416666666666668</v>
          </cell>
          <cell r="U259">
            <v>13.639166666666666</v>
          </cell>
          <cell r="W259">
            <v>15.416666666666668</v>
          </cell>
          <cell r="X259">
            <v>13.639166666666666</v>
          </cell>
          <cell r="AC259">
            <v>11.098373983739837</v>
          </cell>
          <cell r="AD259">
            <v>9.8695934959349607</v>
          </cell>
          <cell r="AF259">
            <v>5</v>
          </cell>
        </row>
        <row r="260">
          <cell r="A260">
            <v>4</v>
          </cell>
          <cell r="B260">
            <v>8.6666666666666679</v>
          </cell>
          <cell r="C260">
            <v>5.6666666666666661</v>
          </cell>
          <cell r="E260">
            <v>5.833333333333333</v>
          </cell>
          <cell r="F260">
            <v>4.5</v>
          </cell>
          <cell r="H260">
            <v>6.7777777777777786</v>
          </cell>
          <cell r="I260">
            <v>4.8888888888888893</v>
          </cell>
          <cell r="K260">
            <v>4.2512499999999998</v>
          </cell>
          <cell r="L260">
            <v>4.3774999999999995</v>
          </cell>
          <cell r="N260">
            <v>9.2506249999999994</v>
          </cell>
          <cell r="O260">
            <v>3.4387499999999993</v>
          </cell>
          <cell r="Q260">
            <v>5.9177083333333327</v>
          </cell>
          <cell r="R260">
            <v>4.0645833333333323</v>
          </cell>
          <cell r="T260">
            <v>13.685937500000001</v>
          </cell>
          <cell r="U260">
            <v>14.686250000000001</v>
          </cell>
          <cell r="W260">
            <v>13.685937500000001</v>
          </cell>
          <cell r="X260">
            <v>14.686250000000001</v>
          </cell>
          <cell r="AC260">
            <v>10.090495867768595</v>
          </cell>
          <cell r="AD260">
            <v>9.7439669421487594</v>
          </cell>
          <cell r="AF260">
            <v>5</v>
          </cell>
        </row>
        <row r="261">
          <cell r="A261">
            <v>5</v>
          </cell>
          <cell r="B261">
            <v>9</v>
          </cell>
          <cell r="C261">
            <v>1</v>
          </cell>
          <cell r="E261">
            <v>3.4009999999999998</v>
          </cell>
          <cell r="F261">
            <v>12.3</v>
          </cell>
          <cell r="H261">
            <v>4.3341666666666665</v>
          </cell>
          <cell r="I261">
            <v>10.416666666666668</v>
          </cell>
          <cell r="K261">
            <v>5.2871428571428574</v>
          </cell>
          <cell r="L261">
            <v>4.0961904761904773</v>
          </cell>
          <cell r="N261">
            <v>7.0909090909090908</v>
          </cell>
          <cell r="O261">
            <v>2.3636363636363638</v>
          </cell>
          <cell r="Q261">
            <v>5.9071875</v>
          </cell>
          <cell r="R261">
            <v>3.5006250000000003</v>
          </cell>
          <cell r="T261">
            <v>13.731951219512196</v>
          </cell>
          <cell r="U261">
            <v>11.121463414634148</v>
          </cell>
          <cell r="W261">
            <v>13.731951219512196</v>
          </cell>
          <cell r="X261">
            <v>11.121463414634148</v>
          </cell>
          <cell r="AC261">
            <v>10.84968253968254</v>
          </cell>
          <cell r="AD261">
            <v>9.1188888888888897</v>
          </cell>
          <cell r="AF261">
            <v>5</v>
          </cell>
        </row>
        <row r="262">
          <cell r="A262">
            <v>6</v>
          </cell>
          <cell r="B262">
            <v>8.6666666666666679</v>
          </cell>
          <cell r="C262">
            <v>6</v>
          </cell>
          <cell r="E262">
            <v>4.7777777777777777</v>
          </cell>
          <cell r="F262">
            <v>5.2222222222222223</v>
          </cell>
          <cell r="H262">
            <v>5.75</v>
          </cell>
          <cell r="I262">
            <v>5.416666666666667</v>
          </cell>
          <cell r="K262">
            <v>6.0865217391304345</v>
          </cell>
          <cell r="L262">
            <v>3.2604347826086952</v>
          </cell>
          <cell r="N262">
            <v>7.177142857142857</v>
          </cell>
          <cell r="O262">
            <v>3.5035714285714281</v>
          </cell>
          <cell r="Q262">
            <v>6.4991891891891891</v>
          </cell>
          <cell r="R262">
            <v>3.3524324324324324</v>
          </cell>
          <cell r="T262">
            <v>14.593333333333334</v>
          </cell>
          <cell r="U262">
            <v>10.259074074074075</v>
          </cell>
          <cell r="W262">
            <v>14.593333333333334</v>
          </cell>
          <cell r="X262">
            <v>10.259074074074075</v>
          </cell>
          <cell r="AC262">
            <v>10.958865979381443</v>
          </cell>
          <cell r="AD262">
            <v>7.3250515463917516</v>
          </cell>
          <cell r="AF262">
            <v>5</v>
          </cell>
        </row>
        <row r="263">
          <cell r="A263">
            <v>7</v>
          </cell>
          <cell r="B263">
            <v>0</v>
          </cell>
          <cell r="C263">
            <v>0</v>
          </cell>
          <cell r="E263">
            <v>0</v>
          </cell>
          <cell r="F263">
            <v>0</v>
          </cell>
          <cell r="H263">
            <v>0</v>
          </cell>
          <cell r="I263">
            <v>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Q263">
            <v>0</v>
          </cell>
          <cell r="R263">
            <v>0</v>
          </cell>
          <cell r="T263">
            <v>0</v>
          </cell>
          <cell r="U263">
            <v>0</v>
          </cell>
          <cell r="W263">
            <v>0</v>
          </cell>
          <cell r="X263">
            <v>0</v>
          </cell>
          <cell r="AC263">
            <v>0</v>
          </cell>
          <cell r="AD263">
            <v>0</v>
          </cell>
          <cell r="AF263">
            <v>5</v>
          </cell>
        </row>
        <row r="264">
          <cell r="A264">
            <v>8</v>
          </cell>
          <cell r="B264">
            <v>4</v>
          </cell>
          <cell r="C264">
            <v>4</v>
          </cell>
          <cell r="E264">
            <v>5.5714285714285712</v>
          </cell>
          <cell r="F264">
            <v>6</v>
          </cell>
          <cell r="H264">
            <v>5.2222222222222223</v>
          </cell>
          <cell r="I264">
            <v>5.5555555555555554</v>
          </cell>
          <cell r="K264">
            <v>4.5367441860465121</v>
          </cell>
          <cell r="L264">
            <v>4.7209302325581399</v>
          </cell>
          <cell r="N264">
            <v>7.0632258064516122</v>
          </cell>
          <cell r="O264">
            <v>4.7109677419354838</v>
          </cell>
          <cell r="Q264">
            <v>5.5951351351351351</v>
          </cell>
          <cell r="R264">
            <v>4.7167567567567561</v>
          </cell>
          <cell r="T264">
            <v>12.241612903225807</v>
          </cell>
          <cell r="U264">
            <v>14.499838709677421</v>
          </cell>
          <cell r="W264">
            <v>12.241612903225807</v>
          </cell>
          <cell r="X264">
            <v>14.499838709677421</v>
          </cell>
          <cell r="AC264">
            <v>9.5603864734299524</v>
          </cell>
          <cell r="AD264">
            <v>10.613623188405796</v>
          </cell>
          <cell r="AF264">
            <v>5</v>
          </cell>
        </row>
        <row r="265">
          <cell r="A265">
            <v>9</v>
          </cell>
          <cell r="B265">
            <v>8</v>
          </cell>
          <cell r="C265">
            <v>2</v>
          </cell>
          <cell r="E265">
            <v>6.375</v>
          </cell>
          <cell r="F265">
            <v>8</v>
          </cell>
          <cell r="H265">
            <v>6.5555555555555562</v>
          </cell>
          <cell r="I265">
            <v>7.333333333333333</v>
          </cell>
          <cell r="K265">
            <v>4.8273913043478265</v>
          </cell>
          <cell r="L265">
            <v>5.45695652173913</v>
          </cell>
          <cell r="N265">
            <v>6.2107894736842102</v>
          </cell>
          <cell r="O265">
            <v>4.6057894736842107</v>
          </cell>
          <cell r="Q265">
            <v>5.4532142857142851</v>
          </cell>
          <cell r="R265">
            <v>5.0719047619047615</v>
          </cell>
          <cell r="T265">
            <v>13.702592592592595</v>
          </cell>
          <cell r="U265">
            <v>10.759444444444444</v>
          </cell>
          <cell r="W265">
            <v>13.702592592592595</v>
          </cell>
          <cell r="X265">
            <v>10.759444444444444</v>
          </cell>
          <cell r="AC265">
            <v>9.9350746268656724</v>
          </cell>
          <cell r="AD265">
            <v>8.2291542288557213</v>
          </cell>
          <cell r="AF265">
            <v>5</v>
          </cell>
        </row>
        <row r="266">
          <cell r="A266">
            <v>10</v>
          </cell>
          <cell r="B266">
            <v>4.666666666666667</v>
          </cell>
          <cell r="C266">
            <v>9.6666666666666661</v>
          </cell>
          <cell r="E266">
            <v>4.1666666666666661</v>
          </cell>
          <cell r="F266">
            <v>8.1666666666666661</v>
          </cell>
          <cell r="H266">
            <v>4.3333333333333339</v>
          </cell>
          <cell r="I266">
            <v>8.6666666666666679</v>
          </cell>
          <cell r="K266">
            <v>4.3578571428571431</v>
          </cell>
          <cell r="L266">
            <v>5.286428571428571</v>
          </cell>
          <cell r="N266">
            <v>5.6071428571428568</v>
          </cell>
          <cell r="O266">
            <v>5.5371428571428574</v>
          </cell>
          <cell r="Q266">
            <v>4.982499999999999</v>
          </cell>
          <cell r="R266">
            <v>5.4117857142857133</v>
          </cell>
          <cell r="T266">
            <v>11.999622641509434</v>
          </cell>
          <cell r="U266">
            <v>12.583018867924531</v>
          </cell>
          <cell r="W266">
            <v>11.999622641509434</v>
          </cell>
          <cell r="X266">
            <v>12.583018867924531</v>
          </cell>
          <cell r="AC266">
            <v>9.2981286549707605</v>
          </cell>
          <cell r="AD266">
            <v>10.028421052631579</v>
          </cell>
          <cell r="AF266">
            <v>5</v>
          </cell>
        </row>
        <row r="267">
          <cell r="A267">
            <v>11</v>
          </cell>
          <cell r="B267">
            <v>3</v>
          </cell>
          <cell r="C267">
            <v>6</v>
          </cell>
          <cell r="E267">
            <v>5.665</v>
          </cell>
          <cell r="F267">
            <v>6.5</v>
          </cell>
          <cell r="H267">
            <v>4.9381818181818176</v>
          </cell>
          <cell r="I267">
            <v>6.3636363636363633</v>
          </cell>
          <cell r="K267">
            <v>4.2681081081081071</v>
          </cell>
          <cell r="L267">
            <v>5.4608108108108109</v>
          </cell>
          <cell r="N267">
            <v>5.7692307692307692</v>
          </cell>
          <cell r="O267">
            <v>5.1896153846153847</v>
          </cell>
          <cell r="Q267">
            <v>4.8876190476190473</v>
          </cell>
          <cell r="R267">
            <v>5.3488888888888892</v>
          </cell>
          <cell r="T267">
            <v>13.857959183673469</v>
          </cell>
          <cell r="U267">
            <v>12.163040816326532</v>
          </cell>
          <cell r="W267">
            <v>13.857959183673469</v>
          </cell>
          <cell r="X267">
            <v>12.163040816326532</v>
          </cell>
          <cell r="AC267">
            <v>10.001860465116279</v>
          </cell>
          <cell r="AD267">
            <v>9.2962674418604667</v>
          </cell>
          <cell r="AF267">
            <v>5</v>
          </cell>
        </row>
        <row r="268">
          <cell r="A268">
            <v>12</v>
          </cell>
          <cell r="B268">
            <v>4</v>
          </cell>
          <cell r="C268">
            <v>3</v>
          </cell>
          <cell r="E268">
            <v>5.7474999999999996</v>
          </cell>
          <cell r="F268">
            <v>7.7525000000000013</v>
          </cell>
          <cell r="H268">
            <v>5.3979999999999997</v>
          </cell>
          <cell r="I268">
            <v>6.8020000000000014</v>
          </cell>
          <cell r="K268">
            <v>4.7512499999999998</v>
          </cell>
          <cell r="L268">
            <v>4.6556249999999997</v>
          </cell>
          <cell r="N268">
            <v>5.3888888888888893</v>
          </cell>
          <cell r="O268">
            <v>7.4455555555555568</v>
          </cell>
          <cell r="Q268">
            <v>4.9807999999999995</v>
          </cell>
          <cell r="R268">
            <v>5.66</v>
          </cell>
          <cell r="T268">
            <v>13.202727272727275</v>
          </cell>
          <cell r="U268">
            <v>9.1820454545454542</v>
          </cell>
          <cell r="W268">
            <v>13.202727272727275</v>
          </cell>
          <cell r="X268">
            <v>9.1820454545454542</v>
          </cell>
          <cell r="AC268">
            <v>10.055034965034967</v>
          </cell>
          <cell r="AD268">
            <v>7.8673426573426575</v>
          </cell>
          <cell r="AF268">
            <v>5</v>
          </cell>
        </row>
        <row r="269">
          <cell r="A269">
            <v>13</v>
          </cell>
          <cell r="B269">
            <v>3.7142857142857144</v>
          </cell>
          <cell r="C269">
            <v>9.5699999999999985</v>
          </cell>
          <cell r="E269">
            <v>4.3999999999999995</v>
          </cell>
          <cell r="F269">
            <v>11.600000000000001</v>
          </cell>
          <cell r="H269">
            <v>4.117647058823529</v>
          </cell>
          <cell r="I269">
            <v>10.764117647058825</v>
          </cell>
          <cell r="K269">
            <v>4.6927777777777777</v>
          </cell>
          <cell r="L269">
            <v>6.1380555555555558</v>
          </cell>
          <cell r="N269">
            <v>5.1543749999999999</v>
          </cell>
          <cell r="O269">
            <v>6.9678124999999991</v>
          </cell>
          <cell r="Q269">
            <v>4.91</v>
          </cell>
          <cell r="R269">
            <v>6.5285294117647048</v>
          </cell>
          <cell r="T269">
            <v>13.407272727272728</v>
          </cell>
          <cell r="U269">
            <v>10.454545454545453</v>
          </cell>
          <cell r="W269">
            <v>13.407272727272728</v>
          </cell>
          <cell r="X269">
            <v>10.454545454545453</v>
          </cell>
          <cell r="AC269">
            <v>9.1544508670520255</v>
          </cell>
          <cell r="AD269">
            <v>8.9417919075144514</v>
          </cell>
          <cell r="AF269">
            <v>5</v>
          </cell>
        </row>
        <row r="270">
          <cell r="A270">
            <v>14</v>
          </cell>
          <cell r="B270">
            <v>0</v>
          </cell>
          <cell r="C270">
            <v>0</v>
          </cell>
          <cell r="E270">
            <v>0</v>
          </cell>
          <cell r="F270">
            <v>0</v>
          </cell>
          <cell r="H270">
            <v>0</v>
          </cell>
          <cell r="I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Q270">
            <v>0</v>
          </cell>
          <cell r="R270">
            <v>0</v>
          </cell>
          <cell r="T270">
            <v>0</v>
          </cell>
          <cell r="U270">
            <v>0</v>
          </cell>
          <cell r="W270">
            <v>0</v>
          </cell>
          <cell r="X270">
            <v>0</v>
          </cell>
          <cell r="AC270">
            <v>0</v>
          </cell>
          <cell r="AD270">
            <v>0</v>
          </cell>
          <cell r="AF270">
            <v>5</v>
          </cell>
        </row>
        <row r="271">
          <cell r="A271">
            <v>15</v>
          </cell>
          <cell r="B271">
            <v>4</v>
          </cell>
          <cell r="C271">
            <v>10</v>
          </cell>
          <cell r="E271">
            <v>3.8571428571428568</v>
          </cell>
          <cell r="F271">
            <v>11.857142857142858</v>
          </cell>
          <cell r="H271">
            <v>3.875</v>
          </cell>
          <cell r="I271">
            <v>11.625</v>
          </cell>
          <cell r="K271">
            <v>3.7344444444444442</v>
          </cell>
          <cell r="L271">
            <v>7.7339999999999991</v>
          </cell>
          <cell r="N271">
            <v>5.5264705882352949</v>
          </cell>
          <cell r="O271">
            <v>5.7088235294117649</v>
          </cell>
          <cell r="Q271">
            <v>4.225806451612903</v>
          </cell>
          <cell r="R271">
            <v>7.1787096774193548</v>
          </cell>
          <cell r="T271">
            <v>15.144354838709678</v>
          </cell>
          <cell r="U271">
            <v>11.371129032258064</v>
          </cell>
          <cell r="W271">
            <v>15.144354838709678</v>
          </cell>
          <cell r="X271">
            <v>11.371129032258064</v>
          </cell>
          <cell r="AC271">
            <v>11.190206185567011</v>
          </cell>
          <cell r="AD271">
            <v>10.041752577319588</v>
          </cell>
          <cell r="AF271">
            <v>5</v>
          </cell>
        </row>
        <row r="272">
          <cell r="A272">
            <v>16</v>
          </cell>
          <cell r="B272">
            <v>6</v>
          </cell>
          <cell r="C272">
            <v>6.4</v>
          </cell>
          <cell r="E272">
            <v>3.1414285714285715</v>
          </cell>
          <cell r="F272">
            <v>9.855714285714285</v>
          </cell>
          <cell r="H272">
            <v>4.3325000000000005</v>
          </cell>
          <cell r="I272">
            <v>8.4158333333333335</v>
          </cell>
          <cell r="K272">
            <v>4.0618749999999997</v>
          </cell>
          <cell r="L272">
            <v>6.897708333333334</v>
          </cell>
          <cell r="N272">
            <v>7.7407407407407396</v>
          </cell>
          <cell r="O272">
            <v>4.5166666666666666</v>
          </cell>
          <cell r="Q272">
            <v>5.3862666666666659</v>
          </cell>
          <cell r="R272">
            <v>6.0405333333333342</v>
          </cell>
          <cell r="T272">
            <v>15.833166666666667</v>
          </cell>
          <cell r="U272">
            <v>6.3169999999999993</v>
          </cell>
          <cell r="W272">
            <v>15.833166666666667</v>
          </cell>
          <cell r="X272">
            <v>6.3169999999999993</v>
          </cell>
          <cell r="AC272">
            <v>11.381352657004831</v>
          </cell>
          <cell r="AD272">
            <v>6.3385024154589367</v>
          </cell>
          <cell r="AF272">
            <v>5</v>
          </cell>
        </row>
        <row r="273">
          <cell r="A273">
            <v>17</v>
          </cell>
          <cell r="B273">
            <v>6</v>
          </cell>
          <cell r="C273">
            <v>17.5</v>
          </cell>
          <cell r="E273">
            <v>4.1275000000000004</v>
          </cell>
          <cell r="F273">
            <v>15.625</v>
          </cell>
          <cell r="H273">
            <v>4.5020000000000007</v>
          </cell>
          <cell r="I273">
            <v>16</v>
          </cell>
          <cell r="K273">
            <v>4.6409523809523803</v>
          </cell>
          <cell r="L273">
            <v>4.8826190476190474</v>
          </cell>
          <cell r="N273">
            <v>7.2139285714285712</v>
          </cell>
          <cell r="O273">
            <v>5.3225000000000007</v>
          </cell>
          <cell r="Q273">
            <v>5.6701428571428565</v>
          </cell>
          <cell r="R273">
            <v>5.0585714285714287</v>
          </cell>
          <cell r="T273">
            <v>16.467833333333331</v>
          </cell>
          <cell r="U273">
            <v>6.2350000000000003</v>
          </cell>
          <cell r="W273">
            <v>16.467833333333331</v>
          </cell>
          <cell r="X273">
            <v>6.2350000000000003</v>
          </cell>
          <cell r="AC273">
            <v>12.090349999999999</v>
          </cell>
          <cell r="AD273">
            <v>6.3115000000000006</v>
          </cell>
          <cell r="AF273">
            <v>5</v>
          </cell>
        </row>
        <row r="274">
          <cell r="A274">
            <v>18</v>
          </cell>
          <cell r="B274">
            <v>4.5</v>
          </cell>
          <cell r="C274">
            <v>7.0000000000000009</v>
          </cell>
          <cell r="E274">
            <v>3.4000000000000004</v>
          </cell>
          <cell r="F274">
            <v>16.5</v>
          </cell>
          <cell r="H274">
            <v>3.7142857142857144</v>
          </cell>
          <cell r="I274">
            <v>13.785714285714285</v>
          </cell>
          <cell r="K274">
            <v>5.1097222222222216</v>
          </cell>
          <cell r="L274">
            <v>5.0825000000000005</v>
          </cell>
          <cell r="N274">
            <v>7.3134285714285703</v>
          </cell>
          <cell r="O274">
            <v>4.0294285714285714</v>
          </cell>
          <cell r="Q274">
            <v>6.1960563380281686</v>
          </cell>
          <cell r="R274">
            <v>4.563380281690141</v>
          </cell>
          <cell r="T274">
            <v>13.472105263157896</v>
          </cell>
          <cell r="U274">
            <v>6.8243859649122811</v>
          </cell>
          <cell r="W274">
            <v>13.472105263157896</v>
          </cell>
          <cell r="X274">
            <v>6.8243859649122811</v>
          </cell>
          <cell r="AC274">
            <v>10.189648241206031</v>
          </cell>
          <cell r="AD274">
            <v>6.5074371859296489</v>
          </cell>
          <cell r="AF274">
            <v>5</v>
          </cell>
        </row>
        <row r="275">
          <cell r="A275">
            <v>19</v>
          </cell>
          <cell r="B275">
            <v>8</v>
          </cell>
          <cell r="C275">
            <v>4.5</v>
          </cell>
          <cell r="E275">
            <v>5.25</v>
          </cell>
          <cell r="F275">
            <v>8.75</v>
          </cell>
          <cell r="H275">
            <v>5.8000000000000007</v>
          </cell>
          <cell r="I275">
            <v>7.9</v>
          </cell>
          <cell r="K275">
            <v>3.7935294117647067</v>
          </cell>
          <cell r="L275">
            <v>6.6491176470588238</v>
          </cell>
          <cell r="N275">
            <v>6.2707692307692309</v>
          </cell>
          <cell r="O275">
            <v>5.2692307692307692</v>
          </cell>
          <cell r="Q275">
            <v>4.8670000000000009</v>
          </cell>
          <cell r="R275">
            <v>6.0511666666666661</v>
          </cell>
          <cell r="T275">
            <v>12.7190625</v>
          </cell>
          <cell r="U275">
            <v>7.015625</v>
          </cell>
          <cell r="W275">
            <v>12.7190625</v>
          </cell>
          <cell r="X275">
            <v>7.015625</v>
          </cell>
          <cell r="AC275">
            <v>9.9902020202020196</v>
          </cell>
          <cell r="AD275">
            <v>6.7680303030303017</v>
          </cell>
          <cell r="AF275">
            <v>5</v>
          </cell>
        </row>
        <row r="276">
          <cell r="A276">
            <v>20</v>
          </cell>
          <cell r="B276">
            <v>2.5024999999999999</v>
          </cell>
          <cell r="C276">
            <v>8.2475000000000005</v>
          </cell>
          <cell r="E276">
            <v>5.3333333333333339</v>
          </cell>
          <cell r="F276">
            <v>7.0816666666666652</v>
          </cell>
          <cell r="H276">
            <v>4.6256250000000003</v>
          </cell>
          <cell r="I276">
            <v>7.3731249999999999</v>
          </cell>
          <cell r="K276">
            <v>5.2186666666666666</v>
          </cell>
          <cell r="L276">
            <v>7.0696666666666674</v>
          </cell>
          <cell r="N276">
            <v>6.9099999999999993</v>
          </cell>
          <cell r="O276">
            <v>4.1233333333333331</v>
          </cell>
          <cell r="Q276">
            <v>5.8188172043010749</v>
          </cell>
          <cell r="R276">
            <v>6.024193548387097</v>
          </cell>
          <cell r="T276">
            <v>12.794565217391307</v>
          </cell>
          <cell r="U276">
            <v>8.436195652173911</v>
          </cell>
          <cell r="W276">
            <v>12.794565217391307</v>
          </cell>
          <cell r="X276">
            <v>8.436195652173911</v>
          </cell>
          <cell r="AC276">
            <v>10.134334470989762</v>
          </cell>
          <cell r="AD276">
            <v>7.6125597269624565</v>
          </cell>
          <cell r="AF276">
            <v>5</v>
          </cell>
        </row>
        <row r="277">
          <cell r="A277">
            <v>21</v>
          </cell>
          <cell r="B277">
            <v>0</v>
          </cell>
          <cell r="C277">
            <v>0</v>
          </cell>
          <cell r="E277">
            <v>0</v>
          </cell>
          <cell r="F277">
            <v>0</v>
          </cell>
          <cell r="H277">
            <v>0</v>
          </cell>
          <cell r="I277">
            <v>0</v>
          </cell>
          <cell r="K277">
            <v>0</v>
          </cell>
          <cell r="L277">
            <v>0</v>
          </cell>
          <cell r="N277">
            <v>0</v>
          </cell>
          <cell r="O277">
            <v>0</v>
          </cell>
          <cell r="Q277">
            <v>0</v>
          </cell>
          <cell r="R277">
            <v>0</v>
          </cell>
          <cell r="T277">
            <v>0</v>
          </cell>
          <cell r="U277">
            <v>0</v>
          </cell>
          <cell r="W277">
            <v>0</v>
          </cell>
          <cell r="X277">
            <v>0</v>
          </cell>
          <cell r="AC277">
            <v>0</v>
          </cell>
          <cell r="AD277">
            <v>0</v>
          </cell>
          <cell r="AF277">
            <v>5</v>
          </cell>
        </row>
        <row r="278">
          <cell r="A278">
            <v>22</v>
          </cell>
          <cell r="B278">
            <v>0</v>
          </cell>
          <cell r="C278">
            <v>0</v>
          </cell>
          <cell r="E278">
            <v>0</v>
          </cell>
          <cell r="F278">
            <v>0</v>
          </cell>
          <cell r="H278">
            <v>0</v>
          </cell>
          <cell r="I278">
            <v>0</v>
          </cell>
          <cell r="K278">
            <v>0</v>
          </cell>
          <cell r="L278">
            <v>0</v>
          </cell>
          <cell r="N278">
            <v>0</v>
          </cell>
          <cell r="O278">
            <v>0</v>
          </cell>
          <cell r="Q278">
            <v>0</v>
          </cell>
          <cell r="R278">
            <v>0</v>
          </cell>
          <cell r="T278">
            <v>0</v>
          </cell>
          <cell r="U278">
            <v>0</v>
          </cell>
          <cell r="W278">
            <v>0</v>
          </cell>
          <cell r="X278">
            <v>0</v>
          </cell>
          <cell r="AC278">
            <v>0</v>
          </cell>
          <cell r="AD278">
            <v>0</v>
          </cell>
          <cell r="AF278">
            <v>5</v>
          </cell>
        </row>
        <row r="279">
          <cell r="A279">
            <v>23</v>
          </cell>
          <cell r="B279">
            <v>3</v>
          </cell>
          <cell r="C279">
            <v>14.000000000000002</v>
          </cell>
          <cell r="E279">
            <v>4</v>
          </cell>
          <cell r="F279">
            <v>12.25</v>
          </cell>
          <cell r="H279">
            <v>3.8</v>
          </cell>
          <cell r="I279">
            <v>12.6</v>
          </cell>
          <cell r="K279">
            <v>4.1584210526315797</v>
          </cell>
          <cell r="L279">
            <v>11.018596491228069</v>
          </cell>
          <cell r="N279">
            <v>4.0847222222222221</v>
          </cell>
          <cell r="O279">
            <v>14.693055555555556</v>
          </cell>
          <cell r="Q279">
            <v>4.1298924731182804</v>
          </cell>
          <cell r="R279">
            <v>12.440967741935484</v>
          </cell>
          <cell r="T279">
            <v>9.480649350649351</v>
          </cell>
          <cell r="U279">
            <v>22.581818181818182</v>
          </cell>
          <cell r="W279">
            <v>9.480649350649351</v>
          </cell>
          <cell r="X279">
            <v>22.581818181818182</v>
          </cell>
          <cell r="AC279">
            <v>7.3932539682539682</v>
          </cell>
          <cell r="AD279">
            <v>18.641309523809525</v>
          </cell>
          <cell r="AF279">
            <v>5</v>
          </cell>
        </row>
        <row r="280">
          <cell r="A280">
            <v>24</v>
          </cell>
          <cell r="B280">
            <v>4</v>
          </cell>
          <cell r="C280">
            <v>5</v>
          </cell>
          <cell r="E280">
            <v>4.168333333333333</v>
          </cell>
          <cell r="F280">
            <v>8.25</v>
          </cell>
          <cell r="H280">
            <v>4.134666666666666</v>
          </cell>
          <cell r="I280">
            <v>7.6</v>
          </cell>
          <cell r="K280">
            <v>3.8174999999999999</v>
          </cell>
          <cell r="L280">
            <v>9.6377272727272736</v>
          </cell>
          <cell r="N280">
            <v>5.0012499999999998</v>
          </cell>
          <cell r="O280">
            <v>11.8125</v>
          </cell>
          <cell r="Q280">
            <v>4.3159210526315785</v>
          </cell>
          <cell r="R280">
            <v>10.553421052631579</v>
          </cell>
          <cell r="T280">
            <v>8.1584313725490194</v>
          </cell>
          <cell r="U280">
            <v>27.255098039215685</v>
          </cell>
          <cell r="W280">
            <v>8.1584313725490194</v>
          </cell>
          <cell r="X280">
            <v>27.255098039215685</v>
          </cell>
          <cell r="AC280">
            <v>6.3325906735751296</v>
          </cell>
          <cell r="AD280">
            <v>19.150673575129534</v>
          </cell>
          <cell r="AF280">
            <v>5</v>
          </cell>
        </row>
        <row r="281">
          <cell r="A281">
            <v>25</v>
          </cell>
          <cell r="B281">
            <v>6.666666666666667</v>
          </cell>
          <cell r="C281">
            <v>5.6666666666666661</v>
          </cell>
          <cell r="E281">
            <v>5.2745454545454535</v>
          </cell>
          <cell r="F281">
            <v>7.5454545454545459</v>
          </cell>
          <cell r="H281">
            <v>5.572857142857143</v>
          </cell>
          <cell r="I281">
            <v>7.1428571428571423</v>
          </cell>
          <cell r="K281">
            <v>3.0228888888888887</v>
          </cell>
          <cell r="L281">
            <v>9.0471111111111124</v>
          </cell>
          <cell r="N281">
            <v>4.0975000000000001</v>
          </cell>
          <cell r="O281">
            <v>10.297499999999999</v>
          </cell>
          <cell r="Q281">
            <v>3.353538461538462</v>
          </cell>
          <cell r="R281">
            <v>9.4318461538461538</v>
          </cell>
          <cell r="T281">
            <v>11.001428571428571</v>
          </cell>
          <cell r="U281">
            <v>6.2842857142857147</v>
          </cell>
          <cell r="W281">
            <v>11.001428571428571</v>
          </cell>
          <cell r="X281">
            <v>6.2842857142857147</v>
          </cell>
          <cell r="AC281">
            <v>5.6452336448598128</v>
          </cell>
          <cell r="AD281">
            <v>8.308691588785047</v>
          </cell>
          <cell r="AF281">
            <v>5</v>
          </cell>
        </row>
        <row r="282">
          <cell r="A282">
            <v>26</v>
          </cell>
          <cell r="B282">
            <v>3.4975000000000001</v>
          </cell>
          <cell r="C282">
            <v>9.2525000000000013</v>
          </cell>
          <cell r="E282">
            <v>6.666666666666667</v>
          </cell>
          <cell r="F282">
            <v>5.5</v>
          </cell>
          <cell r="H282">
            <v>5.399</v>
          </cell>
          <cell r="I282">
            <v>7.0010000000000003</v>
          </cell>
          <cell r="K282">
            <v>3.6185714285714288</v>
          </cell>
          <cell r="L282">
            <v>5.7633333333333336</v>
          </cell>
          <cell r="N282">
            <v>7.0000000000000009</v>
          </cell>
          <cell r="O282">
            <v>3.6249999999999996</v>
          </cell>
          <cell r="Q282">
            <v>4.5513793103448279</v>
          </cell>
          <cell r="R282">
            <v>5.1734482758620697</v>
          </cell>
          <cell r="T282">
            <v>10.000243902439024</v>
          </cell>
          <cell r="U282">
            <v>9.4890243902439018</v>
          </cell>
          <cell r="W282">
            <v>10.000243902439024</v>
          </cell>
          <cell r="X282">
            <v>9.4890243902439018</v>
          </cell>
          <cell r="AC282">
            <v>8.3140495867768607</v>
          </cell>
          <cell r="AD282">
            <v>8.2490909090909081</v>
          </cell>
          <cell r="AF282">
            <v>5</v>
          </cell>
        </row>
        <row r="283">
          <cell r="A283">
            <v>27</v>
          </cell>
          <cell r="B283">
            <v>3</v>
          </cell>
          <cell r="C283">
            <v>10</v>
          </cell>
          <cell r="E283">
            <v>5.165</v>
          </cell>
          <cell r="F283">
            <v>5.5</v>
          </cell>
          <cell r="H283">
            <v>4.8557142857142859</v>
          </cell>
          <cell r="I283">
            <v>6.1428571428571432</v>
          </cell>
          <cell r="K283">
            <v>4.0033333333333339</v>
          </cell>
          <cell r="L283">
            <v>5.888148148148149</v>
          </cell>
          <cell r="N283">
            <v>5.2371428571428567</v>
          </cell>
          <cell r="O283">
            <v>6.1466666666666665</v>
          </cell>
          <cell r="Q283">
            <v>4.5431249999999999</v>
          </cell>
          <cell r="R283">
            <v>6.0012500000000006</v>
          </cell>
          <cell r="T283">
            <v>12.763529411764708</v>
          </cell>
          <cell r="U283">
            <v>6.4133333333333349</v>
          </cell>
          <cell r="W283">
            <v>12.763529411764708</v>
          </cell>
          <cell r="X283">
            <v>6.4133333333333349</v>
          </cell>
          <cell r="AC283">
            <v>9.682500000000001</v>
          </cell>
          <cell r="AD283">
            <v>6.269634146341466</v>
          </cell>
          <cell r="AF283">
            <v>5</v>
          </cell>
        </row>
        <row r="284">
          <cell r="A284">
            <v>28</v>
          </cell>
          <cell r="B284">
            <v>9.33</v>
          </cell>
          <cell r="C284">
            <v>3</v>
          </cell>
          <cell r="E284">
            <v>5.9974999999999996</v>
          </cell>
          <cell r="F284">
            <v>5.2524999999999995</v>
          </cell>
          <cell r="H284">
            <v>7.4257142857142853</v>
          </cell>
          <cell r="I284">
            <v>4.2871428571428565</v>
          </cell>
          <cell r="K284">
            <v>3.8</v>
          </cell>
          <cell r="L284">
            <v>4.1333333333333329</v>
          </cell>
          <cell r="N284">
            <v>6.6677777777777782</v>
          </cell>
          <cell r="O284">
            <v>6</v>
          </cell>
          <cell r="Q284">
            <v>4.8754166666666672</v>
          </cell>
          <cell r="R284">
            <v>4.833333333333333</v>
          </cell>
          <cell r="T284">
            <v>12.658780487804878</v>
          </cell>
          <cell r="U284">
            <v>7.4373170731707319</v>
          </cell>
          <cell r="W284">
            <v>12.658780487804878</v>
          </cell>
          <cell r="X284">
            <v>7.4373170731707319</v>
          </cell>
          <cell r="AC284">
            <v>10.68150442477876</v>
          </cell>
          <cell r="AD284">
            <v>6.6891150442477869</v>
          </cell>
          <cell r="AF284">
            <v>5</v>
          </cell>
        </row>
        <row r="285">
          <cell r="A285">
            <v>29</v>
          </cell>
          <cell r="B285">
            <v>10.798</v>
          </cell>
          <cell r="C285">
            <v>5.8000000000000007</v>
          </cell>
          <cell r="E285">
            <v>7.7979999999999992</v>
          </cell>
          <cell r="F285">
            <v>6.4</v>
          </cell>
          <cell r="H285">
            <v>9.298</v>
          </cell>
          <cell r="I285">
            <v>6.1</v>
          </cell>
          <cell r="K285">
            <v>3.6925641025641034</v>
          </cell>
          <cell r="L285">
            <v>5.7982051282051277</v>
          </cell>
          <cell r="N285">
            <v>5.5192000000000005</v>
          </cell>
          <cell r="O285">
            <v>5.5972</v>
          </cell>
          <cell r="Q285">
            <v>4.4060937500000001</v>
          </cell>
          <cell r="R285">
            <v>5.7196875</v>
          </cell>
          <cell r="T285">
            <v>13.696071428571429</v>
          </cell>
          <cell r="U285">
            <v>6.1794642857142863</v>
          </cell>
          <cell r="W285">
            <v>13.696071428571429</v>
          </cell>
          <cell r="X285">
            <v>6.1794642857142863</v>
          </cell>
          <cell r="AC285">
            <v>10.263064516129033</v>
          </cell>
          <cell r="AD285">
            <v>6.0169892473118285</v>
          </cell>
          <cell r="AF285">
            <v>5</v>
          </cell>
        </row>
        <row r="286">
          <cell r="A286">
            <v>30</v>
          </cell>
          <cell r="B286">
            <v>7.0000000000000009</v>
          </cell>
          <cell r="C286">
            <v>8.1666666666666661</v>
          </cell>
          <cell r="E286">
            <v>7.6989999999999998</v>
          </cell>
          <cell r="F286">
            <v>5.5990000000000002</v>
          </cell>
          <cell r="H286">
            <v>7.4368750000000015</v>
          </cell>
          <cell r="I286">
            <v>6.5618750000000006</v>
          </cell>
          <cell r="K286">
            <v>3.6919230769230769</v>
          </cell>
          <cell r="L286">
            <v>4.9626923076923077</v>
          </cell>
          <cell r="N286">
            <v>5.7296153846153848</v>
          </cell>
          <cell r="O286">
            <v>4.3084615384615388</v>
          </cell>
          <cell r="Q286">
            <v>4.7107692307692304</v>
          </cell>
          <cell r="R286">
            <v>4.6355769230769237</v>
          </cell>
          <cell r="T286">
            <v>13.397499999999999</v>
          </cell>
          <cell r="U286">
            <v>6.1454166666666667</v>
          </cell>
          <cell r="W286">
            <v>13.397499999999999</v>
          </cell>
          <cell r="X286">
            <v>6.1454166666666667</v>
          </cell>
          <cell r="AC286">
            <v>10.061646341463414</v>
          </cell>
          <cell r="AD286">
            <v>5.7073170731707323</v>
          </cell>
          <cell r="AF286">
            <v>5</v>
          </cell>
        </row>
        <row r="287">
          <cell r="A287">
            <v>31</v>
          </cell>
          <cell r="B287">
            <v>15.5</v>
          </cell>
          <cell r="C287">
            <v>2.5</v>
          </cell>
          <cell r="E287">
            <v>5.25</v>
          </cell>
          <cell r="F287">
            <v>4.5</v>
          </cell>
          <cell r="H287">
            <v>8.6666666666666679</v>
          </cell>
          <cell r="I287">
            <v>3.833333333333333</v>
          </cell>
          <cell r="K287">
            <v>0</v>
          </cell>
          <cell r="L287">
            <v>0</v>
          </cell>
          <cell r="N287">
            <v>0</v>
          </cell>
          <cell r="O287">
            <v>0</v>
          </cell>
          <cell r="Q287">
            <v>0</v>
          </cell>
          <cell r="R287">
            <v>0</v>
          </cell>
          <cell r="T287">
            <v>0</v>
          </cell>
          <cell r="U287">
            <v>0</v>
          </cell>
          <cell r="W287">
            <v>0</v>
          </cell>
          <cell r="X287">
            <v>0</v>
          </cell>
          <cell r="AC287">
            <v>8.6666666666666679</v>
          </cell>
          <cell r="AD287">
            <v>3.833333333333333</v>
          </cell>
          <cell r="AF287">
            <v>5</v>
          </cell>
        </row>
        <row r="288">
          <cell r="A288" t="str">
            <v xml:space="preserve">Okt/01 </v>
          </cell>
        </row>
        <row r="289">
          <cell r="A289">
            <v>2</v>
          </cell>
        </row>
        <row r="290">
          <cell r="A290">
            <v>3</v>
          </cell>
        </row>
        <row r="291">
          <cell r="A291">
            <v>4</v>
          </cell>
        </row>
        <row r="292">
          <cell r="A292">
            <v>5</v>
          </cell>
        </row>
        <row r="293">
          <cell r="A293">
            <v>6</v>
          </cell>
        </row>
        <row r="294">
          <cell r="A294">
            <v>7</v>
          </cell>
        </row>
        <row r="295">
          <cell r="A295">
            <v>8</v>
          </cell>
        </row>
        <row r="296">
          <cell r="A296">
            <v>9</v>
          </cell>
        </row>
        <row r="297">
          <cell r="A297">
            <v>10</v>
          </cell>
        </row>
        <row r="298">
          <cell r="A298">
            <v>11</v>
          </cell>
        </row>
        <row r="299">
          <cell r="A299">
            <v>12</v>
          </cell>
        </row>
        <row r="300">
          <cell r="A300">
            <v>13</v>
          </cell>
        </row>
        <row r="301">
          <cell r="A301">
            <v>14</v>
          </cell>
        </row>
        <row r="302">
          <cell r="A302">
            <v>15</v>
          </cell>
        </row>
        <row r="303">
          <cell r="A303">
            <v>16</v>
          </cell>
        </row>
        <row r="304">
          <cell r="A304">
            <v>17</v>
          </cell>
        </row>
        <row r="305">
          <cell r="A305">
            <v>18</v>
          </cell>
        </row>
        <row r="306">
          <cell r="A306">
            <v>19</v>
          </cell>
        </row>
        <row r="307">
          <cell r="A307">
            <v>20</v>
          </cell>
        </row>
        <row r="308">
          <cell r="A308">
            <v>21</v>
          </cell>
        </row>
        <row r="309">
          <cell r="A309">
            <v>22</v>
          </cell>
        </row>
        <row r="310">
          <cell r="A310">
            <v>23</v>
          </cell>
        </row>
        <row r="311">
          <cell r="A311">
            <v>24</v>
          </cell>
        </row>
        <row r="312">
          <cell r="A312">
            <v>25</v>
          </cell>
        </row>
        <row r="313">
          <cell r="A313">
            <v>26</v>
          </cell>
        </row>
        <row r="314">
          <cell r="A314">
            <v>27</v>
          </cell>
        </row>
        <row r="315">
          <cell r="A315">
            <v>28</v>
          </cell>
        </row>
        <row r="316">
          <cell r="A316">
            <v>29</v>
          </cell>
        </row>
        <row r="317">
          <cell r="A317">
            <v>30</v>
          </cell>
        </row>
        <row r="318">
          <cell r="A318">
            <v>31</v>
          </cell>
        </row>
        <row r="319">
          <cell r="A319" t="str">
            <v xml:space="preserve">Nov/01 </v>
          </cell>
        </row>
        <row r="320">
          <cell r="A320">
            <v>2</v>
          </cell>
        </row>
        <row r="321">
          <cell r="A321">
            <v>3</v>
          </cell>
        </row>
        <row r="322">
          <cell r="A322">
            <v>4</v>
          </cell>
        </row>
        <row r="323">
          <cell r="A323">
            <v>5</v>
          </cell>
        </row>
        <row r="324">
          <cell r="A324">
            <v>6</v>
          </cell>
        </row>
        <row r="325">
          <cell r="A325">
            <v>7</v>
          </cell>
        </row>
        <row r="326">
          <cell r="A326">
            <v>8</v>
          </cell>
        </row>
        <row r="327">
          <cell r="A327">
            <v>9</v>
          </cell>
        </row>
        <row r="328">
          <cell r="A328">
            <v>10</v>
          </cell>
        </row>
        <row r="329">
          <cell r="A329">
            <v>11</v>
          </cell>
        </row>
        <row r="330">
          <cell r="A330">
            <v>12</v>
          </cell>
        </row>
        <row r="331">
          <cell r="A331">
            <v>13</v>
          </cell>
        </row>
        <row r="332">
          <cell r="A332">
            <v>14</v>
          </cell>
        </row>
        <row r="333">
          <cell r="A333">
            <v>15</v>
          </cell>
        </row>
        <row r="334">
          <cell r="A334">
            <v>16</v>
          </cell>
        </row>
        <row r="335">
          <cell r="A335">
            <v>17</v>
          </cell>
        </row>
        <row r="336">
          <cell r="A336">
            <v>18</v>
          </cell>
        </row>
        <row r="337">
          <cell r="A337">
            <v>19</v>
          </cell>
        </row>
        <row r="338">
          <cell r="A338">
            <v>20</v>
          </cell>
        </row>
        <row r="339">
          <cell r="A339">
            <v>21</v>
          </cell>
        </row>
        <row r="340">
          <cell r="A340">
            <v>22</v>
          </cell>
        </row>
        <row r="341">
          <cell r="A341">
            <v>23</v>
          </cell>
        </row>
        <row r="342">
          <cell r="A342">
            <v>24</v>
          </cell>
        </row>
        <row r="343">
          <cell r="A343">
            <v>25</v>
          </cell>
        </row>
        <row r="344">
          <cell r="A344">
            <v>26</v>
          </cell>
        </row>
        <row r="345">
          <cell r="A345">
            <v>27</v>
          </cell>
        </row>
        <row r="346">
          <cell r="A346">
            <v>28</v>
          </cell>
        </row>
        <row r="347">
          <cell r="A347">
            <v>29</v>
          </cell>
        </row>
        <row r="348">
          <cell r="A348">
            <v>30</v>
          </cell>
        </row>
        <row r="349">
          <cell r="A349">
            <v>31</v>
          </cell>
        </row>
        <row r="350">
          <cell r="A350" t="str">
            <v xml:space="preserve">Des/01 </v>
          </cell>
        </row>
        <row r="351">
          <cell r="A351">
            <v>2</v>
          </cell>
        </row>
        <row r="352">
          <cell r="A352">
            <v>3</v>
          </cell>
        </row>
        <row r="353">
          <cell r="A353">
            <v>4</v>
          </cell>
        </row>
        <row r="354">
          <cell r="A354">
            <v>5</v>
          </cell>
        </row>
        <row r="355">
          <cell r="A355">
            <v>6</v>
          </cell>
        </row>
        <row r="356">
          <cell r="A356">
            <v>7</v>
          </cell>
        </row>
        <row r="357">
          <cell r="A357">
            <v>8</v>
          </cell>
        </row>
        <row r="358">
          <cell r="A358">
            <v>9</v>
          </cell>
        </row>
        <row r="359">
          <cell r="A359">
            <v>10</v>
          </cell>
        </row>
        <row r="360">
          <cell r="A360">
            <v>11</v>
          </cell>
        </row>
        <row r="361">
          <cell r="A361">
            <v>12</v>
          </cell>
        </row>
        <row r="362">
          <cell r="A362">
            <v>13</v>
          </cell>
        </row>
        <row r="363">
          <cell r="A363">
            <v>14</v>
          </cell>
        </row>
        <row r="364">
          <cell r="A364">
            <v>15</v>
          </cell>
        </row>
        <row r="365">
          <cell r="A365">
            <v>16</v>
          </cell>
        </row>
        <row r="366">
          <cell r="A366">
            <v>17</v>
          </cell>
        </row>
        <row r="367">
          <cell r="A367">
            <v>18</v>
          </cell>
        </row>
        <row r="368">
          <cell r="A368">
            <v>19</v>
          </cell>
        </row>
        <row r="369">
          <cell r="A369">
            <v>20</v>
          </cell>
        </row>
        <row r="370">
          <cell r="A370">
            <v>21</v>
          </cell>
        </row>
        <row r="371">
          <cell r="A371">
            <v>22</v>
          </cell>
        </row>
        <row r="372">
          <cell r="A372">
            <v>23</v>
          </cell>
        </row>
        <row r="373">
          <cell r="A373">
            <v>24</v>
          </cell>
        </row>
        <row r="374">
          <cell r="A374">
            <v>25</v>
          </cell>
        </row>
        <row r="375">
          <cell r="A375">
            <v>26</v>
          </cell>
        </row>
        <row r="376">
          <cell r="A376">
            <v>27</v>
          </cell>
        </row>
        <row r="377">
          <cell r="A377">
            <v>28</v>
          </cell>
        </row>
        <row r="378">
          <cell r="A378">
            <v>29</v>
          </cell>
        </row>
        <row r="379">
          <cell r="A379">
            <v>30</v>
          </cell>
        </row>
        <row r="380">
          <cell r="A380">
            <v>31</v>
          </cell>
        </row>
      </sheetData>
      <sheetData sheetId="47" refreshError="1"/>
      <sheetData sheetId="48"/>
      <sheetData sheetId="49" refreshError="1"/>
      <sheetData sheetId="5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"/>
      <sheetName val="PK"/>
      <sheetName val="Data SRL"/>
      <sheetName val="Data Prod_Graf"/>
      <sheetName val="PABRIK (2)"/>
      <sheetName val="FISIK RAB 2000"/>
      <sheetName val="Asumsi"/>
      <sheetName val="DATA LTW"/>
    </sheetNames>
    <sheetDataSet>
      <sheetData sheetId="0"/>
      <sheetData sheetId="1" refreshError="1">
        <row r="29">
          <cell r="B29">
            <v>37.61</v>
          </cell>
          <cell r="C29">
            <v>40.799999999999997</v>
          </cell>
          <cell r="D29">
            <v>47.17</v>
          </cell>
          <cell r="E29">
            <v>42.33</v>
          </cell>
          <cell r="F29">
            <v>34.99</v>
          </cell>
          <cell r="G29">
            <v>33.380000000000003</v>
          </cell>
          <cell r="H29">
            <v>35.14</v>
          </cell>
          <cell r="I29">
            <v>29.51</v>
          </cell>
          <cell r="J29">
            <v>23.82</v>
          </cell>
          <cell r="K29">
            <v>24.39</v>
          </cell>
          <cell r="L29">
            <v>38.700000000000003</v>
          </cell>
          <cell r="M29">
            <v>97.1</v>
          </cell>
        </row>
        <row r="63">
          <cell r="B63">
            <v>9.7100000000000009</v>
          </cell>
          <cell r="C63">
            <v>14.16</v>
          </cell>
          <cell r="D63">
            <v>13.4</v>
          </cell>
          <cell r="E63">
            <v>11.08</v>
          </cell>
          <cell r="F63">
            <v>13.29</v>
          </cell>
          <cell r="G63">
            <v>10.9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K"/>
      <sheetName val="Karung"/>
      <sheetName val="Grd LTW"/>
      <sheetName val="Grd LTT"/>
      <sheetName val="Grd MMG"/>
      <sheetName val="Losses"/>
      <sheetName val="Ton per jam"/>
      <sheetName val="GRAD"/>
      <sheetName val="% OT"/>
      <sheetName val="Grafik loading"/>
      <sheetName val="Ton Jam  kanban"/>
      <sheetName val="Monitor problem"/>
      <sheetName val="Loading"/>
      <sheetName val="TON  per Jam"/>
      <sheetName val="PK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K"/>
      <sheetName val="Karung"/>
      <sheetName val="Grd LTW"/>
      <sheetName val="Grd LTT"/>
      <sheetName val="Grd MMG"/>
      <sheetName val="Losses"/>
      <sheetName val="Ton per jam"/>
      <sheetName val="GRAD"/>
      <sheetName val="% OT"/>
      <sheetName val="Grafik loading"/>
      <sheetName val="Ton Jam  kanban"/>
      <sheetName val="Monitor problem"/>
      <sheetName val="Loading"/>
      <sheetName val="TON  per Jam"/>
      <sheetName val="PK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8"/>
      <sheetName val="pmk"/>
      <sheetName val="sale'sept'05"/>
      <sheetName val="ratio"/>
      <sheetName val="Ak.Tetap Dlm Ribuan"/>
      <sheetName val="cover"/>
      <sheetName val="contents"/>
      <sheetName val="Beban Usaha"/>
      <sheetName val="HPP"/>
      <sheetName val="Rinc.Penjualan'05"/>
      <sheetName val="Rinc.Penjualan'06"/>
      <sheetName val="Hutang Usaha"/>
      <sheetName val="Persediaan"/>
      <sheetName val="Piutang Usaha"/>
      <sheetName val="note-4"/>
      <sheetName val="note-3"/>
      <sheetName val="note-2"/>
      <sheetName val="note-1"/>
      <sheetName val="arus-kas"/>
      <sheetName val="ekuitas"/>
      <sheetName val="laba-rugi"/>
      <sheetName val="NERACA"/>
      <sheetName val="BCT"/>
      <sheetName val="Karung"/>
      <sheetName val="Cashflow"/>
      <sheetName val="Sat-Tan"/>
      <sheetName val="Infrastruktur"/>
      <sheetName val="Inputs"/>
      <sheetName val="List"/>
      <sheetName val="As"/>
      <sheetName val="DCF Jual-Sewa"/>
      <sheetName val="data"/>
      <sheetName val="isian"/>
      <sheetName val="Gbr Tanah"/>
      <sheetName val="Isian Kertas Kerja"/>
      <sheetName val="SAP"/>
      <sheetName val="SM Bgn"/>
      <sheetName val="SM Tnh"/>
      <sheetName val="Profit Loss"/>
      <sheetName val="Marshal"/>
      <sheetName val="Permanent info"/>
      <sheetName val="DCF SD JUNI 04"/>
      <sheetName val="OLDMAP"/>
      <sheetName val="JSiar"/>
      <sheetName val="GH Quantity"/>
      <sheetName val="Input O&amp;M"/>
      <sheetName val="Export"/>
      <sheetName val="pek tanah utk irigasi"/>
      <sheetName val="Resume"/>
      <sheetName val="financials"/>
      <sheetName val="Hal 4"/>
      <sheetName val="prg-old"/>
      <sheetName val="PK"/>
      <sheetName val="kantor"/>
      <sheetName val="Cash-print"/>
      <sheetName val="WP_199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Dt-Rmh-Rk"/>
      <sheetName val="Menado - Land Dev. (Final)"/>
      <sheetName val="Detail Land dev."/>
      <sheetName val="Land Dev-Scen 2"/>
      <sheetName val="Detail Land dev. (2)"/>
      <sheetName val="Menado - HGB2. (Final) "/>
      <sheetName val="Detail HGB 2"/>
      <sheetName val="Sales Comp."/>
      <sheetName val="Sales Comp. (2)"/>
      <sheetName val="Sales Comp. (HGB No. 2)"/>
      <sheetName val="Sales Comp. (HGB No. 2) (2)"/>
      <sheetName val="Positioning"/>
      <sheetName val="Market Positioning"/>
      <sheetName val="10 yr val"/>
      <sheetName val="Input"/>
      <sheetName val="Financials"/>
      <sheetName val="Rkp-Jdwl"/>
      <sheetName val="Analisa Bangun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Gmd1"/>
      <sheetName val="Gmd2"/>
      <sheetName val="Sensitif"/>
      <sheetName val="Gmd3"/>
      <sheetName val="Gmd4"/>
      <sheetName val="Gmd5"/>
      <sheetName val="Katar"/>
      <sheetName val="Bab6"/>
      <sheetName val="Sheet1"/>
      <sheetName val="Hal 1"/>
      <sheetName val="TERM OF PAYMENT"/>
      <sheetName val="Sarana"/>
      <sheetName val="Peralatan juli 2009"/>
      <sheetName val="List"/>
      <sheetName val="Hal_1"/>
      <sheetName val="TBSP (fisik) (2)"/>
      <sheetName val="NERACA"/>
      <sheetName val="JSiar"/>
      <sheetName val="5 yr val"/>
      <sheetName val="Graphs"/>
      <sheetName val="Input"/>
      <sheetName val="10 yr val"/>
      <sheetName val="Financials"/>
      <sheetName val=" Summ fin."/>
      <sheetName val="Fixset"/>
      <sheetName val="Gmd-e"/>
      <sheetName val="Market Positioning"/>
      <sheetName val="FORM X COST"/>
      <sheetName val="Sheet01S"/>
      <sheetName val="Ner-KIE"/>
      <sheetName val="Analisa Nilai Properti"/>
      <sheetName val="Data"/>
      <sheetName val="Peta _ Denah 6 (2)"/>
      <sheetName val="LKH"/>
      <sheetName val="BBM-03"/>
      <sheetName val="As"/>
      <sheetName val="PABRIK (2)"/>
      <sheetName val="PO"/>
      <sheetName val="Kolom UT"/>
      <sheetName val="RATE"/>
      <sheetName val="Exc. Rate"/>
      <sheetName val="Inputs"/>
      <sheetName val="UPAH &amp; BAHAN"/>
      <sheetName val="JADI"/>
      <sheetName val="KKTanah "/>
      <sheetName val="Hal_11"/>
      <sheetName val="TERM_OF_PAYMENT"/>
      <sheetName val="Peralatan_juli_2009"/>
      <sheetName val="TBSP_(fisik)_(2)"/>
      <sheetName val="5_yr_val"/>
      <sheetName val="10_yr_val"/>
      <sheetName val="_Summ_fin_"/>
      <sheetName val="Market_Positioning"/>
      <sheetName val="Analisa_Nilai_Properti"/>
      <sheetName val="Peta___Denah_6_(2)"/>
      <sheetName val="FORM_X_COST"/>
      <sheetName val="Revenue"/>
      <sheetName val="datasheet"/>
      <sheetName val="B-Ops-KS"/>
      <sheetName val="LCC"/>
      <sheetName val="Prod-_Plasma"/>
      <sheetName val="PUMP"/>
      <sheetName val="CP TARGET"/>
      <sheetName val="CP PROYEK"/>
      <sheetName val="Valuation"/>
      <sheetName val="REKAP"/>
      <sheetName val="deposito"/>
      <sheetName val="prg-old"/>
      <sheetName val="rab_50"/>
      <sheetName val="SM-Insan 07"/>
      <sheetName val="Hit"/>
      <sheetName val="Analisa Bangunan"/>
      <sheetName val="Report Tanah"/>
      <sheetName val="Report Bangunan"/>
      <sheetName val="Report Sarana Pelengkap"/>
      <sheetName val="Resume "/>
      <sheetName val="GAMBAR 2"/>
      <sheetName val="Peta"/>
      <sheetName val="JKT"/>
      <sheetName val="fin pro centers"/>
      <sheetName val="HSP"/>
      <sheetName val="Asumsi"/>
      <sheetName val="Input-Expected Case"/>
      <sheetName val="Mar"/>
      <sheetName val="RKP PLUMBING"/>
      <sheetName val="Hal_12"/>
      <sheetName val="TERM_OF_PAYMENT1"/>
      <sheetName val="Peralatan_juli_20091"/>
      <sheetName val="TBSP_(fisik)_(2)1"/>
      <sheetName val="5_yr_val1"/>
      <sheetName val="10_yr_val1"/>
      <sheetName val="_Summ_fin_1"/>
      <sheetName val="Market_Positioning1"/>
      <sheetName val="FORM_X_COST1"/>
      <sheetName val="Analisa_Nilai_Properti1"/>
      <sheetName val="Peta___Denah_6_(2)1"/>
      <sheetName val="FORM-X-1"/>
      <sheetName val="Bill_2"/>
      <sheetName val="Kolom"/>
      <sheetName val="Analisa"/>
      <sheetName val="Bill of Quantity"/>
      <sheetName val="PileCap"/>
      <sheetName val="TB"/>
      <sheetName val="REG.INV "/>
      <sheetName val="SUM"/>
      <sheetName val="Primayudha"/>
      <sheetName val="Matrix"/>
      <sheetName val="Olah"/>
      <sheetName val="PK RM"/>
      <sheetName val="Penjumlahan"/>
      <sheetName val="KKTanah_"/>
      <sheetName val="PABRIK_(2)"/>
      <sheetName val="Kolom_UT"/>
      <sheetName val="Exc__Rate"/>
      <sheetName val="UPAH_&amp;_BAHAN"/>
      <sheetName val="Parameter (Jangan di edit)"/>
      <sheetName val="Cvr"/>
      <sheetName val="SM Bgn"/>
      <sheetName val="SM Tnh"/>
      <sheetName val="ISIAN"/>
      <sheetName val="Detail-PARENT"/>
      <sheetName val="WB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BLE"/>
      <sheetName val="FORM X COST"/>
      <sheetName val="SPL"/>
      <sheetName val="BCT"/>
      <sheetName val="PENYUSUTAN"/>
      <sheetName val="RESUME"/>
      <sheetName val="FORM-X-1"/>
      <sheetName val="TANAH"/>
      <sheetName val="BANGUNAN"/>
      <sheetName val="FOTO"/>
      <sheetName val="GAMBAR"/>
      <sheetName val="PETA"/>
      <sheetName val="kop"/>
      <sheetName val="Sheet1"/>
      <sheetName val="Sheet2"/>
      <sheetName val="1"/>
      <sheetName val="2"/>
      <sheetName val="3"/>
      <sheetName val="As"/>
      <sheetName val="Gmd3"/>
      <sheetName val="RT"/>
      <sheetName val="ASUMSI"/>
      <sheetName val="may'03"/>
      <sheetName val="Biaya PKS"/>
      <sheetName val="Project Cost"/>
      <sheetName val="Balance"/>
      <sheetName val="Risk Analisis"/>
      <sheetName val="BEP"/>
      <sheetName val="Depre"/>
      <sheetName val="PINJAMAN-Bank"/>
      <sheetName val="INCOME"/>
      <sheetName val="Pemeliharaan"/>
      <sheetName val="Upah"/>
      <sheetName val="Bahan"/>
      <sheetName val="Cash-flow"/>
      <sheetName val="IRR"/>
      <sheetName val="IRR ALL"/>
      <sheetName val="Lab&amp;Bengkel"/>
      <sheetName val="Produksi &amp; Scedule"/>
      <sheetName val="data"/>
      <sheetName val="datasheet"/>
      <sheetName val="FORM_X_COST"/>
      <sheetName val="An Struktur"/>
      <sheetName val="An Arsitektur"/>
      <sheetName val="Unit Rate (2)"/>
      <sheetName val="rekap"/>
      <sheetName val="mat&amp;upah"/>
      <sheetName val="a-hardsc"/>
      <sheetName val="Currency Rate"/>
      <sheetName val="Harga Material Lokal"/>
      <sheetName val="Assumption"/>
      <sheetName val="List"/>
      <sheetName val="Daf 1"/>
      <sheetName val="bobot"/>
      <sheetName val="Bang-Non-St"/>
      <sheetName val="PD_Budget"/>
      <sheetName val="Debt"/>
      <sheetName val="Cash"/>
      <sheetName val="OPEX_Budget"/>
      <sheetName val="Revisi"/>
      <sheetName val="Kurs Valas"/>
      <sheetName val="Listrik (2)"/>
      <sheetName val="Resume EMA"/>
      <sheetName val="harsat"/>
      <sheetName val="Harga Bahan"/>
      <sheetName val="Bahan Upah"/>
      <sheetName val="Pabrik &amp; Central"/>
      <sheetName val="Bangunan Divisi 2"/>
      <sheetName val="Bangunan Divisi 1"/>
      <sheetName val="Tiuh Baru"/>
      <sheetName val="Negara BAtin"/>
      <sheetName val="Sarana Pelengkap"/>
      <sheetName val="spread-sheet"/>
      <sheetName val="Mesin"/>
      <sheetName val="TB"/>
      <sheetName val="Rkp-Jdwl"/>
      <sheetName val="Harga"/>
      <sheetName val="datateknis"/>
      <sheetName val="Prod- Plasma"/>
      <sheetName val="NERACA"/>
      <sheetName val="gmps"/>
      <sheetName val="K-9 Ok"/>
      <sheetName val="Harsat Bahan"/>
      <sheetName val="Harsat Upah"/>
      <sheetName val="DAF_1"/>
      <sheetName val="Listrik"/>
      <sheetName val="Bang"/>
      <sheetName val="DCF Jual-Sewa"/>
      <sheetName val="Harga Bahan &amp; Upah "/>
      <sheetName val="summary"/>
      <sheetName val="AF"/>
      <sheetName val="FormX BPPN"/>
      <sheetName val="bale"/>
      <sheetName val="E.work"/>
      <sheetName val="paving"/>
      <sheetName val="ponds"/>
      <sheetName val="R.wall"/>
      <sheetName val="RATE"/>
      <sheetName val="PileCap"/>
      <sheetName val="STRUKTUR-1"/>
      <sheetName val="AHSbj"/>
      <sheetName val="Daftar Harga"/>
      <sheetName val="Daftar Upah"/>
      <sheetName val="Analisa Harga Satuan"/>
      <sheetName val="BAG-2"/>
      <sheetName val="analisa Str"/>
      <sheetName val="Bhn"/>
      <sheetName val="Flow Product-Raw Material"/>
      <sheetName val="Marshal"/>
      <sheetName val="shareholders"/>
      <sheetName val="Lampiran"/>
      <sheetName val="Bilanz Bus.plan 2002"/>
      <sheetName val="_x0007__x0003__x001a_"/>
      <sheetName val="DCF Jual_I_x0001__x001a_"/>
      <sheetName val="DCF Jual]I_x0001__x001a_"/>
      <sheetName val="_x0000_¯9_x0003__x001a_"/>
      <sheetName val=""/>
      <sheetName val="FORM_X_COST1"/>
      <sheetName val="Biaya_PKS"/>
      <sheetName val="Project_Cost"/>
      <sheetName val="Risk_Analisis"/>
      <sheetName val="IRR_ALL"/>
      <sheetName val="Produksi_&amp;_Scedule"/>
      <sheetName val="An_Struktur"/>
      <sheetName val="An_Arsitektur"/>
      <sheetName val="Unit_Rate_(2)"/>
      <sheetName val="Currency_Rate"/>
      <sheetName val="Harga_Material_Lokal"/>
      <sheetName val="Resume_EMA"/>
      <sheetName val="Kurs_Valas"/>
      <sheetName val="Listrik_(2)"/>
      <sheetName val="Pabrik_&amp;_Central"/>
      <sheetName val="Bangunan_Divisi_2"/>
      <sheetName val="Bangunan_Divisi_1"/>
      <sheetName val="Tiuh_Baru"/>
      <sheetName val="Negara_BAtin"/>
      <sheetName val="Sarana_Pelengkap"/>
      <sheetName val="Bahan_Upah"/>
      <sheetName val="Harga_Bahan"/>
      <sheetName val="Prod-_Plasma"/>
      <sheetName val="UND"/>
      <sheetName val="TB98,oct99&amp;sap99-WPL"/>
      <sheetName val="BPP"/>
      <sheetName val="Rata2 Bpp"/>
      <sheetName val="Rata2 Smd"/>
      <sheetName val="SMD"/>
      <sheetName val="AOP-SK"/>
      <sheetName val="MA"/>
      <sheetName val="STRUKTUR"/>
      <sheetName val="ARSITEKTUR"/>
      <sheetName val="ANA-HRG"/>
      <sheetName val="Analisa &amp; Upah"/>
      <sheetName val="Olah"/>
      <sheetName val="PK RM"/>
      <sheetName val="ANALISA SNI'07(Bangli)"/>
      <sheetName val="Nilai_Kbn_mitra"/>
      <sheetName val="Jdw-KI"/>
      <sheetName val="DCF Jual`¯)_x0003__x001a_"/>
      <sheetName val="BCT-14"/>
      <sheetName val="_x005f_x0000_¯9_x005f_x0003__x005f_x001a_"/>
      <sheetName val="UPAH DAN BAHAN"/>
      <sheetName val="Rek.Analisa"/>
      <sheetName val="Rinci-Biaya"/>
      <sheetName val="Rinci-Pendapatan"/>
      <sheetName val="Pro-Base"/>
      <sheetName val="Sheet1 (3)"/>
      <sheetName val="Daftar No MAPPI"/>
      <sheetName val="LKH FEB-15"/>
      <sheetName val="SIN"/>
      <sheetName val="_x005f_x0007__x005f_x0003__x005f_x001a_"/>
      <sheetName val="DCF Jual_I_x005f_x0001__x005f_x001a_"/>
      <sheetName val="DCF Jual]I_x005f_x0001__x005f_x001a_"/>
      <sheetName val="BAG_2"/>
      <sheetName val="analisa"/>
      <sheetName val="RAB"/>
      <sheetName val="FORM_X_COST2"/>
      <sheetName val="Biaya_PKS1"/>
      <sheetName val="Project_Cost1"/>
      <sheetName val="Risk_Analisis1"/>
      <sheetName val="IRR_ALL1"/>
      <sheetName val="Produksi_&amp;_Scedule1"/>
      <sheetName val="An_Struktur1"/>
      <sheetName val="An_Arsitektur1"/>
      <sheetName val="Unit_Rate_(2)1"/>
      <sheetName val="Currency_Rate1"/>
      <sheetName val="Harga_Material_Lokal1"/>
      <sheetName val="Resume_EMA1"/>
      <sheetName val="Kurs_Valas1"/>
      <sheetName val="Listrik_(2)1"/>
      <sheetName val="Pabrik_&amp;_Central1"/>
      <sheetName val="Bangunan_Divisi_21"/>
      <sheetName val="Bangunan_Divisi_11"/>
      <sheetName val="Tiuh_Baru1"/>
      <sheetName val="Negara_BAtin1"/>
      <sheetName val="Sarana_Pelengkap1"/>
      <sheetName val="Prod-_Plasma1"/>
      <sheetName val="Bahan_Upah1"/>
      <sheetName val="Harga_Bahan1"/>
      <sheetName val="K-9_Ok1"/>
      <sheetName val="DCF_Jual-Sewa1"/>
      <sheetName val="Harsat_Bahan1"/>
      <sheetName val="Harsat_Upah1"/>
      <sheetName val="K-9_Ok"/>
      <sheetName val="DCF_Jual-Sewa"/>
      <sheetName val="Harsat_Bahan"/>
      <sheetName val="Harsat_Upah"/>
      <sheetName val="rab lt 2 bo"/>
      <sheetName val="?¯9_x0003__x001a_"/>
      <sheetName val="_x005f_x005f_x005f_x0000_¯9_x005f_x005f_x005f_x0003__x0"/>
      <sheetName val="Inputs"/>
      <sheetName val="SAT-BHN"/>
      <sheetName val="HB "/>
      <sheetName val="Pag_hal"/>
      <sheetName val="Io_N"/>
      <sheetName val="tabel"/>
      <sheetName val="Harga_Bahan_&amp;_Upah_"/>
      <sheetName val="Analisa_Harga_Satuan"/>
      <sheetName val="data-2"/>
      <sheetName val="an.mek"/>
      <sheetName val="5 yr val"/>
      <sheetName val="Graphs"/>
      <sheetName val="Input"/>
      <sheetName val="10 yr val"/>
      <sheetName val="Financials"/>
      <sheetName val=" Summ fin."/>
      <sheetName val="Add-trans"/>
      <sheetName val="S-2"/>
      <sheetName val="S-1"/>
      <sheetName val="Revenue"/>
      <sheetName val="Add-rev"/>
      <sheetName val="Exist"/>
      <sheetName val="Tot"/>
      <sheetName val="Tranponder"/>
      <sheetName val="_¯9_x0003__x001a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Tanah"/>
      <sheetName val="Analisa"/>
      <sheetName val="Bangunan"/>
      <sheetName val="List"/>
      <sheetName val="BRI I"/>
      <sheetName val="Resume"/>
      <sheetName val="Data"/>
      <sheetName val="Sarana"/>
      <sheetName val="Depresiasi"/>
      <sheetName val="ue"/>
      <sheetName val="Konversi"/>
      <sheetName val="LB"/>
      <sheetName val="Sumuringin06"/>
      <sheetName val="Sb Arum06"/>
      <sheetName val="1Sumber Arum"/>
      <sheetName val="Ponco06"/>
      <sheetName val="2Ponco"/>
      <sheetName val="Parengan06"/>
      <sheetName val="3Parengan"/>
      <sheetName val="Rayung06"/>
      <sheetName val="4Rayung"/>
      <sheetName val="Raya Bangilan06"/>
      <sheetName val="5Raya Bangilan"/>
      <sheetName val="Rondokuning06"/>
      <sheetName val="6Rondo Kuning"/>
      <sheetName val="DesaBangilan06"/>
      <sheetName val="7Desa Bangilan"/>
      <sheetName val="Kutorejo06"/>
      <sheetName val="8Kutorejo"/>
      <sheetName val="Sriti"/>
      <sheetName val="Daftar No MAPPI"/>
      <sheetName val="DATA UMUM"/>
      <sheetName val="HBU"/>
      <sheetName val="Sertipikat"/>
      <sheetName val="Safety Margin"/>
      <sheetName val="1-Cover Depan"/>
      <sheetName val="2-Daftar Isi"/>
      <sheetName val="3-Pendahuluan"/>
      <sheetName val="4-Cover Dalam"/>
      <sheetName val="5-Laporan T &amp; B"/>
      <sheetName val="6-Mesin"/>
      <sheetName val="7-Laporan Kendaraan"/>
      <sheetName val="8-Laporan Inventaris"/>
      <sheetName val="Foto-Foto"/>
      <sheetName val="Lembar Asistensi (2)"/>
      <sheetName val="Lembar QC"/>
      <sheetName val="Data 1"/>
      <sheetName val="Data 2"/>
      <sheetName val="Data 3"/>
      <sheetName val="Data 4"/>
      <sheetName val="Data 5"/>
      <sheetName val="Text NP Tanah"/>
      <sheetName val="Text Total NP"/>
      <sheetName val="Text Total Likuidasi"/>
      <sheetName val="Text Likuidasi Tanah"/>
      <sheetName val="COPYWRITE"/>
      <sheetName val="Bangilan"/>
      <sheetName val="Sidotentrem"/>
      <sheetName val="Mojorranu"/>
      <sheetName val="AF"/>
      <sheetName val="As"/>
      <sheetName val="FORM X COST"/>
      <sheetName val="FS-FORECAST"/>
      <sheetName val="LEADSCHEDULE"/>
      <sheetName val="Ring"/>
      <sheetName val="BRI_I"/>
      <sheetName val="Sb_Arum06"/>
      <sheetName val="1Sumber_Arum"/>
      <sheetName val="Raya_Bangilan06"/>
      <sheetName val="5Raya_Bangilan"/>
      <sheetName val="6Rondo_Kuning"/>
      <sheetName val="7Desa_Bangilan"/>
      <sheetName val="Daftar_No_MAPPI"/>
      <sheetName val="DATA_UMUM"/>
      <sheetName val="Safety_Margin"/>
      <sheetName val="1-Cover_Depan"/>
      <sheetName val="2-Daftar_Isi"/>
      <sheetName val="4-Cover_Dalam"/>
      <sheetName val="5-Laporan_T_&amp;_B"/>
      <sheetName val="7-Laporan_Kendaraan"/>
      <sheetName val="8-Laporan_Inventaris"/>
      <sheetName val="Lembar_Asistensi_(2)"/>
      <sheetName val="Lembar_QC"/>
      <sheetName val="Data_1"/>
      <sheetName val="Data_2"/>
      <sheetName val="Data_3"/>
      <sheetName val="Data_4"/>
      <sheetName val="Data_5"/>
      <sheetName val="Text_NP_Tanah"/>
      <sheetName val="Text_Total_NP"/>
      <sheetName val="Text_Total_Likuidasi"/>
      <sheetName val="Text_Likuidasi_Tanah"/>
      <sheetName val="Gmd3"/>
      <sheetName val="FORM-B1"/>
      <sheetName val="Isian"/>
      <sheetName val="RT"/>
      <sheetName val="FORM-X-1"/>
      <sheetName val="ASUMSI"/>
      <sheetName val="Biaya PKS"/>
      <sheetName val="Produksi &amp; Scedule"/>
      <sheetName val="Project Cost"/>
      <sheetName val="Balance"/>
      <sheetName val="Risk Analisis"/>
      <sheetName val="BEP"/>
      <sheetName val="Depre"/>
      <sheetName val="PINJAMAN-Bank"/>
      <sheetName val="INCOME"/>
      <sheetName val="Pemeliharaan"/>
      <sheetName val="Upah"/>
      <sheetName val="Bahan"/>
      <sheetName val="Cash-flow"/>
      <sheetName val="IRR"/>
      <sheetName val="IRR ALL"/>
      <sheetName val="Lab&amp;Bengkel"/>
      <sheetName val="Assumption"/>
      <sheetName val="datateknis"/>
      <sheetName val="NERACA"/>
      <sheetName val="PKS"/>
      <sheetName val="FORM-ANA1"/>
      <sheetName val="BCT"/>
      <sheetName val="Bahan Upah"/>
      <sheetName val="Bang-Non-St"/>
      <sheetName val="BAG_2"/>
      <sheetName val="BOW"/>
      <sheetName val="effectif2006"/>
      <sheetName val="BRI_I1"/>
      <sheetName val="Sb_Arum061"/>
      <sheetName val="1Sumber_Arum1"/>
      <sheetName val="Raya_Bangilan061"/>
      <sheetName val="5Raya_Bangilan1"/>
      <sheetName val="6Rondo_Kuning1"/>
      <sheetName val="7Desa_Bangilan1"/>
      <sheetName val="Daftar_No_MAPPI1"/>
      <sheetName val="DATA_UMUM1"/>
      <sheetName val="Safety_Margin1"/>
      <sheetName val="1-Cover_Depan1"/>
      <sheetName val="2-Daftar_Isi1"/>
      <sheetName val="4-Cover_Dalam1"/>
      <sheetName val="5-Laporan_T_&amp;_B1"/>
      <sheetName val="7-Laporan_Kendaraan1"/>
      <sheetName val="8-Laporan_Inventaris1"/>
      <sheetName val="Lembar_Asistensi_(2)1"/>
      <sheetName val="Lembar_QC1"/>
      <sheetName val="Data_11"/>
      <sheetName val="Data_21"/>
      <sheetName val="Data_31"/>
      <sheetName val="Data_41"/>
      <sheetName val="Data_51"/>
      <sheetName val="Text_NP_Tanah1"/>
      <sheetName val="Text_Total_NP1"/>
      <sheetName val="Text_Total_Likuidasi1"/>
      <sheetName val="Text_Likuidasi_Tanah1"/>
      <sheetName val="FORM_X_COST"/>
      <sheetName val="UPAH DAN BAHAN"/>
      <sheetName val="datasheet"/>
      <sheetName val="Bg lt 4"/>
      <sheetName val="cost recovery"/>
      <sheetName val="HRG BHN"/>
      <sheetName val="Sheet2"/>
      <sheetName val="Marshal"/>
      <sheetName val="Invesment"/>
      <sheetName val="pek tanah utk irigasi"/>
      <sheetName val="CP TARGET"/>
      <sheetName val="CP PROYEK"/>
      <sheetName val="Harsat Bahan"/>
      <sheetName val="Harsat Upah"/>
      <sheetName val="2-Daftar@_x001c__x0003_"/>
      <sheetName val="_x0000_] _x0000__x0000__x0000__x0000__x0000__x0000__x0000__x0000__x0000_h[ _x0000_`^"/>
      <sheetName val="Sheet1"/>
      <sheetName val="Sheet3"/>
      <sheetName val="Text"/>
      <sheetName val="Analisa Safety Margin"/>
      <sheetName val="Cover"/>
      <sheetName val="Surat"/>
      <sheetName val="Pernyataan"/>
      <sheetName val="Form Tanah"/>
      <sheetName val="Form Bangunan"/>
      <sheetName val="Kendaraan"/>
      <sheetName val="Kesimpulan"/>
      <sheetName val="Data Pasar"/>
      <sheetName val="Rekap"/>
      <sheetName val="Analisa Bgn"/>
      <sheetName val="Luas Bangunan"/>
      <sheetName val="Prod (LBE)"/>
      <sheetName val="Hitungan Bangunan"/>
      <sheetName val="exf"/>
      <sheetName val="Karung"/>
      <sheetName val="Sales (Pabrik lc)"/>
      <sheetName val="Surat Ga kepake"/>
      <sheetName val="Biaya_PKS"/>
      <sheetName val="Produksi_&amp;_Scedule"/>
      <sheetName val="Project_Cost"/>
      <sheetName val="Risk_Analisis"/>
      <sheetName val="IRR_ALL"/>
      <sheetName val="Bahan_Upah"/>
      <sheetName val="Personnaliser votre facture"/>
      <sheetName val="Facture"/>
      <sheetName val="Export"/>
      <sheetName val=""/>
      <sheetName val="DENAH"/>
      <sheetName val="STR"/>
      <sheetName val="TB98,oct99&amp;sap99-WPL"/>
      <sheetName val="Price"/>
      <sheetName val="STRUKTUR"/>
      <sheetName val="ARSITEKTUR"/>
      <sheetName val="Financials"/>
      <sheetName val="Input"/>
      <sheetName val="10 yr val"/>
      <sheetName val="._uko Padi Mas dr BATAM_xls_._u"/>
      <sheetName val="RATE"/>
      <sheetName val="2-Daftar@_x005f_x001c__x005f_x0003_"/>
      <sheetName val="_x005f_x0000__ _x005f_x0000__x005f_x0000__x005f_x0000_"/>
      <sheetName val="Harga Bahan"/>
      <sheetName val="Ruko"/>
      <sheetName val="Exc. Rate"/>
      <sheetName val="Daf 1"/>
      <sheetName val="Traf&amp;Genst"/>
      <sheetName val="Harga"/>
      <sheetName val="KALENDER"/>
      <sheetName val="Nilai_Kbn_mitra"/>
      <sheetName val="Jdw-KI"/>
      <sheetName val="?] ?????????h[ ?`^"/>
      <sheetName val="BRI_I2"/>
      <sheetName val="Sb_Arum062"/>
      <sheetName val="1Sumber_Arum2"/>
      <sheetName val="Raya_Bangilan062"/>
      <sheetName val="5Raya_Bangilan2"/>
      <sheetName val="6Rondo_Kuning2"/>
      <sheetName val="7Desa_Bangilan2"/>
      <sheetName val="Daftar_No_MAPPI2"/>
      <sheetName val="DATA_UMUM2"/>
      <sheetName val="Safety_Margin2"/>
      <sheetName val="1-Cover_Depan2"/>
      <sheetName val="2-Daftar_Isi2"/>
      <sheetName val="4-Cover_Dalam2"/>
      <sheetName val="5-Laporan_T_&amp;_B2"/>
      <sheetName val="7-Laporan_Kendaraan2"/>
      <sheetName val="8-Laporan_Inventaris2"/>
      <sheetName val="Lembar_Asistensi_(2)2"/>
      <sheetName val="Lembar_QC2"/>
      <sheetName val="Data_12"/>
      <sheetName val="Data_22"/>
      <sheetName val="Data_32"/>
      <sheetName val="Data_42"/>
      <sheetName val="Data_52"/>
      <sheetName val="Text_NP_Tanah2"/>
      <sheetName val="Text_Total_NP2"/>
      <sheetName val="Text_Total_Likuidasi2"/>
      <sheetName val="Text_Likuidasi_Tanah2"/>
      <sheetName val="FORM_X_COST1"/>
      <sheetName val="Biaya_PKS1"/>
      <sheetName val="Produksi_&amp;_Scedule1"/>
      <sheetName val="Project_Cost1"/>
      <sheetName val="Risk_Analisis1"/>
      <sheetName val="IRR_ALL1"/>
      <sheetName val="Bahan_Upah1"/>
      <sheetName val="UPAH_DAN_BAHAN"/>
      <sheetName val="Bg_lt_4"/>
      <sheetName val="cost_recovery"/>
      <sheetName val="HRG_BHN"/>
      <sheetName val="pek_tanah_utk_irigasi"/>
      <sheetName val="CP_TARGET"/>
      <sheetName val="CP_PROYEK"/>
      <sheetName val="Harsat_Bahan"/>
      <sheetName val="Harsat_Upah"/>
      <sheetName val="Surat_Ga_kepake"/>
      <sheetName val="Analisa_Safety_Margin"/>
      <sheetName val="Form_Tanah"/>
      <sheetName val="Form_Bangunan"/>
      <sheetName val="Data_Pasar"/>
      <sheetName val="Analisa_Bgn"/>
      <sheetName val="Luas_Bangunan"/>
      <sheetName val="Prod_(LBE)"/>
      <sheetName val="Hitungan_Bangunan"/>
      <sheetName val="Sales_(Pabrik_lc)"/>
      <sheetName val="FORM-BANGUNAN"/>
      <sheetName val="Isian ok"/>
      <sheetName val="FASILITAS"/>
    </sheetNames>
    <sheetDataSet>
      <sheetData sheetId="0" refreshError="1"/>
      <sheetData sheetId="1" refreshError="1"/>
      <sheetData sheetId="2"/>
      <sheetData sheetId="3" refreshError="1"/>
      <sheetData sheetId="4" refreshError="1">
        <row r="1">
          <cell r="B1" t="str">
            <v>Tanah Kosong</v>
          </cell>
        </row>
        <row r="2">
          <cell r="B2" t="str">
            <v>Rumah Tinggal</v>
          </cell>
        </row>
        <row r="3">
          <cell r="B3" t="str">
            <v>Pabrik / Gudang</v>
          </cell>
        </row>
        <row r="4">
          <cell r="B4" t="str">
            <v>Bengkel</v>
          </cell>
        </row>
        <row r="5">
          <cell r="B5" t="str">
            <v>Ruko</v>
          </cell>
        </row>
        <row r="6">
          <cell r="B6" t="str">
            <v>Kantor</v>
          </cell>
        </row>
        <row r="7">
          <cell r="B7" t="str">
            <v>Kandang</v>
          </cell>
        </row>
        <row r="8">
          <cell r="B8" t="str">
            <v>Kebun / Sawah</v>
          </cell>
        </row>
        <row r="9">
          <cell r="B9" t="str">
            <v>Hotel</v>
          </cell>
        </row>
        <row r="10">
          <cell r="B10" t="str">
            <v>-</v>
          </cell>
        </row>
        <row r="12">
          <cell r="B12" t="str">
            <v>Segi empat</v>
          </cell>
        </row>
        <row r="13">
          <cell r="B13" t="str">
            <v>Segi tiga</v>
          </cell>
        </row>
        <row r="14">
          <cell r="B14" t="str">
            <v>Tidak beraturan</v>
          </cell>
        </row>
        <row r="15">
          <cell r="B15" t="str">
            <v>-</v>
          </cell>
        </row>
        <row r="17">
          <cell r="B17" t="str">
            <v>Darat, urugan</v>
          </cell>
          <cell r="C17" t="str">
            <v>Lebih tinggi dari jalan</v>
          </cell>
        </row>
        <row r="18">
          <cell r="B18" t="str">
            <v>Rawa, sawah</v>
          </cell>
          <cell r="C18" t="str">
            <v>Lebih rendah dari jalan</v>
          </cell>
        </row>
        <row r="19">
          <cell r="B19" t="str">
            <v>-</v>
          </cell>
          <cell r="C19" t="str">
            <v>Sama dengan jalan</v>
          </cell>
        </row>
        <row r="20">
          <cell r="C20" t="str">
            <v>-</v>
          </cell>
        </row>
        <row r="22">
          <cell r="B22" t="str">
            <v>Baru</v>
          </cell>
        </row>
        <row r="23">
          <cell r="B23" t="str">
            <v>Baik</v>
          </cell>
        </row>
        <row r="24">
          <cell r="B24" t="str">
            <v>Cukup</v>
          </cell>
        </row>
        <row r="25">
          <cell r="B25" t="str">
            <v>Kurang</v>
          </cell>
        </row>
        <row r="26">
          <cell r="B26" t="str">
            <v>Scrap</v>
          </cell>
        </row>
        <row r="27">
          <cell r="B27" t="str">
            <v>-</v>
          </cell>
        </row>
        <row r="29">
          <cell r="B29" t="str">
            <v>HM</v>
          </cell>
        </row>
        <row r="30">
          <cell r="B30" t="str">
            <v>HGB</v>
          </cell>
        </row>
        <row r="31">
          <cell r="B31" t="str">
            <v>HGU</v>
          </cell>
        </row>
        <row r="32">
          <cell r="B32" t="str">
            <v>Hak Pakai</v>
          </cell>
        </row>
        <row r="33">
          <cell r="B33" t="str">
            <v>Sewa</v>
          </cell>
        </row>
        <row r="34">
          <cell r="B34" t="str">
            <v>Girik</v>
          </cell>
        </row>
        <row r="35">
          <cell r="B35" t="str">
            <v>Akte Jual Beli</v>
          </cell>
        </row>
        <row r="36">
          <cell r="B36" t="str">
            <v xml:space="preserve">Petok </v>
          </cell>
        </row>
        <row r="37">
          <cell r="B37" t="str">
            <v>-</v>
          </cell>
        </row>
        <row r="39">
          <cell r="B39">
            <v>1</v>
          </cell>
        </row>
        <row r="40">
          <cell r="B40">
            <v>2</v>
          </cell>
        </row>
        <row r="41">
          <cell r="B41">
            <v>3</v>
          </cell>
        </row>
        <row r="42">
          <cell r="B42">
            <v>4</v>
          </cell>
        </row>
        <row r="43">
          <cell r="B43">
            <v>5</v>
          </cell>
        </row>
        <row r="44">
          <cell r="B44">
            <v>6</v>
          </cell>
        </row>
        <row r="45">
          <cell r="B45">
            <v>7</v>
          </cell>
        </row>
        <row r="46">
          <cell r="B46">
            <v>8</v>
          </cell>
        </row>
        <row r="47">
          <cell r="B47">
            <v>9</v>
          </cell>
        </row>
        <row r="48">
          <cell r="B48">
            <v>10</v>
          </cell>
        </row>
        <row r="49">
          <cell r="B49">
            <v>0</v>
          </cell>
        </row>
        <row r="51">
          <cell r="B51" t="str">
            <v>Penawaran</v>
          </cell>
        </row>
        <row r="52">
          <cell r="B52" t="str">
            <v>Transaksi</v>
          </cell>
        </row>
        <row r="53">
          <cell r="B53" t="str">
            <v>-</v>
          </cell>
        </row>
        <row r="55">
          <cell r="B55" t="str">
            <v>Resident</v>
          </cell>
        </row>
        <row r="56">
          <cell r="B56" t="str">
            <v>Komersial</v>
          </cell>
        </row>
        <row r="57">
          <cell r="B57" t="str">
            <v>Industri</v>
          </cell>
        </row>
        <row r="58">
          <cell r="B58" t="str">
            <v>Campuran</v>
          </cell>
        </row>
        <row r="59">
          <cell r="B59" t="str">
            <v>-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DATA UMUM"/>
      <sheetName val="Tanah"/>
      <sheetName val="Bangunan"/>
      <sheetName val="Safety Margin"/>
      <sheetName val="Data 1"/>
      <sheetName val="Data 2"/>
      <sheetName val="Data 3"/>
      <sheetName val="Data 4"/>
      <sheetName val="Data 5"/>
      <sheetName val="Analisa"/>
      <sheetName val="Text"/>
      <sheetName val="COPYWRITE"/>
      <sheetName val="List"/>
      <sheetName val="FORM X COST"/>
      <sheetName val="data-5"/>
      <sheetName val="Fairqty"/>
      <sheetName val="As"/>
      <sheetName val="Mar"/>
      <sheetName val="Lap. bangunan"/>
      <sheetName val="data"/>
      <sheetName val="DATA BGN"/>
      <sheetName val="Sarana"/>
      <sheetName val="Resume"/>
      <sheetName val="Mesin"/>
      <sheetName val="Tenancy Sch"/>
      <sheetName val="Capitalisation"/>
      <sheetName val="Outgoings"/>
      <sheetName val="DATA_UMUM"/>
      <sheetName val="Safety_Margin"/>
      <sheetName val="Data_1"/>
      <sheetName val="Data_2"/>
      <sheetName val="Data_3"/>
      <sheetName val="Data_4"/>
      <sheetName val="Data_5"/>
      <sheetName val="datasheet"/>
      <sheetName val="BBNE"/>
      <sheetName val="BLNE"/>
      <sheetName val="ITNE"/>
      <sheetName val="KAA"/>
      <sheetName val="KMYE"/>
      <sheetName val="KT"/>
      <sheetName val="KTTG"/>
      <sheetName val="MDLE"/>
      <sheetName val="SAMAN"/>
      <sheetName val="SFRE"/>
      <sheetName val="SK"/>
      <sheetName val="TPZE"/>
      <sheetName val="TRG"/>
      <sheetName val="DataKlien"/>
      <sheetName val="Cover"/>
      <sheetName val="Surat"/>
      <sheetName val="Tanah "/>
      <sheetName val="Bangunan (2)"/>
      <sheetName val="Bangunan (3)"/>
      <sheetName val="Kesimpulan"/>
      <sheetName val="Marketibility"/>
      <sheetName val="Data Pembanding"/>
      <sheetName val="Peta (2)"/>
      <sheetName val="Photo"/>
      <sheetName val="Hit-Bang"/>
      <sheetName val="Teks"/>
      <sheetName val="FORM-X-1"/>
      <sheetName val="AT"/>
      <sheetName val="kki"/>
      <sheetName val="fin pro centers"/>
      <sheetName val="SUMMARY"/>
      <sheetName val="BCT"/>
      <sheetName val="Res (TB)"/>
      <sheetName val="Daftar No MAPPI"/>
      <sheetName val="RESIDU"/>
      <sheetName val="Data Harga Material"/>
      <sheetName val="T.material"/>
      <sheetName val="JSiar"/>
      <sheetName val="006"/>
      <sheetName val="_001"/>
      <sheetName val="An. Beton"/>
      <sheetName val="Cvr"/>
      <sheetName val="Depresiasi"/>
      <sheetName val="input-cost"/>
      <sheetName val="Revenue"/>
      <sheetName val="Ring"/>
      <sheetName val="GL_Account"/>
      <sheetName val="Bang-Non-St"/>
      <sheetName val="Add-trans"/>
      <sheetName val="S-2"/>
      <sheetName val="Pro-Base"/>
      <sheetName val="S-1"/>
      <sheetName val="Add-rev"/>
      <sheetName val="Exist"/>
      <sheetName val="Tot"/>
      <sheetName val="Tranpond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">
          <cell r="B1" t="str">
            <v>Tanah Kosong</v>
          </cell>
        </row>
        <row r="2">
          <cell r="B2" t="str">
            <v>Rumah Tinggal</v>
          </cell>
        </row>
        <row r="3">
          <cell r="B3" t="str">
            <v>Pabrik / Gudang</v>
          </cell>
        </row>
        <row r="4">
          <cell r="B4" t="str">
            <v>Bengkel</v>
          </cell>
        </row>
        <row r="5">
          <cell r="B5" t="str">
            <v>Kantor</v>
          </cell>
        </row>
        <row r="6">
          <cell r="B6" t="str">
            <v>Kandang</v>
          </cell>
        </row>
        <row r="7">
          <cell r="B7" t="str">
            <v>Kebun / Sawah</v>
          </cell>
        </row>
        <row r="8">
          <cell r="B8" t="str">
            <v>Hotel</v>
          </cell>
        </row>
        <row r="9">
          <cell r="B9" t="str">
            <v>-</v>
          </cell>
        </row>
        <row r="11">
          <cell r="B11" t="str">
            <v>Segi empat</v>
          </cell>
        </row>
        <row r="12">
          <cell r="B12" t="str">
            <v>Segi tiga</v>
          </cell>
        </row>
        <row r="13">
          <cell r="B13" t="str">
            <v>Trapesium</v>
          </cell>
        </row>
        <row r="14">
          <cell r="B14" t="str">
            <v>Tidak beraturan</v>
          </cell>
        </row>
        <row r="15">
          <cell r="B15" t="str">
            <v>-</v>
          </cell>
        </row>
        <row r="17">
          <cell r="B17" t="str">
            <v>Darat, urugan</v>
          </cell>
          <cell r="C17" t="str">
            <v>Lebih tinggi dari jalan</v>
          </cell>
        </row>
        <row r="18">
          <cell r="B18" t="str">
            <v>Rawa, sawah</v>
          </cell>
          <cell r="C18" t="str">
            <v>Lebih rendah dari jalan</v>
          </cell>
        </row>
        <row r="19">
          <cell r="B19" t="str">
            <v>-</v>
          </cell>
          <cell r="C19" t="str">
            <v>Sama dengan jalan</v>
          </cell>
        </row>
        <row r="20">
          <cell r="C20" t="str">
            <v>-</v>
          </cell>
        </row>
        <row r="29">
          <cell r="B29" t="str">
            <v>HM</v>
          </cell>
        </row>
        <row r="30">
          <cell r="B30" t="str">
            <v>HGB</v>
          </cell>
        </row>
        <row r="31">
          <cell r="B31" t="str">
            <v>HGU</v>
          </cell>
        </row>
        <row r="32">
          <cell r="B32" t="str">
            <v>Hak Pakai</v>
          </cell>
        </row>
        <row r="33">
          <cell r="B33" t="str">
            <v>Sewa</v>
          </cell>
        </row>
        <row r="34">
          <cell r="B34" t="str">
            <v>Girik</v>
          </cell>
        </row>
        <row r="35">
          <cell r="B35" t="str">
            <v>Akte Jual Beli</v>
          </cell>
        </row>
        <row r="36">
          <cell r="B36" t="str">
            <v xml:space="preserve">Petok </v>
          </cell>
        </row>
        <row r="37">
          <cell r="B37" t="str">
            <v>-</v>
          </cell>
        </row>
        <row r="39">
          <cell r="B39">
            <v>1</v>
          </cell>
        </row>
        <row r="40">
          <cell r="B40">
            <v>2</v>
          </cell>
        </row>
        <row r="41">
          <cell r="B41">
            <v>3</v>
          </cell>
        </row>
        <row r="42">
          <cell r="B42">
            <v>4</v>
          </cell>
        </row>
        <row r="43">
          <cell r="B43">
            <v>5</v>
          </cell>
        </row>
        <row r="44">
          <cell r="B44">
            <v>6</v>
          </cell>
        </row>
        <row r="45">
          <cell r="B45">
            <v>7</v>
          </cell>
        </row>
        <row r="46">
          <cell r="B46">
            <v>8</v>
          </cell>
        </row>
        <row r="47">
          <cell r="B47">
            <v>9</v>
          </cell>
        </row>
        <row r="48">
          <cell r="B48">
            <v>10</v>
          </cell>
        </row>
        <row r="49">
          <cell r="B49">
            <v>0</v>
          </cell>
        </row>
        <row r="51">
          <cell r="B51" t="str">
            <v>Penawaran</v>
          </cell>
        </row>
        <row r="52">
          <cell r="B52" t="str">
            <v>Transaksi</v>
          </cell>
        </row>
        <row r="53">
          <cell r="B53" t="str">
            <v>-</v>
          </cell>
        </row>
        <row r="55">
          <cell r="B55" t="str">
            <v>Resident</v>
          </cell>
        </row>
        <row r="56">
          <cell r="B56" t="str">
            <v>Komersial</v>
          </cell>
        </row>
        <row r="57">
          <cell r="B57" t="str">
            <v>Industri</v>
          </cell>
        </row>
        <row r="58">
          <cell r="B58" t="str">
            <v>Campuran</v>
          </cell>
        </row>
        <row r="59">
          <cell r="B59" t="str">
            <v>-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engantar"/>
      <sheetName val="Resume"/>
      <sheetName val="Tanah"/>
      <sheetName val="Faktor Tan"/>
      <sheetName val="Bang A"/>
      <sheetName val="Fktr Bang A"/>
      <sheetName val="Bang B"/>
      <sheetName val="Fktr Bang B"/>
      <sheetName val="Bang C"/>
      <sheetName val="Fktr Bang C"/>
      <sheetName val="Bang D"/>
      <sheetName val="Fktr Bang D"/>
      <sheetName val="Bang E"/>
      <sheetName val="Fktr Bang E"/>
      <sheetName val="Bang F"/>
      <sheetName val="Fktr Bang F"/>
      <sheetName val="Bang G"/>
      <sheetName val="Fktr Bang G"/>
      <sheetName val="Pr &amp; Fs"/>
      <sheetName val="Peta &amp; Pembanding"/>
      <sheetName val="Foto"/>
      <sheetName val="Anls Tan"/>
      <sheetName val="Kes &amp; Rekom"/>
      <sheetName val="Text Total NP"/>
      <sheetName val="Text Total NP (2)"/>
      <sheetName val="Text Total NP (3)"/>
      <sheetName val="Text Total NP (4)"/>
      <sheetName val="Text Total NP (5)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3">
          <cell r="D13">
            <v>0</v>
          </cell>
          <cell r="E13" t="str">
            <v>Sangat Baik</v>
          </cell>
        </row>
        <row r="14">
          <cell r="D14">
            <v>1</v>
          </cell>
          <cell r="E14" t="str">
            <v>Baik</v>
          </cell>
        </row>
        <row r="15">
          <cell r="D15">
            <v>2</v>
          </cell>
          <cell r="E15" t="str">
            <v>Cukup</v>
          </cell>
        </row>
        <row r="16">
          <cell r="D16">
            <v>3</v>
          </cell>
          <cell r="E16" t="str">
            <v>Kurang</v>
          </cell>
        </row>
        <row r="18">
          <cell r="D18">
            <v>0</v>
          </cell>
          <cell r="E18" t="str">
            <v>Sangat Baik</v>
          </cell>
        </row>
        <row r="19">
          <cell r="D19">
            <v>1</v>
          </cell>
          <cell r="E19" t="str">
            <v>Baik</v>
          </cell>
        </row>
        <row r="20">
          <cell r="D20">
            <v>2</v>
          </cell>
          <cell r="E20" t="str">
            <v>Cukup</v>
          </cell>
        </row>
        <row r="21">
          <cell r="D21">
            <v>3</v>
          </cell>
          <cell r="E21" t="str">
            <v>Kurang</v>
          </cell>
        </row>
        <row r="23">
          <cell r="D23">
            <v>0</v>
          </cell>
          <cell r="E23" t="str">
            <v>Sangat Baik</v>
          </cell>
        </row>
        <row r="24">
          <cell r="D24">
            <v>1</v>
          </cell>
          <cell r="E24" t="str">
            <v>Baik</v>
          </cell>
        </row>
        <row r="25">
          <cell r="D25">
            <v>2</v>
          </cell>
          <cell r="E25" t="str">
            <v>Cukup</v>
          </cell>
        </row>
        <row r="26">
          <cell r="D26">
            <v>3</v>
          </cell>
          <cell r="E26" t="str">
            <v>Kurang</v>
          </cell>
        </row>
      </sheetData>
      <sheetData sheetId="5" refreshError="1"/>
      <sheetData sheetId="6" refreshError="1">
        <row r="10">
          <cell r="C10">
            <v>0</v>
          </cell>
          <cell r="D10" t="str">
            <v>Sangat Baik</v>
          </cell>
        </row>
        <row r="11">
          <cell r="C11">
            <v>1</v>
          </cell>
          <cell r="D11" t="str">
            <v>Baik</v>
          </cell>
        </row>
        <row r="12">
          <cell r="C12">
            <v>2</v>
          </cell>
          <cell r="D12" t="str">
            <v>Cukup</v>
          </cell>
        </row>
        <row r="13">
          <cell r="C13">
            <v>3</v>
          </cell>
          <cell r="D13" t="str">
            <v>Kurang</v>
          </cell>
        </row>
        <row r="15">
          <cell r="C15">
            <v>0</v>
          </cell>
          <cell r="D15" t="str">
            <v>Sangat Baik</v>
          </cell>
        </row>
        <row r="16">
          <cell r="C16">
            <v>1</v>
          </cell>
          <cell r="D16" t="str">
            <v>Baik</v>
          </cell>
        </row>
        <row r="17">
          <cell r="C17">
            <v>2</v>
          </cell>
          <cell r="D17" t="str">
            <v>Cukup</v>
          </cell>
        </row>
        <row r="18">
          <cell r="C18">
            <v>3</v>
          </cell>
          <cell r="D18" t="str">
            <v>Kurang</v>
          </cell>
        </row>
        <row r="20">
          <cell r="C20">
            <v>1</v>
          </cell>
          <cell r="D20" t="str">
            <v>Kualitas I, Permanen, Batu Bata</v>
          </cell>
        </row>
        <row r="21">
          <cell r="C21">
            <v>2</v>
          </cell>
          <cell r="D21" t="str">
            <v>Kualitas II, Permanen, Batu Bata / Batako</v>
          </cell>
        </row>
        <row r="22">
          <cell r="C22">
            <v>3</v>
          </cell>
          <cell r="D22" t="str">
            <v>Kualitas III, Semi Permanen, Batu Bata / Batako</v>
          </cell>
        </row>
        <row r="24">
          <cell r="C24">
            <v>1</v>
          </cell>
          <cell r="D24" t="str">
            <v>Marmer / Keramik * Sanatair Kualitas I</v>
          </cell>
        </row>
        <row r="25">
          <cell r="C25">
            <v>2</v>
          </cell>
          <cell r="D25" t="str">
            <v>Tegel Keramik / Teraso Kualitas II</v>
          </cell>
        </row>
        <row r="26">
          <cell r="C26">
            <v>3</v>
          </cell>
          <cell r="D26" t="str">
            <v>Semen / Tanpa Lantai</v>
          </cell>
        </row>
        <row r="28">
          <cell r="C28">
            <v>1</v>
          </cell>
          <cell r="D28" t="str">
            <v>di bawah 5 Tahun</v>
          </cell>
        </row>
        <row r="29">
          <cell r="C29">
            <v>2</v>
          </cell>
          <cell r="D29" t="str">
            <v>Antara 5 tahun s/d 10 tahun</v>
          </cell>
        </row>
        <row r="30">
          <cell r="C30">
            <v>3</v>
          </cell>
          <cell r="D30" t="str">
            <v>11 tahun ke atas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list"/>
      <sheetName val="Sheet1"/>
      <sheetName val="Cari"/>
      <sheetName val="Sheet3"/>
    </sheetNames>
    <sheetDataSet>
      <sheetData sheetId="0">
        <row r="1">
          <cell r="A1" t="str">
            <v>Kelas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</sheetData>
      <sheetData sheetId="1">
        <row r="1">
          <cell r="A1" t="str">
            <v>ID</v>
          </cell>
        </row>
      </sheetData>
      <sheetData sheetId="2"/>
      <sheetData sheetId="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list"/>
      <sheetName val="Sheet1"/>
      <sheetName val="Cari"/>
      <sheetName val="Sheet3"/>
    </sheetNames>
    <sheetDataSet>
      <sheetData sheetId="0">
        <row r="1">
          <cell r="A1" t="str">
            <v>Kelas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</sheetData>
      <sheetData sheetId="1">
        <row r="1">
          <cell r="A1" t="str">
            <v>ID</v>
          </cell>
        </row>
      </sheetData>
      <sheetData sheetId="2"/>
      <sheetData sheetId="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ruang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MILIK"/>
      <sheetName val="YURIDIS"/>
      <sheetName val="N1"/>
      <sheetName val="N2"/>
      <sheetName val="N3"/>
      <sheetName val="N4"/>
      <sheetName val="1-TANAH"/>
      <sheetName val="2-BANGUNAN"/>
      <sheetName val="3-TANAMAN"/>
      <sheetName val="4-POTENSI"/>
      <sheetName val="5-PREMIUM"/>
      <sheetName val="6-TRANSAKSI"/>
      <sheetName val="7-TUNGGU"/>
      <sheetName val="8-SISA"/>
      <sheetName val="No1"/>
      <sheetName val="No2"/>
      <sheetName val="RESUME"/>
      <sheetName val="NOMINATIF"/>
      <sheetName val="FOTO"/>
      <sheetName val="Sheet1"/>
    </sheetNames>
    <sheetDataSet>
      <sheetData sheetId="0">
        <row r="4">
          <cell r="A4">
            <v>1</v>
          </cell>
          <cell r="B4" t="str">
            <v>M U R T A N I</v>
          </cell>
          <cell r="C4">
            <v>3</v>
          </cell>
          <cell r="E4">
            <v>118</v>
          </cell>
          <cell r="F4">
            <v>0</v>
          </cell>
          <cell r="G4">
            <v>118</v>
          </cell>
        </row>
        <row r="5">
          <cell r="A5">
            <v>2</v>
          </cell>
          <cell r="B5"/>
          <cell r="C5">
            <v>4</v>
          </cell>
          <cell r="E5">
            <v>106</v>
          </cell>
          <cell r="F5">
            <v>0</v>
          </cell>
          <cell r="G5">
            <v>106</v>
          </cell>
        </row>
        <row r="6">
          <cell r="A6">
            <v>3</v>
          </cell>
          <cell r="B6" t="str">
            <v>SURYADI</v>
          </cell>
          <cell r="C6">
            <v>6</v>
          </cell>
          <cell r="E6">
            <v>2</v>
          </cell>
          <cell r="F6">
            <v>0</v>
          </cell>
          <cell r="G6">
            <v>2</v>
          </cell>
        </row>
        <row r="7">
          <cell r="A7">
            <v>4</v>
          </cell>
          <cell r="B7" t="str">
            <v>SUWARDI  ATMOSUMARTO</v>
          </cell>
          <cell r="C7">
            <v>7</v>
          </cell>
          <cell r="E7">
            <v>111</v>
          </cell>
          <cell r="F7">
            <v>0</v>
          </cell>
          <cell r="G7">
            <v>111</v>
          </cell>
        </row>
        <row r="8">
          <cell r="A8">
            <v>5</v>
          </cell>
          <cell r="B8" t="str">
            <v>SUWARDI ATMOSUMARTO</v>
          </cell>
          <cell r="C8" t="str">
            <v>7A</v>
          </cell>
          <cell r="E8">
            <v>300</v>
          </cell>
          <cell r="F8">
            <v>0</v>
          </cell>
          <cell r="G8">
            <v>300</v>
          </cell>
        </row>
        <row r="9">
          <cell r="A9">
            <v>6</v>
          </cell>
          <cell r="B9" t="str">
            <v>ALI ROFIK</v>
          </cell>
          <cell r="C9">
            <v>8</v>
          </cell>
          <cell r="E9">
            <v>159</v>
          </cell>
          <cell r="F9">
            <v>40</v>
          </cell>
          <cell r="G9">
            <v>199</v>
          </cell>
        </row>
        <row r="10">
          <cell r="A10">
            <v>7</v>
          </cell>
          <cell r="B10" t="str">
            <v>MAHYUDIN qq. MUIAH</v>
          </cell>
          <cell r="C10">
            <v>9</v>
          </cell>
          <cell r="E10">
            <v>51</v>
          </cell>
          <cell r="F10">
            <v>0</v>
          </cell>
          <cell r="G10">
            <v>51</v>
          </cell>
        </row>
        <row r="11">
          <cell r="A11">
            <v>8</v>
          </cell>
          <cell r="B11" t="str">
            <v>KHAIRUDIN (KHOIRUDIN)</v>
          </cell>
          <cell r="C11">
            <v>10</v>
          </cell>
          <cell r="E11">
            <v>100</v>
          </cell>
          <cell r="F11">
            <v>0</v>
          </cell>
          <cell r="G11">
            <v>100</v>
          </cell>
        </row>
        <row r="12">
          <cell r="A12">
            <v>9</v>
          </cell>
          <cell r="B12" t="str">
            <v>KHAIRUDIN</v>
          </cell>
          <cell r="C12">
            <v>11</v>
          </cell>
          <cell r="E12">
            <v>47</v>
          </cell>
          <cell r="F12">
            <v>0</v>
          </cell>
          <cell r="G12">
            <v>47</v>
          </cell>
        </row>
        <row r="13">
          <cell r="A13">
            <v>10</v>
          </cell>
          <cell r="B13" t="str">
            <v xml:space="preserve"> S U S I L O</v>
          </cell>
          <cell r="C13">
            <v>12</v>
          </cell>
          <cell r="E13">
            <v>157</v>
          </cell>
          <cell r="F13">
            <v>0</v>
          </cell>
          <cell r="G13">
            <v>157</v>
          </cell>
        </row>
        <row r="14">
          <cell r="A14">
            <v>11</v>
          </cell>
          <cell r="B14" t="str">
            <v>A. ROJAK</v>
          </cell>
          <cell r="C14">
            <v>13</v>
          </cell>
          <cell r="E14">
            <v>805</v>
          </cell>
          <cell r="F14">
            <v>0</v>
          </cell>
          <cell r="G14">
            <v>805</v>
          </cell>
        </row>
        <row r="15">
          <cell r="A15">
            <v>12</v>
          </cell>
          <cell r="B15" t="str">
            <v xml:space="preserve"> H A M D I A H</v>
          </cell>
          <cell r="C15">
            <v>14</v>
          </cell>
          <cell r="E15">
            <v>15</v>
          </cell>
          <cell r="F15">
            <v>0</v>
          </cell>
          <cell r="G15">
            <v>15</v>
          </cell>
        </row>
        <row r="16">
          <cell r="A16">
            <v>13</v>
          </cell>
          <cell r="B16" t="str">
            <v>M. HASAN, S.Pd</v>
          </cell>
          <cell r="C16">
            <v>15</v>
          </cell>
          <cell r="E16">
            <v>551</v>
          </cell>
          <cell r="F16">
            <v>121</v>
          </cell>
          <cell r="G16">
            <v>672</v>
          </cell>
        </row>
        <row r="17">
          <cell r="A17">
            <v>14</v>
          </cell>
          <cell r="B17" t="str">
            <v>H.M. NAFIS</v>
          </cell>
          <cell r="C17">
            <v>16</v>
          </cell>
          <cell r="E17">
            <v>4</v>
          </cell>
          <cell r="F17">
            <v>0</v>
          </cell>
          <cell r="G17">
            <v>4</v>
          </cell>
        </row>
        <row r="18">
          <cell r="A18">
            <v>15</v>
          </cell>
          <cell r="B18" t="str">
            <v>AHMAD ALFI</v>
          </cell>
          <cell r="C18">
            <v>17</v>
          </cell>
          <cell r="E18">
            <v>6</v>
          </cell>
          <cell r="F18">
            <v>0</v>
          </cell>
          <cell r="G18">
            <v>6</v>
          </cell>
        </row>
        <row r="19">
          <cell r="A19">
            <v>16</v>
          </cell>
          <cell r="B19" t="str">
            <v>T A R Y O N O</v>
          </cell>
          <cell r="C19">
            <v>19</v>
          </cell>
          <cell r="E19">
            <v>93</v>
          </cell>
          <cell r="F19">
            <v>136</v>
          </cell>
          <cell r="G19">
            <v>229</v>
          </cell>
        </row>
        <row r="20">
          <cell r="A20">
            <v>17</v>
          </cell>
          <cell r="B20" t="str">
            <v>N U R S I K I N</v>
          </cell>
          <cell r="C20">
            <v>21</v>
          </cell>
          <cell r="E20">
            <v>408</v>
          </cell>
          <cell r="F20">
            <v>0</v>
          </cell>
          <cell r="G20">
            <v>408</v>
          </cell>
        </row>
        <row r="21">
          <cell r="A21">
            <v>18</v>
          </cell>
          <cell r="B21" t="str">
            <v>EDI SASMITO</v>
          </cell>
          <cell r="C21">
            <v>24</v>
          </cell>
          <cell r="E21">
            <v>88</v>
          </cell>
          <cell r="F21">
            <v>0</v>
          </cell>
          <cell r="G21">
            <v>88</v>
          </cell>
        </row>
        <row r="22">
          <cell r="A22">
            <v>19</v>
          </cell>
          <cell r="B22" t="str">
            <v>FIRDAUS</v>
          </cell>
          <cell r="C22">
            <v>25</v>
          </cell>
          <cell r="E22">
            <v>278</v>
          </cell>
          <cell r="F22">
            <v>80</v>
          </cell>
          <cell r="G22">
            <v>358</v>
          </cell>
        </row>
        <row r="23">
          <cell r="A23">
            <v>20</v>
          </cell>
          <cell r="B23" t="str">
            <v>ABDUL GONI</v>
          </cell>
          <cell r="C23">
            <v>30</v>
          </cell>
          <cell r="E23">
            <v>32</v>
          </cell>
          <cell r="F23">
            <v>0</v>
          </cell>
          <cell r="G23">
            <v>32</v>
          </cell>
        </row>
        <row r="24">
          <cell r="A24">
            <v>21</v>
          </cell>
          <cell r="B24" t="str">
            <v xml:space="preserve"> MULYADI / Hj. IMRONAH</v>
          </cell>
          <cell r="C24">
            <v>38</v>
          </cell>
          <cell r="E24">
            <v>59</v>
          </cell>
          <cell r="F24">
            <v>15</v>
          </cell>
          <cell r="G24">
            <v>74</v>
          </cell>
        </row>
        <row r="25">
          <cell r="A25">
            <v>22</v>
          </cell>
          <cell r="B25" t="str">
            <v>S A L E H</v>
          </cell>
          <cell r="C25">
            <v>39</v>
          </cell>
          <cell r="E25">
            <v>141</v>
          </cell>
          <cell r="F25">
            <v>0</v>
          </cell>
          <cell r="G25">
            <v>141</v>
          </cell>
        </row>
        <row r="26">
          <cell r="A26">
            <v>23</v>
          </cell>
          <cell r="B26" t="str">
            <v>PT. BAYUADJI NUSANTARA HOTEL</v>
          </cell>
          <cell r="C26">
            <v>42</v>
          </cell>
          <cell r="E26">
            <v>164</v>
          </cell>
          <cell r="F26">
            <v>0</v>
          </cell>
          <cell r="G26">
            <v>164</v>
          </cell>
        </row>
        <row r="27">
          <cell r="A27">
            <v>24</v>
          </cell>
          <cell r="B27" t="str">
            <v>NY.SITI AMINAH/MAWARDI</v>
          </cell>
          <cell r="C27">
            <v>49</v>
          </cell>
          <cell r="E27">
            <v>429</v>
          </cell>
          <cell r="F27">
            <v>0</v>
          </cell>
          <cell r="G27">
            <v>429</v>
          </cell>
        </row>
        <row r="28">
          <cell r="A28">
            <v>25</v>
          </cell>
          <cell r="B28" t="str">
            <v>SAFEI LESMANA</v>
          </cell>
          <cell r="C28">
            <v>50</v>
          </cell>
          <cell r="E28">
            <v>32</v>
          </cell>
          <cell r="F28">
            <v>0</v>
          </cell>
          <cell r="G28">
            <v>32</v>
          </cell>
        </row>
        <row r="29">
          <cell r="A29">
            <v>26</v>
          </cell>
          <cell r="B29" t="str">
            <v>MASUROH</v>
          </cell>
          <cell r="C29">
            <v>51</v>
          </cell>
          <cell r="E29">
            <v>108</v>
          </cell>
          <cell r="F29">
            <v>23</v>
          </cell>
          <cell r="G29">
            <v>131</v>
          </cell>
        </row>
        <row r="30">
          <cell r="A30">
            <v>27</v>
          </cell>
          <cell r="B30" t="str">
            <v>MARZUKI</v>
          </cell>
          <cell r="C30">
            <v>52</v>
          </cell>
          <cell r="E30">
            <v>33</v>
          </cell>
          <cell r="F30">
            <v>0</v>
          </cell>
          <cell r="G30">
            <v>33</v>
          </cell>
        </row>
        <row r="31">
          <cell r="A31">
            <v>28</v>
          </cell>
          <cell r="B31" t="str">
            <v>FURSAN</v>
          </cell>
          <cell r="C31">
            <v>54</v>
          </cell>
          <cell r="E31">
            <v>324</v>
          </cell>
          <cell r="F31">
            <v>0</v>
          </cell>
          <cell r="G31">
            <v>324</v>
          </cell>
        </row>
        <row r="32">
          <cell r="A32">
            <v>29</v>
          </cell>
          <cell r="B32" t="str">
            <v>FURSAN</v>
          </cell>
          <cell r="C32">
            <v>55</v>
          </cell>
          <cell r="E32">
            <v>309</v>
          </cell>
          <cell r="F32">
            <v>0</v>
          </cell>
          <cell r="G32">
            <v>309</v>
          </cell>
        </row>
        <row r="33">
          <cell r="A33">
            <v>30</v>
          </cell>
          <cell r="B33" t="str">
            <v>M. SIDIK H ICANG</v>
          </cell>
          <cell r="C33">
            <v>57</v>
          </cell>
          <cell r="E33">
            <v>668</v>
          </cell>
          <cell r="F33">
            <v>70</v>
          </cell>
          <cell r="G33">
            <v>738</v>
          </cell>
        </row>
        <row r="34">
          <cell r="A34">
            <v>31</v>
          </cell>
          <cell r="B34" t="str">
            <v>M. SIDIK H ICANG</v>
          </cell>
          <cell r="C34">
            <v>58</v>
          </cell>
          <cell r="E34">
            <v>633</v>
          </cell>
          <cell r="F34">
            <v>277</v>
          </cell>
          <cell r="G34">
            <v>910</v>
          </cell>
        </row>
        <row r="35">
          <cell r="A35">
            <v>32</v>
          </cell>
          <cell r="B35" t="str">
            <v>Hj. SHOHABAH, Amd</v>
          </cell>
          <cell r="C35">
            <v>60</v>
          </cell>
          <cell r="E35">
            <v>4</v>
          </cell>
          <cell r="F35">
            <v>495</v>
          </cell>
          <cell r="G35">
            <v>499</v>
          </cell>
        </row>
        <row r="36">
          <cell r="A36">
            <v>33</v>
          </cell>
          <cell r="B36" t="str">
            <v>j. SHOHABAH, Amd</v>
          </cell>
          <cell r="C36" t="str">
            <v>60A</v>
          </cell>
          <cell r="E36">
            <v>485</v>
          </cell>
          <cell r="F36">
            <v>0</v>
          </cell>
          <cell r="G36">
            <v>485</v>
          </cell>
        </row>
        <row r="37">
          <cell r="A37">
            <v>34</v>
          </cell>
          <cell r="B37" t="str">
            <v>PT. … (Perumahan Alam Raya)</v>
          </cell>
          <cell r="C37">
            <v>61</v>
          </cell>
          <cell r="E37">
            <v>0</v>
          </cell>
          <cell r="F37">
            <v>11900</v>
          </cell>
          <cell r="G37">
            <v>11900</v>
          </cell>
        </row>
        <row r="38">
          <cell r="A38">
            <v>35</v>
          </cell>
          <cell r="B38" t="str">
            <v>M A S H U D I</v>
          </cell>
          <cell r="C38">
            <v>62</v>
          </cell>
          <cell r="E38">
            <v>844</v>
          </cell>
          <cell r="F38">
            <v>1983</v>
          </cell>
          <cell r="G38">
            <v>2827</v>
          </cell>
        </row>
        <row r="39">
          <cell r="A39">
            <v>36</v>
          </cell>
          <cell r="B39" t="str">
            <v>JEFFRI</v>
          </cell>
          <cell r="C39">
            <v>64</v>
          </cell>
          <cell r="E39">
            <v>694</v>
          </cell>
          <cell r="F39">
            <v>8054</v>
          </cell>
          <cell r="G39">
            <v>8748</v>
          </cell>
        </row>
        <row r="40">
          <cell r="A40">
            <v>37</v>
          </cell>
          <cell r="B40" t="str">
            <v>H. SAFIIH BIN H. NISAN</v>
          </cell>
          <cell r="C40">
            <v>65</v>
          </cell>
          <cell r="E40">
            <v>599</v>
          </cell>
          <cell r="F40">
            <v>0</v>
          </cell>
          <cell r="G40">
            <v>599</v>
          </cell>
        </row>
        <row r="41">
          <cell r="A41">
            <v>38</v>
          </cell>
          <cell r="B41" t="str">
            <v>SADELIH b.H.NISAN</v>
          </cell>
          <cell r="C41">
            <v>66</v>
          </cell>
          <cell r="E41">
            <v>96</v>
          </cell>
          <cell r="F41">
            <v>0</v>
          </cell>
          <cell r="G41">
            <v>96</v>
          </cell>
        </row>
        <row r="42">
          <cell r="A42">
            <v>39</v>
          </cell>
          <cell r="B42" t="str">
            <v>B A J LI</v>
          </cell>
          <cell r="C42">
            <v>67</v>
          </cell>
          <cell r="E42">
            <v>145</v>
          </cell>
          <cell r="F42">
            <v>0</v>
          </cell>
          <cell r="G42">
            <v>145</v>
          </cell>
        </row>
        <row r="43">
          <cell r="A43">
            <v>40</v>
          </cell>
          <cell r="B43" t="str">
            <v xml:space="preserve"> Hj. SADELAN</v>
          </cell>
          <cell r="C43">
            <v>68</v>
          </cell>
          <cell r="E43">
            <v>277</v>
          </cell>
          <cell r="F43">
            <v>0</v>
          </cell>
          <cell r="G43">
            <v>277</v>
          </cell>
        </row>
        <row r="44">
          <cell r="A44">
            <v>41</v>
          </cell>
          <cell r="B44" t="str">
            <v>KHAERUDIN</v>
          </cell>
          <cell r="C44">
            <v>69</v>
          </cell>
          <cell r="E44">
            <v>69</v>
          </cell>
          <cell r="F44">
            <v>0</v>
          </cell>
          <cell r="G44">
            <v>69</v>
          </cell>
        </row>
        <row r="45">
          <cell r="A45">
            <v>42</v>
          </cell>
          <cell r="B45" t="str">
            <v>HARTIKA</v>
          </cell>
          <cell r="C45">
            <v>70</v>
          </cell>
          <cell r="E45">
            <v>130</v>
          </cell>
          <cell r="F45">
            <v>0</v>
          </cell>
          <cell r="G45">
            <v>130</v>
          </cell>
        </row>
        <row r="46">
          <cell r="A46">
            <v>43</v>
          </cell>
          <cell r="B46" t="str">
            <v>Hj. MASWANIH bt. H.NISAN</v>
          </cell>
          <cell r="C46">
            <v>71</v>
          </cell>
          <cell r="E46">
            <v>1090</v>
          </cell>
          <cell r="F46">
            <v>0</v>
          </cell>
          <cell r="G46">
            <v>1090</v>
          </cell>
        </row>
        <row r="47">
          <cell r="A47">
            <v>44</v>
          </cell>
          <cell r="B47" t="str">
            <v>YULIANA SAPUTRA</v>
          </cell>
          <cell r="C47">
            <v>73</v>
          </cell>
          <cell r="E47">
            <v>152</v>
          </cell>
          <cell r="F47">
            <v>0</v>
          </cell>
          <cell r="G47">
            <v>152</v>
          </cell>
        </row>
        <row r="48">
          <cell r="A48">
            <v>45</v>
          </cell>
          <cell r="B48" t="str">
            <v>YULIANA SAPUTRA</v>
          </cell>
          <cell r="C48">
            <v>74</v>
          </cell>
          <cell r="E48">
            <v>215</v>
          </cell>
          <cell r="F48">
            <v>0</v>
          </cell>
          <cell r="G48">
            <v>215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  <row r="54">
          <cell r="G54">
            <v>0</v>
          </cell>
        </row>
        <row r="55">
          <cell r="G55">
            <v>0</v>
          </cell>
        </row>
        <row r="56">
          <cell r="G56">
            <v>0</v>
          </cell>
        </row>
        <row r="57">
          <cell r="G57">
            <v>0</v>
          </cell>
        </row>
        <row r="58">
          <cell r="G58">
            <v>0</v>
          </cell>
        </row>
        <row r="59">
          <cell r="G59">
            <v>0</v>
          </cell>
        </row>
        <row r="60">
          <cell r="G60">
            <v>0</v>
          </cell>
        </row>
        <row r="61">
          <cell r="G61">
            <v>0</v>
          </cell>
        </row>
        <row r="62">
          <cell r="G62">
            <v>0</v>
          </cell>
        </row>
        <row r="63">
          <cell r="G63">
            <v>0</v>
          </cell>
        </row>
        <row r="64">
          <cell r="G64">
            <v>0</v>
          </cell>
        </row>
        <row r="65">
          <cell r="G65">
            <v>0</v>
          </cell>
        </row>
        <row r="66">
          <cell r="G66">
            <v>0</v>
          </cell>
        </row>
        <row r="67">
          <cell r="G67">
            <v>0</v>
          </cell>
        </row>
        <row r="68">
          <cell r="G68">
            <v>0</v>
          </cell>
        </row>
        <row r="69">
          <cell r="G69">
            <v>0</v>
          </cell>
        </row>
        <row r="70">
          <cell r="G70">
            <v>0</v>
          </cell>
        </row>
        <row r="71">
          <cell r="G71">
            <v>0</v>
          </cell>
        </row>
        <row r="72">
          <cell r="G72">
            <v>0</v>
          </cell>
        </row>
        <row r="73">
          <cell r="G73">
            <v>0</v>
          </cell>
        </row>
        <row r="74">
          <cell r="G74">
            <v>0</v>
          </cell>
        </row>
        <row r="75">
          <cell r="G75">
            <v>0</v>
          </cell>
        </row>
        <row r="76">
          <cell r="G76">
            <v>0</v>
          </cell>
        </row>
        <row r="77">
          <cell r="G77">
            <v>0</v>
          </cell>
        </row>
        <row r="78">
          <cell r="G78">
            <v>0</v>
          </cell>
        </row>
        <row r="79">
          <cell r="G79">
            <v>0</v>
          </cell>
        </row>
        <row r="80">
          <cell r="G80">
            <v>0</v>
          </cell>
        </row>
        <row r="81">
          <cell r="G81">
            <v>0</v>
          </cell>
        </row>
        <row r="82">
          <cell r="G82">
            <v>0</v>
          </cell>
        </row>
        <row r="83">
          <cell r="G83">
            <v>0</v>
          </cell>
        </row>
        <row r="84">
          <cell r="G84">
            <v>0</v>
          </cell>
        </row>
        <row r="85">
          <cell r="G85">
            <v>0</v>
          </cell>
        </row>
        <row r="86">
          <cell r="G86">
            <v>0</v>
          </cell>
        </row>
        <row r="87">
          <cell r="G87">
            <v>0</v>
          </cell>
        </row>
        <row r="88">
          <cell r="G88">
            <v>0</v>
          </cell>
        </row>
        <row r="89">
          <cell r="G89">
            <v>0</v>
          </cell>
        </row>
        <row r="90">
          <cell r="G90">
            <v>0</v>
          </cell>
        </row>
        <row r="91">
          <cell r="G91">
            <v>0</v>
          </cell>
        </row>
        <row r="92">
          <cell r="G92">
            <v>0</v>
          </cell>
        </row>
        <row r="93">
          <cell r="G93">
            <v>0</v>
          </cell>
        </row>
        <row r="94">
          <cell r="G94">
            <v>0</v>
          </cell>
        </row>
        <row r="95">
          <cell r="G95">
            <v>0</v>
          </cell>
        </row>
        <row r="96">
          <cell r="G96">
            <v>0</v>
          </cell>
        </row>
        <row r="97">
          <cell r="G97">
            <v>0</v>
          </cell>
        </row>
        <row r="98">
          <cell r="G98">
            <v>0</v>
          </cell>
        </row>
        <row r="99">
          <cell r="G99">
            <v>0</v>
          </cell>
        </row>
        <row r="100">
          <cell r="G100">
            <v>0</v>
          </cell>
        </row>
        <row r="101">
          <cell r="G101">
            <v>0</v>
          </cell>
        </row>
        <row r="102">
          <cell r="G102">
            <v>0</v>
          </cell>
        </row>
        <row r="103">
          <cell r="G103">
            <v>0</v>
          </cell>
        </row>
        <row r="104">
          <cell r="G104">
            <v>0</v>
          </cell>
        </row>
        <row r="105">
          <cell r="G105">
            <v>0</v>
          </cell>
        </row>
        <row r="106">
          <cell r="G106">
            <v>0</v>
          </cell>
        </row>
        <row r="107">
          <cell r="G107">
            <v>0</v>
          </cell>
        </row>
        <row r="108">
          <cell r="G108">
            <v>0</v>
          </cell>
        </row>
        <row r="109">
          <cell r="G109">
            <v>0</v>
          </cell>
        </row>
        <row r="110">
          <cell r="G110">
            <v>0</v>
          </cell>
        </row>
        <row r="111">
          <cell r="G111">
            <v>0</v>
          </cell>
        </row>
        <row r="112">
          <cell r="G112">
            <v>0</v>
          </cell>
        </row>
        <row r="113">
          <cell r="G113">
            <v>0</v>
          </cell>
        </row>
        <row r="114">
          <cell r="G114">
            <v>0</v>
          </cell>
        </row>
        <row r="115">
          <cell r="G115">
            <v>0</v>
          </cell>
        </row>
        <row r="116">
          <cell r="G116">
            <v>0</v>
          </cell>
        </row>
        <row r="117">
          <cell r="G117">
            <v>0</v>
          </cell>
        </row>
        <row r="118">
          <cell r="G118">
            <v>0</v>
          </cell>
        </row>
        <row r="119">
          <cell r="G119">
            <v>0</v>
          </cell>
        </row>
        <row r="120">
          <cell r="G120">
            <v>0</v>
          </cell>
        </row>
        <row r="121">
          <cell r="G121">
            <v>0</v>
          </cell>
        </row>
        <row r="122">
          <cell r="G122">
            <v>0</v>
          </cell>
        </row>
        <row r="123">
          <cell r="G123">
            <v>0</v>
          </cell>
        </row>
        <row r="124">
          <cell r="G124">
            <v>0</v>
          </cell>
        </row>
        <row r="125">
          <cell r="G125">
            <v>0</v>
          </cell>
        </row>
        <row r="126">
          <cell r="G126">
            <v>0</v>
          </cell>
        </row>
        <row r="127">
          <cell r="G127">
            <v>0</v>
          </cell>
        </row>
        <row r="128">
          <cell r="G128">
            <v>0</v>
          </cell>
        </row>
        <row r="129">
          <cell r="G129">
            <v>0</v>
          </cell>
        </row>
        <row r="130">
          <cell r="G130">
            <v>0</v>
          </cell>
        </row>
        <row r="131">
          <cell r="G131">
            <v>0</v>
          </cell>
        </row>
        <row r="132">
          <cell r="G132">
            <v>0</v>
          </cell>
        </row>
        <row r="133">
          <cell r="G133">
            <v>0</v>
          </cell>
        </row>
        <row r="134">
          <cell r="G134">
            <v>0</v>
          </cell>
        </row>
        <row r="135">
          <cell r="G135">
            <v>0</v>
          </cell>
        </row>
        <row r="136">
          <cell r="G136">
            <v>0</v>
          </cell>
        </row>
        <row r="137">
          <cell r="G137">
            <v>0</v>
          </cell>
        </row>
        <row r="138">
          <cell r="G138">
            <v>0</v>
          </cell>
        </row>
        <row r="139">
          <cell r="G139">
            <v>0</v>
          </cell>
        </row>
        <row r="140">
          <cell r="G140">
            <v>0</v>
          </cell>
        </row>
        <row r="141">
          <cell r="G141">
            <v>0</v>
          </cell>
        </row>
        <row r="142">
          <cell r="G142">
            <v>0</v>
          </cell>
        </row>
        <row r="143">
          <cell r="G143">
            <v>0</v>
          </cell>
        </row>
        <row r="144">
          <cell r="G144">
            <v>0</v>
          </cell>
        </row>
        <row r="145">
          <cell r="G145">
            <v>0</v>
          </cell>
        </row>
        <row r="146">
          <cell r="G146">
            <v>0</v>
          </cell>
        </row>
        <row r="147">
          <cell r="G147">
            <v>0</v>
          </cell>
        </row>
        <row r="148">
          <cell r="G148">
            <v>0</v>
          </cell>
        </row>
        <row r="149">
          <cell r="G149">
            <v>0</v>
          </cell>
        </row>
        <row r="150">
          <cell r="G150">
            <v>0</v>
          </cell>
        </row>
        <row r="151">
          <cell r="G151">
            <v>0</v>
          </cell>
        </row>
        <row r="152">
          <cell r="G152">
            <v>0</v>
          </cell>
        </row>
        <row r="153">
          <cell r="G153">
            <v>0</v>
          </cell>
        </row>
        <row r="154">
          <cell r="G154">
            <v>0</v>
          </cell>
        </row>
        <row r="155">
          <cell r="G155">
            <v>0</v>
          </cell>
        </row>
        <row r="156">
          <cell r="G156">
            <v>0</v>
          </cell>
        </row>
        <row r="157">
          <cell r="G157">
            <v>0</v>
          </cell>
        </row>
        <row r="158">
          <cell r="G158">
            <v>0</v>
          </cell>
        </row>
        <row r="159">
          <cell r="G159">
            <v>0</v>
          </cell>
        </row>
        <row r="160">
          <cell r="G160">
            <v>0</v>
          </cell>
        </row>
        <row r="161">
          <cell r="G161">
            <v>0</v>
          </cell>
        </row>
        <row r="162">
          <cell r="G162">
            <v>0</v>
          </cell>
        </row>
        <row r="163">
          <cell r="G163">
            <v>0</v>
          </cell>
        </row>
        <row r="164">
          <cell r="G164">
            <v>0</v>
          </cell>
        </row>
        <row r="165">
          <cell r="G165">
            <v>0</v>
          </cell>
        </row>
        <row r="166">
          <cell r="G166">
            <v>0</v>
          </cell>
        </row>
        <row r="167">
          <cell r="G167">
            <v>0</v>
          </cell>
        </row>
        <row r="168">
          <cell r="G168">
            <v>0</v>
          </cell>
        </row>
        <row r="169">
          <cell r="G169">
            <v>0</v>
          </cell>
        </row>
        <row r="170">
          <cell r="G170">
            <v>0</v>
          </cell>
        </row>
        <row r="171">
          <cell r="G171">
            <v>0</v>
          </cell>
        </row>
        <row r="172">
          <cell r="G172">
            <v>0</v>
          </cell>
        </row>
        <row r="173">
          <cell r="G173">
            <v>0</v>
          </cell>
        </row>
        <row r="174">
          <cell r="G174">
            <v>0</v>
          </cell>
        </row>
        <row r="175">
          <cell r="G175">
            <v>0</v>
          </cell>
        </row>
        <row r="176">
          <cell r="G176">
            <v>0</v>
          </cell>
        </row>
        <row r="177">
          <cell r="G177">
            <v>0</v>
          </cell>
        </row>
        <row r="178">
          <cell r="G178">
            <v>0</v>
          </cell>
        </row>
        <row r="179">
          <cell r="G179">
            <v>0</v>
          </cell>
        </row>
        <row r="180">
          <cell r="G180">
            <v>0</v>
          </cell>
        </row>
        <row r="181">
          <cell r="G181">
            <v>0</v>
          </cell>
        </row>
        <row r="182">
          <cell r="G182">
            <v>0</v>
          </cell>
        </row>
        <row r="183">
          <cell r="G183">
            <v>0</v>
          </cell>
        </row>
        <row r="184">
          <cell r="G184">
            <v>0</v>
          </cell>
        </row>
        <row r="185">
          <cell r="G185">
            <v>0</v>
          </cell>
        </row>
        <row r="186">
          <cell r="G186">
            <v>0</v>
          </cell>
        </row>
        <row r="187">
          <cell r="G187">
            <v>0</v>
          </cell>
        </row>
        <row r="188">
          <cell r="G188">
            <v>0</v>
          </cell>
        </row>
        <row r="189">
          <cell r="G189">
            <v>0</v>
          </cell>
        </row>
        <row r="190">
          <cell r="G190">
            <v>0</v>
          </cell>
        </row>
        <row r="191">
          <cell r="G191">
            <v>0</v>
          </cell>
        </row>
        <row r="192">
          <cell r="G192">
            <v>0</v>
          </cell>
        </row>
        <row r="193">
          <cell r="G193">
            <v>0</v>
          </cell>
        </row>
        <row r="194">
          <cell r="G194">
            <v>0</v>
          </cell>
        </row>
        <row r="195">
          <cell r="G195">
            <v>0</v>
          </cell>
        </row>
        <row r="196">
          <cell r="G196">
            <v>0</v>
          </cell>
        </row>
        <row r="197">
          <cell r="G197">
            <v>0</v>
          </cell>
        </row>
        <row r="198">
          <cell r="G198">
            <v>0</v>
          </cell>
        </row>
        <row r="199">
          <cell r="G199">
            <v>0</v>
          </cell>
        </row>
        <row r="200">
          <cell r="G200">
            <v>0</v>
          </cell>
        </row>
        <row r="201">
          <cell r="G201">
            <v>0</v>
          </cell>
        </row>
        <row r="202">
          <cell r="G202">
            <v>0</v>
          </cell>
        </row>
        <row r="203">
          <cell r="G203">
            <v>0</v>
          </cell>
        </row>
        <row r="204">
          <cell r="G204">
            <v>0</v>
          </cell>
        </row>
        <row r="205">
          <cell r="G205">
            <v>0</v>
          </cell>
        </row>
        <row r="206">
          <cell r="G206">
            <v>0</v>
          </cell>
        </row>
        <row r="207">
          <cell r="G207">
            <v>0</v>
          </cell>
        </row>
        <row r="208">
          <cell r="G208">
            <v>0</v>
          </cell>
        </row>
        <row r="209">
          <cell r="G209">
            <v>0</v>
          </cell>
        </row>
        <row r="210">
          <cell r="G210">
            <v>0</v>
          </cell>
        </row>
        <row r="211">
          <cell r="G211">
            <v>0</v>
          </cell>
        </row>
        <row r="212">
          <cell r="G212">
            <v>0</v>
          </cell>
        </row>
        <row r="213">
          <cell r="G213">
            <v>0</v>
          </cell>
        </row>
        <row r="214">
          <cell r="G214">
            <v>0</v>
          </cell>
        </row>
        <row r="215">
          <cell r="G215">
            <v>0</v>
          </cell>
        </row>
        <row r="216">
          <cell r="G216">
            <v>0</v>
          </cell>
        </row>
        <row r="217">
          <cell r="G217">
            <v>0</v>
          </cell>
        </row>
        <row r="218">
          <cell r="G218">
            <v>0</v>
          </cell>
        </row>
        <row r="219">
          <cell r="G219">
            <v>0</v>
          </cell>
        </row>
        <row r="220">
          <cell r="G220">
            <v>0</v>
          </cell>
        </row>
        <row r="221">
          <cell r="G221">
            <v>0</v>
          </cell>
        </row>
        <row r="222">
          <cell r="G222">
            <v>0</v>
          </cell>
        </row>
        <row r="223">
          <cell r="G223">
            <v>0</v>
          </cell>
        </row>
        <row r="224">
          <cell r="G224">
            <v>0</v>
          </cell>
        </row>
        <row r="225">
          <cell r="G225">
            <v>0</v>
          </cell>
        </row>
        <row r="226">
          <cell r="G226">
            <v>0</v>
          </cell>
        </row>
        <row r="227">
          <cell r="G227">
            <v>0</v>
          </cell>
        </row>
        <row r="228">
          <cell r="G228">
            <v>0</v>
          </cell>
        </row>
        <row r="229">
          <cell r="G229">
            <v>0</v>
          </cell>
        </row>
        <row r="230">
          <cell r="G230">
            <v>0</v>
          </cell>
        </row>
        <row r="231">
          <cell r="G231">
            <v>0</v>
          </cell>
        </row>
        <row r="232">
          <cell r="G232">
            <v>0</v>
          </cell>
        </row>
        <row r="233">
          <cell r="G233">
            <v>0</v>
          </cell>
        </row>
        <row r="234">
          <cell r="G234">
            <v>0</v>
          </cell>
        </row>
        <row r="235">
          <cell r="G235">
            <v>0</v>
          </cell>
        </row>
        <row r="236">
          <cell r="G236">
            <v>0</v>
          </cell>
        </row>
        <row r="237">
          <cell r="G237">
            <v>0</v>
          </cell>
        </row>
        <row r="238">
          <cell r="G238">
            <v>0</v>
          </cell>
        </row>
        <row r="239">
          <cell r="G239">
            <v>0</v>
          </cell>
        </row>
        <row r="240">
          <cell r="G240">
            <v>0</v>
          </cell>
        </row>
        <row r="241">
          <cell r="G241">
            <v>0</v>
          </cell>
        </row>
        <row r="242">
          <cell r="G242">
            <v>0</v>
          </cell>
        </row>
        <row r="243">
          <cell r="G243">
            <v>0</v>
          </cell>
        </row>
        <row r="244">
          <cell r="G244">
            <v>0</v>
          </cell>
        </row>
        <row r="245">
          <cell r="G245">
            <v>0</v>
          </cell>
        </row>
        <row r="246">
          <cell r="G246">
            <v>0</v>
          </cell>
        </row>
        <row r="247">
          <cell r="G247">
            <v>0</v>
          </cell>
        </row>
        <row r="248">
          <cell r="G248">
            <v>0</v>
          </cell>
        </row>
        <row r="249">
          <cell r="G249">
            <v>0</v>
          </cell>
        </row>
        <row r="250">
          <cell r="G250">
            <v>0</v>
          </cell>
        </row>
        <row r="251">
          <cell r="G251">
            <v>0</v>
          </cell>
        </row>
        <row r="252">
          <cell r="G252">
            <v>0</v>
          </cell>
        </row>
        <row r="253">
          <cell r="G253">
            <v>0</v>
          </cell>
        </row>
        <row r="254">
          <cell r="G254">
            <v>0</v>
          </cell>
        </row>
        <row r="255">
          <cell r="G255">
            <v>0</v>
          </cell>
        </row>
        <row r="256">
          <cell r="G256">
            <v>0</v>
          </cell>
        </row>
        <row r="257">
          <cell r="G257">
            <v>0</v>
          </cell>
        </row>
        <row r="258">
          <cell r="G258">
            <v>0</v>
          </cell>
        </row>
        <row r="259">
          <cell r="G259">
            <v>0</v>
          </cell>
        </row>
        <row r="260">
          <cell r="G260">
            <v>0</v>
          </cell>
        </row>
        <row r="261">
          <cell r="G261">
            <v>0</v>
          </cell>
        </row>
        <row r="262">
          <cell r="G262">
            <v>0</v>
          </cell>
        </row>
        <row r="263">
          <cell r="G263">
            <v>0</v>
          </cell>
        </row>
        <row r="264">
          <cell r="G264">
            <v>0</v>
          </cell>
        </row>
        <row r="265">
          <cell r="G265">
            <v>0</v>
          </cell>
        </row>
        <row r="266">
          <cell r="G266">
            <v>0</v>
          </cell>
        </row>
        <row r="267">
          <cell r="G267">
            <v>0</v>
          </cell>
        </row>
        <row r="268">
          <cell r="G268">
            <v>0</v>
          </cell>
        </row>
        <row r="269">
          <cell r="G269">
            <v>0</v>
          </cell>
        </row>
        <row r="270">
          <cell r="G270">
            <v>0</v>
          </cell>
        </row>
        <row r="271">
          <cell r="G271">
            <v>0</v>
          </cell>
        </row>
        <row r="272">
          <cell r="G272">
            <v>0</v>
          </cell>
        </row>
        <row r="273">
          <cell r="G273">
            <v>0</v>
          </cell>
        </row>
        <row r="274">
          <cell r="G274">
            <v>0</v>
          </cell>
        </row>
        <row r="275">
          <cell r="G275">
            <v>0</v>
          </cell>
        </row>
        <row r="276">
          <cell r="G276">
            <v>0</v>
          </cell>
        </row>
        <row r="277">
          <cell r="G277">
            <v>0</v>
          </cell>
        </row>
        <row r="278">
          <cell r="G278">
            <v>0</v>
          </cell>
        </row>
        <row r="279">
          <cell r="G279">
            <v>0</v>
          </cell>
        </row>
        <row r="280">
          <cell r="G280">
            <v>0</v>
          </cell>
        </row>
        <row r="281">
          <cell r="G281">
            <v>0</v>
          </cell>
        </row>
        <row r="282">
          <cell r="G282">
            <v>0</v>
          </cell>
        </row>
        <row r="283">
          <cell r="G283">
            <v>0</v>
          </cell>
        </row>
        <row r="284">
          <cell r="G284">
            <v>0</v>
          </cell>
        </row>
        <row r="285">
          <cell r="G285">
            <v>0</v>
          </cell>
        </row>
        <row r="286">
          <cell r="G286">
            <v>0</v>
          </cell>
        </row>
        <row r="287">
          <cell r="G287">
            <v>0</v>
          </cell>
        </row>
        <row r="288">
          <cell r="G288">
            <v>0</v>
          </cell>
        </row>
        <row r="289">
          <cell r="G289">
            <v>0</v>
          </cell>
        </row>
        <row r="290">
          <cell r="G290">
            <v>0</v>
          </cell>
        </row>
        <row r="291">
          <cell r="G291">
            <v>0</v>
          </cell>
        </row>
        <row r="292">
          <cell r="G292">
            <v>0</v>
          </cell>
        </row>
        <row r="293">
          <cell r="G293">
            <v>0</v>
          </cell>
        </row>
        <row r="294">
          <cell r="G294">
            <v>0</v>
          </cell>
        </row>
        <row r="295">
          <cell r="G295">
            <v>0</v>
          </cell>
        </row>
        <row r="296">
          <cell r="G296">
            <v>0</v>
          </cell>
        </row>
        <row r="297">
          <cell r="G297">
            <v>0</v>
          </cell>
        </row>
        <row r="298">
          <cell r="G298">
            <v>0</v>
          </cell>
        </row>
        <row r="299">
          <cell r="G299">
            <v>0</v>
          </cell>
        </row>
        <row r="300">
          <cell r="G300">
            <v>0</v>
          </cell>
        </row>
        <row r="301">
          <cell r="G301">
            <v>0</v>
          </cell>
        </row>
        <row r="302">
          <cell r="G302">
            <v>0</v>
          </cell>
        </row>
        <row r="303">
          <cell r="G303">
            <v>0</v>
          </cell>
        </row>
        <row r="304">
          <cell r="G304">
            <v>0</v>
          </cell>
        </row>
        <row r="305">
          <cell r="G305">
            <v>0</v>
          </cell>
        </row>
        <row r="306">
          <cell r="G306">
            <v>0</v>
          </cell>
        </row>
        <row r="307">
          <cell r="G307">
            <v>0</v>
          </cell>
        </row>
        <row r="308">
          <cell r="G308">
            <v>0</v>
          </cell>
        </row>
        <row r="309">
          <cell r="G309">
            <v>0</v>
          </cell>
        </row>
        <row r="310">
          <cell r="G310">
            <v>0</v>
          </cell>
        </row>
        <row r="311">
          <cell r="G311">
            <v>0</v>
          </cell>
        </row>
        <row r="312">
          <cell r="G312">
            <v>0</v>
          </cell>
        </row>
        <row r="313">
          <cell r="G313">
            <v>0</v>
          </cell>
        </row>
        <row r="314">
          <cell r="G314">
            <v>0</v>
          </cell>
        </row>
        <row r="315">
          <cell r="G315">
            <v>0</v>
          </cell>
        </row>
        <row r="316">
          <cell r="G316">
            <v>0</v>
          </cell>
        </row>
        <row r="317">
          <cell r="G317">
            <v>0</v>
          </cell>
        </row>
        <row r="318">
          <cell r="G318">
            <v>0</v>
          </cell>
        </row>
        <row r="319">
          <cell r="G319">
            <v>0</v>
          </cell>
        </row>
        <row r="320">
          <cell r="G320">
            <v>0</v>
          </cell>
        </row>
        <row r="321">
          <cell r="G321">
            <v>0</v>
          </cell>
        </row>
        <row r="322">
          <cell r="G322">
            <v>0</v>
          </cell>
        </row>
        <row r="323">
          <cell r="G323">
            <v>0</v>
          </cell>
        </row>
        <row r="324">
          <cell r="G324">
            <v>0</v>
          </cell>
        </row>
        <row r="325">
          <cell r="G325">
            <v>0</v>
          </cell>
        </row>
        <row r="326">
          <cell r="G326">
            <v>0</v>
          </cell>
        </row>
        <row r="327">
          <cell r="G327">
            <v>0</v>
          </cell>
        </row>
        <row r="328">
          <cell r="G328">
            <v>0</v>
          </cell>
        </row>
        <row r="329">
          <cell r="G329">
            <v>0</v>
          </cell>
        </row>
        <row r="330">
          <cell r="G330">
            <v>0</v>
          </cell>
        </row>
        <row r="331">
          <cell r="G331">
            <v>0</v>
          </cell>
        </row>
        <row r="332">
          <cell r="G332">
            <v>0</v>
          </cell>
        </row>
        <row r="333">
          <cell r="G333">
            <v>0</v>
          </cell>
        </row>
        <row r="334">
          <cell r="G334">
            <v>0</v>
          </cell>
        </row>
        <row r="335">
          <cell r="G335">
            <v>0</v>
          </cell>
        </row>
        <row r="336">
          <cell r="G336">
            <v>0</v>
          </cell>
        </row>
        <row r="337">
          <cell r="G337">
            <v>0</v>
          </cell>
        </row>
        <row r="338">
          <cell r="G338">
            <v>0</v>
          </cell>
        </row>
        <row r="339">
          <cell r="G339">
            <v>0</v>
          </cell>
        </row>
        <row r="340">
          <cell r="G340">
            <v>0</v>
          </cell>
        </row>
        <row r="341">
          <cell r="G341">
            <v>0</v>
          </cell>
        </row>
        <row r="342">
          <cell r="G342">
            <v>0</v>
          </cell>
        </row>
        <row r="343">
          <cell r="G343">
            <v>0</v>
          </cell>
        </row>
        <row r="344">
          <cell r="G344">
            <v>0</v>
          </cell>
        </row>
        <row r="345">
          <cell r="G345">
            <v>0</v>
          </cell>
        </row>
        <row r="346">
          <cell r="G346">
            <v>0</v>
          </cell>
        </row>
        <row r="347">
          <cell r="G347">
            <v>0</v>
          </cell>
        </row>
        <row r="348">
          <cell r="G348">
            <v>0</v>
          </cell>
        </row>
        <row r="349">
          <cell r="G349">
            <v>0</v>
          </cell>
        </row>
        <row r="350">
          <cell r="G350">
            <v>0</v>
          </cell>
        </row>
        <row r="351">
          <cell r="G351">
            <v>0</v>
          </cell>
        </row>
        <row r="352">
          <cell r="G352">
            <v>0</v>
          </cell>
        </row>
        <row r="353">
          <cell r="G353">
            <v>0</v>
          </cell>
        </row>
        <row r="354">
          <cell r="G354">
            <v>0</v>
          </cell>
        </row>
        <row r="355">
          <cell r="G355">
            <v>0</v>
          </cell>
        </row>
        <row r="356">
          <cell r="G356">
            <v>0</v>
          </cell>
        </row>
        <row r="357">
          <cell r="G357">
            <v>0</v>
          </cell>
        </row>
        <row r="358">
          <cell r="G358">
            <v>0</v>
          </cell>
        </row>
        <row r="359">
          <cell r="G359">
            <v>0</v>
          </cell>
        </row>
        <row r="360">
          <cell r="G360">
            <v>0</v>
          </cell>
        </row>
        <row r="361">
          <cell r="G361">
            <v>0</v>
          </cell>
        </row>
        <row r="362">
          <cell r="G362">
            <v>0</v>
          </cell>
        </row>
        <row r="363">
          <cell r="G363">
            <v>0</v>
          </cell>
        </row>
        <row r="364">
          <cell r="G364">
            <v>0</v>
          </cell>
        </row>
        <row r="365">
          <cell r="G365">
            <v>0</v>
          </cell>
        </row>
        <row r="366">
          <cell r="G366">
            <v>0</v>
          </cell>
        </row>
        <row r="367">
          <cell r="G367">
            <v>0</v>
          </cell>
        </row>
        <row r="368">
          <cell r="G368">
            <v>0</v>
          </cell>
        </row>
        <row r="369">
          <cell r="G369">
            <v>0</v>
          </cell>
        </row>
        <row r="370">
          <cell r="G370">
            <v>0</v>
          </cell>
        </row>
        <row r="371">
          <cell r="G371">
            <v>0</v>
          </cell>
        </row>
        <row r="372">
          <cell r="G372">
            <v>0</v>
          </cell>
        </row>
        <row r="373">
          <cell r="G373">
            <v>0</v>
          </cell>
        </row>
        <row r="374">
          <cell r="G374">
            <v>0</v>
          </cell>
        </row>
        <row r="375">
          <cell r="G375">
            <v>0</v>
          </cell>
        </row>
        <row r="376">
          <cell r="G376">
            <v>0</v>
          </cell>
        </row>
        <row r="377">
          <cell r="G377">
            <v>0</v>
          </cell>
        </row>
        <row r="378">
          <cell r="G378">
            <v>0</v>
          </cell>
        </row>
        <row r="379">
          <cell r="G379">
            <v>0</v>
          </cell>
        </row>
        <row r="380">
          <cell r="G380">
            <v>0</v>
          </cell>
        </row>
        <row r="381">
          <cell r="G381">
            <v>0</v>
          </cell>
        </row>
        <row r="382">
          <cell r="G382">
            <v>0</v>
          </cell>
        </row>
        <row r="383">
          <cell r="G383">
            <v>0</v>
          </cell>
        </row>
        <row r="384">
          <cell r="G384">
            <v>0</v>
          </cell>
        </row>
        <row r="385">
          <cell r="G385">
            <v>0</v>
          </cell>
        </row>
        <row r="386">
          <cell r="G386">
            <v>0</v>
          </cell>
        </row>
        <row r="387">
          <cell r="G387">
            <v>0</v>
          </cell>
        </row>
        <row r="388">
          <cell r="G388">
            <v>0</v>
          </cell>
        </row>
        <row r="389">
          <cell r="G389">
            <v>0</v>
          </cell>
        </row>
        <row r="390">
          <cell r="G390">
            <v>0</v>
          </cell>
        </row>
        <row r="391">
          <cell r="G391">
            <v>0</v>
          </cell>
        </row>
        <row r="392">
          <cell r="G392">
            <v>0</v>
          </cell>
        </row>
        <row r="393">
          <cell r="G393">
            <v>0</v>
          </cell>
        </row>
        <row r="394">
          <cell r="G394">
            <v>0</v>
          </cell>
        </row>
        <row r="395">
          <cell r="G395">
            <v>0</v>
          </cell>
        </row>
        <row r="396">
          <cell r="G396">
            <v>0</v>
          </cell>
        </row>
        <row r="397">
          <cell r="G397">
            <v>0</v>
          </cell>
        </row>
        <row r="398">
          <cell r="G398">
            <v>0</v>
          </cell>
        </row>
        <row r="399">
          <cell r="G399">
            <v>0</v>
          </cell>
        </row>
        <row r="400">
          <cell r="G400">
            <v>0</v>
          </cell>
        </row>
        <row r="401">
          <cell r="G401">
            <v>0</v>
          </cell>
        </row>
        <row r="402">
          <cell r="G402">
            <v>0</v>
          </cell>
        </row>
        <row r="403">
          <cell r="G403">
            <v>0</v>
          </cell>
        </row>
        <row r="404">
          <cell r="G404">
            <v>0</v>
          </cell>
        </row>
        <row r="405">
          <cell r="G405">
            <v>0</v>
          </cell>
        </row>
        <row r="406">
          <cell r="G406">
            <v>0</v>
          </cell>
        </row>
        <row r="407">
          <cell r="G407">
            <v>0</v>
          </cell>
        </row>
        <row r="408">
          <cell r="G408">
            <v>0</v>
          </cell>
        </row>
        <row r="409">
          <cell r="G409">
            <v>0</v>
          </cell>
        </row>
        <row r="410">
          <cell r="G410">
            <v>0</v>
          </cell>
        </row>
        <row r="411">
          <cell r="G411">
            <v>0</v>
          </cell>
        </row>
        <row r="412">
          <cell r="G412">
            <v>0</v>
          </cell>
        </row>
        <row r="413">
          <cell r="G413">
            <v>0</v>
          </cell>
        </row>
        <row r="414">
          <cell r="G414">
            <v>0</v>
          </cell>
        </row>
        <row r="415">
          <cell r="G415">
            <v>0</v>
          </cell>
        </row>
        <row r="416">
          <cell r="G416">
            <v>0</v>
          </cell>
        </row>
        <row r="417">
          <cell r="G417">
            <v>0</v>
          </cell>
        </row>
        <row r="418">
          <cell r="G418">
            <v>0</v>
          </cell>
        </row>
        <row r="419">
          <cell r="G419">
            <v>0</v>
          </cell>
        </row>
        <row r="420">
          <cell r="G420">
            <v>0</v>
          </cell>
        </row>
        <row r="421">
          <cell r="G421">
            <v>0</v>
          </cell>
        </row>
        <row r="422">
          <cell r="G422">
            <v>0</v>
          </cell>
        </row>
        <row r="423">
          <cell r="G423">
            <v>0</v>
          </cell>
        </row>
        <row r="424">
          <cell r="G424">
            <v>0</v>
          </cell>
        </row>
        <row r="425">
          <cell r="G425">
            <v>0</v>
          </cell>
        </row>
        <row r="426">
          <cell r="G426">
            <v>0</v>
          </cell>
        </row>
        <row r="427">
          <cell r="G427">
            <v>0</v>
          </cell>
        </row>
        <row r="428">
          <cell r="G428">
            <v>0</v>
          </cell>
        </row>
        <row r="429">
          <cell r="G429">
            <v>0</v>
          </cell>
        </row>
        <row r="430">
          <cell r="G430">
            <v>0</v>
          </cell>
        </row>
        <row r="431">
          <cell r="G431">
            <v>0</v>
          </cell>
        </row>
        <row r="432">
          <cell r="G432">
            <v>0</v>
          </cell>
        </row>
        <row r="433">
          <cell r="G433">
            <v>0</v>
          </cell>
        </row>
        <row r="434">
          <cell r="G434">
            <v>0</v>
          </cell>
        </row>
        <row r="435">
          <cell r="G435">
            <v>0</v>
          </cell>
        </row>
        <row r="436">
          <cell r="G436">
            <v>0</v>
          </cell>
        </row>
        <row r="437">
          <cell r="G437">
            <v>0</v>
          </cell>
        </row>
        <row r="438">
          <cell r="G438">
            <v>0</v>
          </cell>
        </row>
        <row r="439">
          <cell r="G439">
            <v>0</v>
          </cell>
        </row>
        <row r="440">
          <cell r="G440">
            <v>0</v>
          </cell>
        </row>
        <row r="441">
          <cell r="G441">
            <v>0</v>
          </cell>
        </row>
        <row r="442">
          <cell r="G442">
            <v>0</v>
          </cell>
        </row>
        <row r="443">
          <cell r="G443">
            <v>0</v>
          </cell>
        </row>
        <row r="444">
          <cell r="G444">
            <v>0</v>
          </cell>
        </row>
        <row r="445">
          <cell r="G445">
            <v>0</v>
          </cell>
        </row>
        <row r="446">
          <cell r="G446">
            <v>0</v>
          </cell>
        </row>
        <row r="447">
          <cell r="G447">
            <v>0</v>
          </cell>
        </row>
        <row r="448">
          <cell r="G448">
            <v>0</v>
          </cell>
        </row>
        <row r="449">
          <cell r="G449">
            <v>0</v>
          </cell>
        </row>
        <row r="450">
          <cell r="G450">
            <v>0</v>
          </cell>
        </row>
        <row r="451">
          <cell r="G451">
            <v>0</v>
          </cell>
        </row>
        <row r="452">
          <cell r="G452">
            <v>0</v>
          </cell>
        </row>
        <row r="453">
          <cell r="G453">
            <v>0</v>
          </cell>
        </row>
        <row r="454">
          <cell r="G454">
            <v>0</v>
          </cell>
        </row>
        <row r="455">
          <cell r="G455">
            <v>0</v>
          </cell>
        </row>
        <row r="456">
          <cell r="G456">
            <v>0</v>
          </cell>
        </row>
        <row r="457">
          <cell r="G457">
            <v>0</v>
          </cell>
        </row>
        <row r="458">
          <cell r="G458">
            <v>0</v>
          </cell>
        </row>
        <row r="459">
          <cell r="G459">
            <v>0</v>
          </cell>
        </row>
        <row r="460">
          <cell r="G460">
            <v>0</v>
          </cell>
        </row>
        <row r="461">
          <cell r="G461">
            <v>0</v>
          </cell>
        </row>
        <row r="462">
          <cell r="G462">
            <v>0</v>
          </cell>
        </row>
        <row r="463">
          <cell r="G463">
            <v>0</v>
          </cell>
        </row>
        <row r="464">
          <cell r="G464">
            <v>0</v>
          </cell>
        </row>
        <row r="465">
          <cell r="G465">
            <v>0</v>
          </cell>
        </row>
        <row r="466">
          <cell r="G466">
            <v>0</v>
          </cell>
        </row>
        <row r="467">
          <cell r="G467">
            <v>0</v>
          </cell>
        </row>
        <row r="468">
          <cell r="G468">
            <v>0</v>
          </cell>
        </row>
        <row r="469">
          <cell r="G469">
            <v>0</v>
          </cell>
        </row>
        <row r="470">
          <cell r="G470">
            <v>0</v>
          </cell>
        </row>
        <row r="471">
          <cell r="G471">
            <v>0</v>
          </cell>
        </row>
        <row r="472">
          <cell r="G472">
            <v>0</v>
          </cell>
        </row>
        <row r="473">
          <cell r="G473">
            <v>0</v>
          </cell>
        </row>
        <row r="474">
          <cell r="G474">
            <v>0</v>
          </cell>
        </row>
        <row r="475">
          <cell r="G475">
            <v>0</v>
          </cell>
        </row>
        <row r="476">
          <cell r="G476">
            <v>0</v>
          </cell>
        </row>
        <row r="477">
          <cell r="G477">
            <v>0</v>
          </cell>
        </row>
        <row r="478">
          <cell r="G478">
            <v>0</v>
          </cell>
        </row>
        <row r="479">
          <cell r="G479">
            <v>0</v>
          </cell>
        </row>
        <row r="480">
          <cell r="G480">
            <v>0</v>
          </cell>
        </row>
        <row r="481">
          <cell r="G481">
            <v>0</v>
          </cell>
        </row>
        <row r="482">
          <cell r="G482">
            <v>0</v>
          </cell>
        </row>
        <row r="483">
          <cell r="G483">
            <v>0</v>
          </cell>
        </row>
        <row r="484">
          <cell r="G484">
            <v>0</v>
          </cell>
        </row>
        <row r="485">
          <cell r="G485">
            <v>0</v>
          </cell>
        </row>
        <row r="486">
          <cell r="G486">
            <v>0</v>
          </cell>
        </row>
        <row r="487">
          <cell r="G487">
            <v>0</v>
          </cell>
        </row>
        <row r="488">
          <cell r="G488">
            <v>0</v>
          </cell>
        </row>
        <row r="489">
          <cell r="G489">
            <v>0</v>
          </cell>
        </row>
        <row r="490">
          <cell r="G490">
            <v>0</v>
          </cell>
        </row>
        <row r="491">
          <cell r="G491">
            <v>0</v>
          </cell>
        </row>
        <row r="492">
          <cell r="G492">
            <v>0</v>
          </cell>
        </row>
        <row r="493">
          <cell r="G493">
            <v>0</v>
          </cell>
        </row>
        <row r="494">
          <cell r="G494">
            <v>0</v>
          </cell>
        </row>
        <row r="495">
          <cell r="G495">
            <v>0</v>
          </cell>
        </row>
        <row r="496">
          <cell r="G496">
            <v>0</v>
          </cell>
        </row>
        <row r="497">
          <cell r="G497">
            <v>0</v>
          </cell>
        </row>
        <row r="498">
          <cell r="G498">
            <v>0</v>
          </cell>
        </row>
        <row r="499">
          <cell r="G499">
            <v>0</v>
          </cell>
        </row>
        <row r="500">
          <cell r="G500">
            <v>0</v>
          </cell>
        </row>
        <row r="501">
          <cell r="G501">
            <v>0</v>
          </cell>
        </row>
        <row r="502">
          <cell r="G502">
            <v>0</v>
          </cell>
        </row>
        <row r="503">
          <cell r="G503">
            <v>0</v>
          </cell>
        </row>
      </sheetData>
      <sheetData sheetId="1">
        <row r="9">
          <cell r="B9" t="str">
            <v>1.1</v>
          </cell>
          <cell r="C9">
            <v>1</v>
          </cell>
          <cell r="D9">
            <v>1</v>
          </cell>
          <cell r="E9">
            <v>1</v>
          </cell>
          <cell r="F9" t="str">
            <v>M U R T A N I</v>
          </cell>
          <cell r="G9" t="str">
            <v>M U R T A N I</v>
          </cell>
          <cell r="I9">
            <v>3</v>
          </cell>
          <cell r="J9">
            <v>0</v>
          </cell>
          <cell r="K9" t="str">
            <v xml:space="preserve"> Kmp. Bulak  RT.003/ 04</v>
          </cell>
          <cell r="L9">
            <v>118</v>
          </cell>
          <cell r="M9">
            <v>0</v>
          </cell>
          <cell r="N9">
            <v>118</v>
          </cell>
          <cell r="O9" t="str">
            <v>TMA</v>
          </cell>
          <cell r="P9" t="str">
            <v>SPPT.0107. Psl.   Blk</v>
          </cell>
        </row>
        <row r="10">
          <cell r="B10" t="str">
            <v>1.2</v>
          </cell>
          <cell r="C10">
            <v>2</v>
          </cell>
          <cell r="D10">
            <v>1</v>
          </cell>
          <cell r="E10">
            <v>0</v>
          </cell>
          <cell r="F10">
            <v>0</v>
          </cell>
          <cell r="G10"/>
          <cell r="I10">
            <v>0</v>
          </cell>
          <cell r="J10">
            <v>0</v>
          </cell>
          <cell r="K10" t="str">
            <v xml:space="preserve">  Pajang</v>
          </cell>
          <cell r="L10">
            <v>0</v>
          </cell>
          <cell r="M10">
            <v>0</v>
          </cell>
          <cell r="N10">
            <v>0</v>
          </cell>
          <cell r="P10" t="str">
            <v xml:space="preserve">  Luas : 514 m²</v>
          </cell>
        </row>
        <row r="11">
          <cell r="B11" t="str">
            <v>1.3</v>
          </cell>
          <cell r="C11">
            <v>3</v>
          </cell>
          <cell r="D11">
            <v>1</v>
          </cell>
          <cell r="E11">
            <v>0</v>
          </cell>
          <cell r="F11">
            <v>0</v>
          </cell>
          <cell r="G11"/>
          <cell r="I11">
            <v>0</v>
          </cell>
          <cell r="J11">
            <v>0</v>
          </cell>
          <cell r="K11" t="str">
            <v xml:space="preserve">  Benda</v>
          </cell>
          <cell r="L11">
            <v>0</v>
          </cell>
          <cell r="M11">
            <v>0</v>
          </cell>
          <cell r="N11">
            <v>0</v>
          </cell>
          <cell r="P11"/>
        </row>
        <row r="12">
          <cell r="B12" t="str">
            <v>1.4</v>
          </cell>
          <cell r="C12">
            <v>4</v>
          </cell>
          <cell r="D12">
            <v>1</v>
          </cell>
          <cell r="E12">
            <v>0</v>
          </cell>
          <cell r="F12">
            <v>0</v>
          </cell>
          <cell r="G12" t="str">
            <v xml:space="preserve">Kmp. Bulak  RT.003/04  </v>
          </cell>
          <cell r="I12">
            <v>0</v>
          </cell>
          <cell r="J12">
            <v>0</v>
          </cell>
          <cell r="K12"/>
          <cell r="L12">
            <v>0</v>
          </cell>
          <cell r="M12">
            <v>0</v>
          </cell>
          <cell r="N12">
            <v>0</v>
          </cell>
          <cell r="P12"/>
        </row>
        <row r="13">
          <cell r="B13" t="str">
            <v>1.5</v>
          </cell>
          <cell r="C13">
            <v>5</v>
          </cell>
          <cell r="D13">
            <v>1</v>
          </cell>
          <cell r="E13">
            <v>0</v>
          </cell>
          <cell r="F13">
            <v>0</v>
          </cell>
          <cell r="G13" t="str">
            <v xml:space="preserve">Kel. Pajang Kec. Benda, </v>
          </cell>
          <cell r="I13">
            <v>0</v>
          </cell>
          <cell r="J13">
            <v>0</v>
          </cell>
          <cell r="K13"/>
          <cell r="L13">
            <v>0</v>
          </cell>
          <cell r="M13">
            <v>0</v>
          </cell>
          <cell r="N13">
            <v>0</v>
          </cell>
          <cell r="P13"/>
        </row>
        <row r="14">
          <cell r="B14" t="str">
            <v>1.6</v>
          </cell>
          <cell r="C14">
            <v>6</v>
          </cell>
          <cell r="D14">
            <v>1</v>
          </cell>
          <cell r="E14">
            <v>0</v>
          </cell>
          <cell r="F14">
            <v>0</v>
          </cell>
          <cell r="G14" t="str">
            <v>Kota Tangerang</v>
          </cell>
          <cell r="I14">
            <v>0</v>
          </cell>
          <cell r="J14">
            <v>0</v>
          </cell>
          <cell r="K14"/>
          <cell r="L14">
            <v>0</v>
          </cell>
          <cell r="M14">
            <v>0</v>
          </cell>
          <cell r="N14">
            <v>0</v>
          </cell>
        </row>
        <row r="15">
          <cell r="B15" t="str">
            <v>1.7</v>
          </cell>
          <cell r="C15">
            <v>7</v>
          </cell>
          <cell r="D15">
            <v>1</v>
          </cell>
          <cell r="E15">
            <v>0</v>
          </cell>
          <cell r="F15">
            <v>0</v>
          </cell>
          <cell r="G15" t="str">
            <v>3671040510450001</v>
          </cell>
          <cell r="I15">
            <v>0</v>
          </cell>
          <cell r="J15">
            <v>0</v>
          </cell>
          <cell r="K15"/>
          <cell r="L15">
            <v>0</v>
          </cell>
          <cell r="M15">
            <v>0</v>
          </cell>
          <cell r="N15">
            <v>0</v>
          </cell>
        </row>
        <row r="16">
          <cell r="B16" t="str">
            <v>2.1</v>
          </cell>
          <cell r="C16">
            <v>1</v>
          </cell>
          <cell r="D16">
            <v>2</v>
          </cell>
          <cell r="E16">
            <v>2</v>
          </cell>
          <cell r="F16"/>
          <cell r="G16"/>
          <cell r="I16">
            <v>4</v>
          </cell>
          <cell r="J16">
            <v>0</v>
          </cell>
          <cell r="K16"/>
          <cell r="L16">
            <v>106</v>
          </cell>
          <cell r="M16">
            <v>0</v>
          </cell>
          <cell r="N16">
            <v>106</v>
          </cell>
        </row>
        <row r="17">
          <cell r="B17" t="str">
            <v>2.2</v>
          </cell>
          <cell r="C17">
            <v>2</v>
          </cell>
          <cell r="D17">
            <v>2</v>
          </cell>
          <cell r="E17">
            <v>0</v>
          </cell>
          <cell r="F17">
            <v>0</v>
          </cell>
          <cell r="G17"/>
          <cell r="I17">
            <v>0</v>
          </cell>
          <cell r="J17">
            <v>0</v>
          </cell>
          <cell r="K17"/>
          <cell r="L17">
            <v>0</v>
          </cell>
          <cell r="M17">
            <v>0</v>
          </cell>
          <cell r="N17">
            <v>0</v>
          </cell>
        </row>
        <row r="18">
          <cell r="B18" t="str">
            <v>2.3</v>
          </cell>
          <cell r="C18">
            <v>3</v>
          </cell>
          <cell r="D18">
            <v>2</v>
          </cell>
          <cell r="E18">
            <v>0</v>
          </cell>
          <cell r="F18">
            <v>0</v>
          </cell>
          <cell r="G18"/>
          <cell r="I18">
            <v>0</v>
          </cell>
          <cell r="J18">
            <v>0</v>
          </cell>
          <cell r="K18"/>
          <cell r="L18">
            <v>0</v>
          </cell>
          <cell r="M18">
            <v>0</v>
          </cell>
          <cell r="N18">
            <v>0</v>
          </cell>
        </row>
        <row r="19">
          <cell r="B19" t="str">
            <v>2.4</v>
          </cell>
          <cell r="C19">
            <v>4</v>
          </cell>
          <cell r="D19">
            <v>2</v>
          </cell>
          <cell r="E19">
            <v>0</v>
          </cell>
          <cell r="F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B20" t="str">
            <v>2.5</v>
          </cell>
          <cell r="C20">
            <v>5</v>
          </cell>
          <cell r="D20">
            <v>2</v>
          </cell>
          <cell r="E20">
            <v>0</v>
          </cell>
          <cell r="F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B21" t="str">
            <v>3.1</v>
          </cell>
          <cell r="C21">
            <v>1</v>
          </cell>
          <cell r="D21">
            <v>3</v>
          </cell>
          <cell r="E21">
            <v>3</v>
          </cell>
          <cell r="F21" t="str">
            <v>SURYADI</v>
          </cell>
          <cell r="G21" t="str">
            <v>SURYADI</v>
          </cell>
          <cell r="I21">
            <v>6</v>
          </cell>
          <cell r="J21">
            <v>0</v>
          </cell>
          <cell r="K21" t="str">
            <v xml:space="preserve"> Kmp. Bulak  RT.003/ 04</v>
          </cell>
          <cell r="L21">
            <v>2</v>
          </cell>
          <cell r="M21">
            <v>0</v>
          </cell>
          <cell r="N21">
            <v>2</v>
          </cell>
          <cell r="O21" t="str">
            <v>HM</v>
          </cell>
          <cell r="P21" t="str">
            <v>HM No. 94//Pajang Tgl</v>
          </cell>
        </row>
        <row r="22">
          <cell r="B22" t="str">
            <v>3.2</v>
          </cell>
          <cell r="C22">
            <v>2</v>
          </cell>
          <cell r="D22">
            <v>3</v>
          </cell>
          <cell r="E22">
            <v>0</v>
          </cell>
          <cell r="F22">
            <v>0</v>
          </cell>
          <cell r="G22"/>
          <cell r="I22">
            <v>0</v>
          </cell>
          <cell r="J22">
            <v>0</v>
          </cell>
          <cell r="K22" t="str">
            <v xml:space="preserve">  Pajang</v>
          </cell>
          <cell r="L22">
            <v>0</v>
          </cell>
          <cell r="M22">
            <v>0</v>
          </cell>
          <cell r="N22">
            <v>0</v>
          </cell>
          <cell r="P22" t="str">
            <v xml:space="preserve">.10-02-1997  No.10.25.06.05. </v>
          </cell>
        </row>
        <row r="23">
          <cell r="B23" t="str">
            <v>3.3</v>
          </cell>
          <cell r="C23">
            <v>3</v>
          </cell>
          <cell r="D23">
            <v>3</v>
          </cell>
          <cell r="E23">
            <v>0</v>
          </cell>
          <cell r="F23">
            <v>0</v>
          </cell>
          <cell r="G23"/>
          <cell r="I23">
            <v>0</v>
          </cell>
          <cell r="J23">
            <v>0</v>
          </cell>
          <cell r="K23" t="str">
            <v xml:space="preserve">  Benda</v>
          </cell>
          <cell r="L23">
            <v>0</v>
          </cell>
          <cell r="M23">
            <v>0</v>
          </cell>
          <cell r="N23">
            <v>0</v>
          </cell>
          <cell r="P23" t="str">
            <v>00409/1997 Luas : 140 m²</v>
          </cell>
        </row>
        <row r="24">
          <cell r="B24" t="str">
            <v>3.4</v>
          </cell>
          <cell r="C24">
            <v>4</v>
          </cell>
          <cell r="D24">
            <v>3</v>
          </cell>
          <cell r="E24">
            <v>0</v>
          </cell>
          <cell r="F24">
            <v>0</v>
          </cell>
          <cell r="G24" t="str">
            <v xml:space="preserve">Kmp. Jurumudi   RT.003/04  </v>
          </cell>
          <cell r="I24">
            <v>0</v>
          </cell>
          <cell r="J24">
            <v>0</v>
          </cell>
          <cell r="K24"/>
          <cell r="L24">
            <v>0</v>
          </cell>
          <cell r="M24">
            <v>0</v>
          </cell>
          <cell r="N24">
            <v>0</v>
          </cell>
          <cell r="P24"/>
        </row>
        <row r="25">
          <cell r="B25" t="str">
            <v>3.5</v>
          </cell>
          <cell r="C25">
            <v>5</v>
          </cell>
          <cell r="D25">
            <v>3</v>
          </cell>
          <cell r="E25">
            <v>0</v>
          </cell>
          <cell r="F25">
            <v>0</v>
          </cell>
          <cell r="G25" t="str">
            <v xml:space="preserve"> Kel. Pajang Kec. Benda, </v>
          </cell>
          <cell r="I25">
            <v>0</v>
          </cell>
          <cell r="J25">
            <v>0</v>
          </cell>
          <cell r="K25"/>
          <cell r="L25">
            <v>0</v>
          </cell>
          <cell r="M25">
            <v>0</v>
          </cell>
          <cell r="N25">
            <v>0</v>
          </cell>
          <cell r="P25"/>
        </row>
        <row r="26">
          <cell r="B26" t="str">
            <v>3.6</v>
          </cell>
          <cell r="C26">
            <v>6</v>
          </cell>
          <cell r="D26">
            <v>3</v>
          </cell>
          <cell r="E26">
            <v>0</v>
          </cell>
          <cell r="F26">
            <v>0</v>
          </cell>
          <cell r="G26" t="str">
            <v xml:space="preserve"> Kota Tangerang</v>
          </cell>
          <cell r="I26">
            <v>0</v>
          </cell>
          <cell r="J26">
            <v>0</v>
          </cell>
          <cell r="K26"/>
          <cell r="L26">
            <v>0</v>
          </cell>
          <cell r="M26">
            <v>0</v>
          </cell>
          <cell r="N26">
            <v>0</v>
          </cell>
        </row>
        <row r="27">
          <cell r="B27" t="str">
            <v>3.7</v>
          </cell>
          <cell r="C27">
            <v>7</v>
          </cell>
          <cell r="D27">
            <v>3</v>
          </cell>
          <cell r="E27">
            <v>0</v>
          </cell>
          <cell r="F27">
            <v>0</v>
          </cell>
          <cell r="G27" t="str">
            <v>3671040102760007</v>
          </cell>
          <cell r="I27">
            <v>0</v>
          </cell>
          <cell r="J27">
            <v>0</v>
          </cell>
          <cell r="K27"/>
          <cell r="L27">
            <v>0</v>
          </cell>
          <cell r="M27">
            <v>0</v>
          </cell>
          <cell r="N27">
            <v>0</v>
          </cell>
        </row>
        <row r="28">
          <cell r="B28" t="str">
            <v>4.1</v>
          </cell>
          <cell r="C28">
            <v>1</v>
          </cell>
          <cell r="D28">
            <v>4</v>
          </cell>
          <cell r="E28">
            <v>4</v>
          </cell>
          <cell r="F28" t="str">
            <v>SUWARDI  ATMOSUMARTO</v>
          </cell>
          <cell r="G28" t="str">
            <v>SUWARDI  ATMOSUMARTO</v>
          </cell>
          <cell r="I28">
            <v>7</v>
          </cell>
          <cell r="J28">
            <v>0</v>
          </cell>
          <cell r="K28" t="str">
            <v xml:space="preserve"> Kmp. Bulak  RT.003/ 04</v>
          </cell>
          <cell r="L28">
            <v>111</v>
          </cell>
          <cell r="M28">
            <v>0</v>
          </cell>
          <cell r="N28">
            <v>111</v>
          </cell>
          <cell r="O28" t="str">
            <v>HM</v>
          </cell>
          <cell r="P28" t="str">
            <v>HM No.100//Pajang seb</v>
          </cell>
        </row>
        <row r="29">
          <cell r="B29" t="str">
            <v>4.2</v>
          </cell>
          <cell r="C29">
            <v>2</v>
          </cell>
          <cell r="D29">
            <v>4</v>
          </cell>
          <cell r="E29">
            <v>0</v>
          </cell>
          <cell r="F29">
            <v>0</v>
          </cell>
          <cell r="G29"/>
          <cell r="I29">
            <v>0</v>
          </cell>
          <cell r="J29">
            <v>0</v>
          </cell>
          <cell r="K29" t="str">
            <v xml:space="preserve">  Pajang</v>
          </cell>
          <cell r="L29">
            <v>0</v>
          </cell>
          <cell r="M29">
            <v>0</v>
          </cell>
          <cell r="N29">
            <v>0</v>
          </cell>
          <cell r="P29" t="str">
            <v xml:space="preserve"> Tgl.10-02-1997 No.10.25.06.</v>
          </cell>
        </row>
        <row r="30">
          <cell r="B30" t="str">
            <v>4.3</v>
          </cell>
          <cell r="C30">
            <v>3</v>
          </cell>
          <cell r="D30">
            <v>4</v>
          </cell>
          <cell r="E30">
            <v>0</v>
          </cell>
          <cell r="F30">
            <v>0</v>
          </cell>
          <cell r="G30" t="str">
            <v xml:space="preserve"> </v>
          </cell>
          <cell r="I30">
            <v>0</v>
          </cell>
          <cell r="J30">
            <v>0</v>
          </cell>
          <cell r="K30" t="str">
            <v xml:space="preserve">  Benda</v>
          </cell>
          <cell r="L30">
            <v>0</v>
          </cell>
          <cell r="M30">
            <v>0</v>
          </cell>
          <cell r="N30">
            <v>0</v>
          </cell>
          <cell r="P30" t="str">
            <v>05. 00409/1997 Luas : 100 m²</v>
          </cell>
        </row>
        <row r="31">
          <cell r="B31" t="str">
            <v>4.4</v>
          </cell>
          <cell r="C31">
            <v>4</v>
          </cell>
          <cell r="D31">
            <v>4</v>
          </cell>
          <cell r="E31">
            <v>0</v>
          </cell>
          <cell r="F31">
            <v>0</v>
          </cell>
          <cell r="G31" t="str">
            <v xml:space="preserve">Jl.Gelora   RT.003/04 </v>
          </cell>
          <cell r="I31">
            <v>0</v>
          </cell>
          <cell r="J31">
            <v>0</v>
          </cell>
          <cell r="K31"/>
          <cell r="L31">
            <v>0</v>
          </cell>
          <cell r="M31">
            <v>0</v>
          </cell>
          <cell r="N31">
            <v>0</v>
          </cell>
          <cell r="P31"/>
        </row>
        <row r="32">
          <cell r="B32" t="str">
            <v>4.5</v>
          </cell>
          <cell r="C32">
            <v>5</v>
          </cell>
          <cell r="D32">
            <v>4</v>
          </cell>
          <cell r="E32">
            <v>0</v>
          </cell>
          <cell r="F32">
            <v>0</v>
          </cell>
          <cell r="G32" t="str">
            <v xml:space="preserve"> Kel. Pajang Kec. Benda, </v>
          </cell>
          <cell r="I32">
            <v>0</v>
          </cell>
          <cell r="J32">
            <v>0</v>
          </cell>
          <cell r="K32"/>
          <cell r="L32">
            <v>0</v>
          </cell>
          <cell r="M32">
            <v>0</v>
          </cell>
          <cell r="N32">
            <v>0</v>
          </cell>
          <cell r="P32"/>
        </row>
        <row r="33">
          <cell r="B33" t="str">
            <v>4.6</v>
          </cell>
          <cell r="C33">
            <v>6</v>
          </cell>
          <cell r="D33">
            <v>4</v>
          </cell>
          <cell r="E33">
            <v>0</v>
          </cell>
          <cell r="F33">
            <v>0</v>
          </cell>
          <cell r="G33" t="str">
            <v xml:space="preserve"> Kota Tangerang</v>
          </cell>
          <cell r="I33">
            <v>0</v>
          </cell>
          <cell r="J33">
            <v>0</v>
          </cell>
          <cell r="K33"/>
          <cell r="L33">
            <v>0</v>
          </cell>
          <cell r="M33">
            <v>0</v>
          </cell>
          <cell r="N33">
            <v>0</v>
          </cell>
        </row>
        <row r="34">
          <cell r="B34" t="str">
            <v>4.7</v>
          </cell>
          <cell r="C34">
            <v>7</v>
          </cell>
          <cell r="D34">
            <v>4</v>
          </cell>
          <cell r="E34">
            <v>0</v>
          </cell>
          <cell r="F34">
            <v>0</v>
          </cell>
          <cell r="G34" t="str">
            <v>3671040602510001</v>
          </cell>
          <cell r="I34">
            <v>0</v>
          </cell>
          <cell r="J34">
            <v>0</v>
          </cell>
          <cell r="K34"/>
          <cell r="L34">
            <v>0</v>
          </cell>
          <cell r="M34">
            <v>0</v>
          </cell>
          <cell r="N34">
            <v>0</v>
          </cell>
        </row>
        <row r="35">
          <cell r="B35" t="str">
            <v>5.1</v>
          </cell>
          <cell r="C35">
            <v>1</v>
          </cell>
          <cell r="D35">
            <v>5</v>
          </cell>
          <cell r="E35">
            <v>5</v>
          </cell>
          <cell r="F35" t="str">
            <v>SUWARDI ATMOSUMARTO</v>
          </cell>
          <cell r="G35" t="str">
            <v>SUWARDI ATMOSUMARTO</v>
          </cell>
          <cell r="I35" t="str">
            <v>7A</v>
          </cell>
          <cell r="J35">
            <v>0</v>
          </cell>
          <cell r="K35" t="str">
            <v xml:space="preserve"> Kmp. Bulak  RT.003/ 04</v>
          </cell>
          <cell r="L35">
            <v>300</v>
          </cell>
          <cell r="M35">
            <v>0</v>
          </cell>
          <cell r="N35">
            <v>300</v>
          </cell>
          <cell r="O35" t="str">
            <v>HM</v>
          </cell>
          <cell r="P35" t="str">
            <v>HM No.101//Pajang Tgl</v>
          </cell>
        </row>
        <row r="36">
          <cell r="B36" t="str">
            <v>5.2</v>
          </cell>
          <cell r="C36">
            <v>2</v>
          </cell>
          <cell r="D36">
            <v>5</v>
          </cell>
          <cell r="E36">
            <v>0</v>
          </cell>
          <cell r="F36">
            <v>0</v>
          </cell>
          <cell r="G36" t="str">
            <v xml:space="preserve"> </v>
          </cell>
          <cell r="I36">
            <v>0</v>
          </cell>
          <cell r="J36">
            <v>0</v>
          </cell>
          <cell r="K36" t="str">
            <v xml:space="preserve">  Pajang</v>
          </cell>
          <cell r="L36">
            <v>0</v>
          </cell>
          <cell r="M36">
            <v>0</v>
          </cell>
          <cell r="N36">
            <v>0</v>
          </cell>
          <cell r="P36" t="str">
            <v xml:space="preserve">.10-02-1997 No.10.25.06.05. </v>
          </cell>
        </row>
        <row r="37">
          <cell r="B37" t="str">
            <v>5.3</v>
          </cell>
          <cell r="C37">
            <v>3</v>
          </cell>
          <cell r="D37">
            <v>5</v>
          </cell>
          <cell r="E37">
            <v>0</v>
          </cell>
          <cell r="F37">
            <v>0</v>
          </cell>
          <cell r="G37" t="str">
            <v xml:space="preserve">                  </v>
          </cell>
          <cell r="I37">
            <v>0</v>
          </cell>
          <cell r="J37">
            <v>0</v>
          </cell>
          <cell r="K37" t="str">
            <v xml:space="preserve">  Benda</v>
          </cell>
          <cell r="L37">
            <v>0</v>
          </cell>
          <cell r="M37">
            <v>0</v>
          </cell>
          <cell r="N37">
            <v>0</v>
          </cell>
          <cell r="P37" t="str">
            <v>00410/1997 Luas : 300 m²</v>
          </cell>
        </row>
        <row r="38">
          <cell r="B38" t="str">
            <v>5.4</v>
          </cell>
          <cell r="C38">
            <v>4</v>
          </cell>
          <cell r="D38">
            <v>5</v>
          </cell>
          <cell r="E38">
            <v>0</v>
          </cell>
          <cell r="F38">
            <v>0</v>
          </cell>
          <cell r="G38" t="str">
            <v xml:space="preserve">Jl.Gelora   RT.003/04  </v>
          </cell>
          <cell r="I38">
            <v>0</v>
          </cell>
          <cell r="J38">
            <v>0</v>
          </cell>
          <cell r="K38"/>
          <cell r="L38">
            <v>0</v>
          </cell>
          <cell r="M38">
            <v>0</v>
          </cell>
          <cell r="N38">
            <v>0</v>
          </cell>
          <cell r="P38"/>
        </row>
        <row r="39">
          <cell r="B39" t="str">
            <v>5.5</v>
          </cell>
          <cell r="C39">
            <v>5</v>
          </cell>
          <cell r="D39">
            <v>5</v>
          </cell>
          <cell r="E39">
            <v>0</v>
          </cell>
          <cell r="F39">
            <v>0</v>
          </cell>
          <cell r="G39" t="str">
            <v xml:space="preserve"> Kel. Pajang Kec. Benda, </v>
          </cell>
          <cell r="I39">
            <v>0</v>
          </cell>
          <cell r="J39">
            <v>0</v>
          </cell>
          <cell r="K39"/>
          <cell r="P39"/>
        </row>
        <row r="40">
          <cell r="B40" t="str">
            <v>5.6</v>
          </cell>
          <cell r="C40">
            <v>6</v>
          </cell>
          <cell r="D40">
            <v>5</v>
          </cell>
          <cell r="E40">
            <v>0</v>
          </cell>
          <cell r="F40">
            <v>0</v>
          </cell>
          <cell r="G40" t="str">
            <v xml:space="preserve"> Kota Tangerang</v>
          </cell>
          <cell r="I40">
            <v>0</v>
          </cell>
          <cell r="J40">
            <v>0</v>
          </cell>
          <cell r="K40"/>
          <cell r="L40">
            <v>0</v>
          </cell>
          <cell r="M40">
            <v>0</v>
          </cell>
          <cell r="N40">
            <v>0</v>
          </cell>
        </row>
        <row r="41">
          <cell r="B41" t="str">
            <v>5.7</v>
          </cell>
          <cell r="C41">
            <v>7</v>
          </cell>
          <cell r="D41">
            <v>5</v>
          </cell>
          <cell r="E41">
            <v>0</v>
          </cell>
          <cell r="F41">
            <v>0</v>
          </cell>
          <cell r="G41" t="str">
            <v>3671040602510001</v>
          </cell>
          <cell r="I41">
            <v>0</v>
          </cell>
          <cell r="J41">
            <v>0</v>
          </cell>
          <cell r="K41"/>
          <cell r="L41">
            <v>0</v>
          </cell>
          <cell r="M41">
            <v>0</v>
          </cell>
          <cell r="N41">
            <v>0</v>
          </cell>
        </row>
        <row r="42">
          <cell r="B42" t="str">
            <v>6.1</v>
          </cell>
          <cell r="C42">
            <v>1</v>
          </cell>
          <cell r="D42">
            <v>6</v>
          </cell>
          <cell r="E42">
            <v>6</v>
          </cell>
          <cell r="F42" t="str">
            <v>ALI ROFIK</v>
          </cell>
          <cell r="G42" t="str">
            <v>ALI ROFIK</v>
          </cell>
          <cell r="I42">
            <v>8</v>
          </cell>
          <cell r="J42">
            <v>0</v>
          </cell>
          <cell r="K42" t="str">
            <v xml:space="preserve"> Jl.Gelora    RT.003/ 04</v>
          </cell>
          <cell r="L42">
            <v>159</v>
          </cell>
          <cell r="M42">
            <v>40</v>
          </cell>
          <cell r="N42">
            <v>199</v>
          </cell>
          <cell r="O42" t="str">
            <v>HM</v>
          </cell>
          <cell r="P42" t="str">
            <v>HM No.99//Pajang Tgl.</v>
          </cell>
        </row>
        <row r="43">
          <cell r="B43" t="str">
            <v>6.2</v>
          </cell>
          <cell r="C43">
            <v>2</v>
          </cell>
          <cell r="D43">
            <v>6</v>
          </cell>
          <cell r="E43">
            <v>0</v>
          </cell>
          <cell r="F43">
            <v>0</v>
          </cell>
          <cell r="G43" t="str">
            <v xml:space="preserve">  </v>
          </cell>
          <cell r="I43">
            <v>0</v>
          </cell>
          <cell r="J43">
            <v>0</v>
          </cell>
          <cell r="K43" t="str">
            <v xml:space="preserve">  Pajang</v>
          </cell>
          <cell r="L43">
            <v>0</v>
          </cell>
          <cell r="M43">
            <v>0</v>
          </cell>
          <cell r="N43">
            <v>0</v>
          </cell>
          <cell r="P43" t="str">
            <v>10-02-1997 No.10.25.06.05.</v>
          </cell>
        </row>
        <row r="44">
          <cell r="B44" t="str">
            <v>6.3</v>
          </cell>
          <cell r="C44">
            <v>3</v>
          </cell>
          <cell r="D44">
            <v>6</v>
          </cell>
          <cell r="E44">
            <v>0</v>
          </cell>
          <cell r="F44">
            <v>0</v>
          </cell>
          <cell r="G44" t="str">
            <v xml:space="preserve"> </v>
          </cell>
          <cell r="I44">
            <v>0</v>
          </cell>
          <cell r="J44">
            <v>0</v>
          </cell>
          <cell r="K44" t="str">
            <v xml:space="preserve">  Benda</v>
          </cell>
          <cell r="L44">
            <v>0</v>
          </cell>
          <cell r="M44">
            <v>0</v>
          </cell>
          <cell r="N44">
            <v>0</v>
          </cell>
          <cell r="P44" t="str">
            <v xml:space="preserve"> 00408/1997 Luas : 200 m²</v>
          </cell>
        </row>
        <row r="45">
          <cell r="B45" t="str">
            <v>6.4</v>
          </cell>
          <cell r="C45">
            <v>4</v>
          </cell>
          <cell r="D45">
            <v>6</v>
          </cell>
          <cell r="E45">
            <v>0</v>
          </cell>
          <cell r="F45">
            <v>0</v>
          </cell>
          <cell r="G45" t="str">
            <v xml:space="preserve">Jl. Gelora RT.003/04  </v>
          </cell>
          <cell r="I45">
            <v>0</v>
          </cell>
          <cell r="J45">
            <v>0</v>
          </cell>
          <cell r="K45"/>
          <cell r="L45">
            <v>0</v>
          </cell>
          <cell r="M45">
            <v>0</v>
          </cell>
          <cell r="N45">
            <v>0</v>
          </cell>
          <cell r="P45"/>
        </row>
        <row r="46">
          <cell r="B46" t="str">
            <v>6.5</v>
          </cell>
          <cell r="C46">
            <v>5</v>
          </cell>
          <cell r="D46">
            <v>6</v>
          </cell>
          <cell r="E46">
            <v>0</v>
          </cell>
          <cell r="F46">
            <v>0</v>
          </cell>
          <cell r="G46" t="str">
            <v xml:space="preserve"> Kel. Pajang Kec. Benda, </v>
          </cell>
          <cell r="I46">
            <v>0</v>
          </cell>
          <cell r="J46">
            <v>0</v>
          </cell>
          <cell r="K46"/>
          <cell r="L46">
            <v>0</v>
          </cell>
          <cell r="M46">
            <v>0</v>
          </cell>
          <cell r="N46">
            <v>0</v>
          </cell>
          <cell r="P46"/>
        </row>
        <row r="47">
          <cell r="B47" t="str">
            <v>6.6</v>
          </cell>
          <cell r="C47">
            <v>6</v>
          </cell>
          <cell r="D47">
            <v>6</v>
          </cell>
          <cell r="E47">
            <v>0</v>
          </cell>
          <cell r="F47">
            <v>0</v>
          </cell>
          <cell r="G47" t="str">
            <v xml:space="preserve"> Kota Tangerang</v>
          </cell>
          <cell r="I47">
            <v>0</v>
          </cell>
          <cell r="J47">
            <v>0</v>
          </cell>
          <cell r="K47"/>
          <cell r="L47">
            <v>0</v>
          </cell>
          <cell r="M47">
            <v>0</v>
          </cell>
          <cell r="N47">
            <v>0</v>
          </cell>
        </row>
        <row r="48">
          <cell r="B48" t="str">
            <v>6.7</v>
          </cell>
          <cell r="C48">
            <v>7</v>
          </cell>
          <cell r="D48">
            <v>6</v>
          </cell>
          <cell r="E48">
            <v>0</v>
          </cell>
          <cell r="F48">
            <v>0</v>
          </cell>
          <cell r="G48" t="str">
            <v>3671041112660001</v>
          </cell>
          <cell r="I48">
            <v>0</v>
          </cell>
          <cell r="J48">
            <v>0</v>
          </cell>
          <cell r="K48"/>
          <cell r="L48">
            <v>0</v>
          </cell>
          <cell r="M48">
            <v>0</v>
          </cell>
          <cell r="N48">
            <v>0</v>
          </cell>
        </row>
        <row r="49">
          <cell r="B49" t="str">
            <v>7.1</v>
          </cell>
          <cell r="C49">
            <v>1</v>
          </cell>
          <cell r="D49">
            <v>7</v>
          </cell>
          <cell r="E49">
            <v>7</v>
          </cell>
          <cell r="F49" t="str">
            <v>MAHYUDIN qq. MUIAH</v>
          </cell>
          <cell r="G49" t="str">
            <v>MAHYUDIN qq. MUIAH</v>
          </cell>
          <cell r="I49">
            <v>9</v>
          </cell>
          <cell r="J49">
            <v>0</v>
          </cell>
          <cell r="K49" t="str">
            <v xml:space="preserve"> Blok 003    RT.003/ 04</v>
          </cell>
          <cell r="L49">
            <v>51</v>
          </cell>
          <cell r="M49">
            <v>0</v>
          </cell>
          <cell r="N49">
            <v>51</v>
          </cell>
          <cell r="O49" t="str">
            <v>HM</v>
          </cell>
          <cell r="P49" t="str">
            <v>HM No. 93/Pajang Tgl.</v>
          </cell>
        </row>
        <row r="50">
          <cell r="B50" t="str">
            <v>7.2</v>
          </cell>
          <cell r="C50">
            <v>2</v>
          </cell>
          <cell r="D50">
            <v>7</v>
          </cell>
          <cell r="E50">
            <v>0</v>
          </cell>
          <cell r="F50">
            <v>0</v>
          </cell>
          <cell r="G50" t="str">
            <v xml:space="preserve"> </v>
          </cell>
          <cell r="I50">
            <v>0</v>
          </cell>
          <cell r="J50">
            <v>0</v>
          </cell>
          <cell r="K50" t="str">
            <v xml:space="preserve">  Pajang</v>
          </cell>
          <cell r="L50">
            <v>0</v>
          </cell>
          <cell r="M50">
            <v>0</v>
          </cell>
          <cell r="N50">
            <v>0</v>
          </cell>
          <cell r="P50" t="str">
            <v>10-02-1997 No.10.25.06.05.</v>
          </cell>
        </row>
        <row r="51">
          <cell r="B51" t="str">
            <v>7.3</v>
          </cell>
          <cell r="C51">
            <v>3</v>
          </cell>
          <cell r="D51">
            <v>7</v>
          </cell>
          <cell r="E51">
            <v>0</v>
          </cell>
          <cell r="F51">
            <v>0</v>
          </cell>
          <cell r="G51" t="str">
            <v xml:space="preserve"> </v>
          </cell>
          <cell r="I51">
            <v>0</v>
          </cell>
          <cell r="J51">
            <v>0</v>
          </cell>
          <cell r="K51" t="str">
            <v xml:space="preserve">  Benda</v>
          </cell>
          <cell r="L51">
            <v>0</v>
          </cell>
          <cell r="M51">
            <v>0</v>
          </cell>
          <cell r="N51">
            <v>0</v>
          </cell>
          <cell r="P51" t="str">
            <v xml:space="preserve"> 00401/1997 Luas : 181 m²</v>
          </cell>
        </row>
        <row r="52">
          <cell r="B52" t="str">
            <v>7.4</v>
          </cell>
          <cell r="C52">
            <v>4</v>
          </cell>
          <cell r="D52">
            <v>7</v>
          </cell>
          <cell r="E52">
            <v>0</v>
          </cell>
          <cell r="F52">
            <v>0</v>
          </cell>
          <cell r="G52" t="str">
            <v xml:space="preserve">Jl. Adi Sucipto RT.001/09  </v>
          </cell>
          <cell r="I52">
            <v>0</v>
          </cell>
          <cell r="J52">
            <v>0</v>
          </cell>
          <cell r="K52"/>
          <cell r="L52">
            <v>0</v>
          </cell>
          <cell r="M52">
            <v>0</v>
          </cell>
          <cell r="N52">
            <v>0</v>
          </cell>
          <cell r="P52"/>
        </row>
        <row r="53">
          <cell r="B53" t="str">
            <v>7.5</v>
          </cell>
          <cell r="C53">
            <v>5</v>
          </cell>
          <cell r="D53">
            <v>7</v>
          </cell>
          <cell r="E53">
            <v>0</v>
          </cell>
          <cell r="F53">
            <v>0</v>
          </cell>
          <cell r="G53" t="str">
            <v xml:space="preserve"> Kel. Belendung, Kec. Benda, </v>
          </cell>
          <cell r="I53">
            <v>0</v>
          </cell>
          <cell r="J53">
            <v>0</v>
          </cell>
          <cell r="K53"/>
          <cell r="L53">
            <v>0</v>
          </cell>
          <cell r="M53">
            <v>0</v>
          </cell>
          <cell r="N53">
            <v>0</v>
          </cell>
          <cell r="P53"/>
        </row>
        <row r="54">
          <cell r="B54" t="str">
            <v>7.6</v>
          </cell>
          <cell r="C54">
            <v>6</v>
          </cell>
          <cell r="D54">
            <v>7</v>
          </cell>
          <cell r="E54">
            <v>0</v>
          </cell>
          <cell r="F54">
            <v>0</v>
          </cell>
          <cell r="G54" t="str">
            <v xml:space="preserve"> Kota Tangerang</v>
          </cell>
          <cell r="I54">
            <v>0</v>
          </cell>
          <cell r="J54">
            <v>0</v>
          </cell>
          <cell r="K54"/>
          <cell r="L54">
            <v>0</v>
          </cell>
          <cell r="M54">
            <v>0</v>
          </cell>
          <cell r="N54">
            <v>0</v>
          </cell>
        </row>
        <row r="55">
          <cell r="B55" t="str">
            <v>7.7</v>
          </cell>
          <cell r="C55">
            <v>7</v>
          </cell>
          <cell r="D55">
            <v>7</v>
          </cell>
          <cell r="E55">
            <v>0</v>
          </cell>
          <cell r="F55">
            <v>0</v>
          </cell>
          <cell r="G55" t="str">
            <v>3671040112680003</v>
          </cell>
          <cell r="I55">
            <v>0</v>
          </cell>
          <cell r="J55">
            <v>0</v>
          </cell>
          <cell r="K55"/>
          <cell r="L55">
            <v>0</v>
          </cell>
          <cell r="M55">
            <v>0</v>
          </cell>
          <cell r="N55">
            <v>0</v>
          </cell>
        </row>
        <row r="56">
          <cell r="B56" t="str">
            <v>8.1</v>
          </cell>
          <cell r="C56">
            <v>1</v>
          </cell>
          <cell r="D56">
            <v>8</v>
          </cell>
          <cell r="E56">
            <v>8</v>
          </cell>
          <cell r="F56" t="str">
            <v>KHAIRUDIN (KHOIRUDIN)</v>
          </cell>
          <cell r="G56" t="str">
            <v>KHAIRUDIN (KHOIRUDIN)</v>
          </cell>
          <cell r="I56">
            <v>10</v>
          </cell>
          <cell r="J56">
            <v>0</v>
          </cell>
          <cell r="K56" t="str">
            <v xml:space="preserve"> Kmp. Bulak  RT.003/ 04</v>
          </cell>
          <cell r="L56">
            <v>100</v>
          </cell>
          <cell r="M56">
            <v>0</v>
          </cell>
          <cell r="N56">
            <v>100</v>
          </cell>
          <cell r="O56" t="str">
            <v>HM</v>
          </cell>
          <cell r="P56" t="str">
            <v xml:space="preserve">HM No. 102//Pajang </v>
          </cell>
        </row>
        <row r="57">
          <cell r="B57" t="str">
            <v>8.2</v>
          </cell>
          <cell r="C57">
            <v>2</v>
          </cell>
          <cell r="D57">
            <v>8</v>
          </cell>
          <cell r="E57">
            <v>0</v>
          </cell>
          <cell r="F57">
            <v>0</v>
          </cell>
          <cell r="G57" t="str">
            <v xml:space="preserve"> </v>
          </cell>
          <cell r="I57">
            <v>0</v>
          </cell>
          <cell r="J57">
            <v>0</v>
          </cell>
          <cell r="K57" t="str">
            <v xml:space="preserve">  Pajang</v>
          </cell>
          <cell r="L57">
            <v>0</v>
          </cell>
          <cell r="M57">
            <v>0</v>
          </cell>
          <cell r="N57">
            <v>0</v>
          </cell>
          <cell r="P57" t="str">
            <v>Tgl.10-02-1997 No.10.25.06</v>
          </cell>
        </row>
        <row r="58">
          <cell r="B58" t="str">
            <v>8.3</v>
          </cell>
          <cell r="C58">
            <v>3</v>
          </cell>
          <cell r="D58">
            <v>8</v>
          </cell>
          <cell r="E58">
            <v>0</v>
          </cell>
          <cell r="F58">
            <v>0</v>
          </cell>
          <cell r="G58" t="str">
            <v xml:space="preserve"> </v>
          </cell>
          <cell r="I58">
            <v>0</v>
          </cell>
          <cell r="J58">
            <v>0</v>
          </cell>
          <cell r="K58" t="str">
            <v xml:space="preserve">  Benda</v>
          </cell>
          <cell r="L58">
            <v>0</v>
          </cell>
          <cell r="M58">
            <v>0</v>
          </cell>
          <cell r="N58">
            <v>0</v>
          </cell>
          <cell r="P58" t="str">
            <v>.05. 00411/1997 Luas : 106 m²</v>
          </cell>
        </row>
        <row r="59">
          <cell r="B59" t="str">
            <v>8.4</v>
          </cell>
          <cell r="C59">
            <v>4</v>
          </cell>
          <cell r="D59">
            <v>8</v>
          </cell>
          <cell r="E59">
            <v>0</v>
          </cell>
          <cell r="F59">
            <v>0</v>
          </cell>
          <cell r="G59" t="str">
            <v xml:space="preserve">Jl.Gelora   RT.003/04  </v>
          </cell>
          <cell r="I59">
            <v>0</v>
          </cell>
          <cell r="J59">
            <v>0</v>
          </cell>
          <cell r="K59"/>
          <cell r="L59">
            <v>0</v>
          </cell>
          <cell r="M59">
            <v>0</v>
          </cell>
          <cell r="N59">
            <v>0</v>
          </cell>
          <cell r="P59"/>
        </row>
        <row r="60">
          <cell r="B60" t="str">
            <v>8.5</v>
          </cell>
          <cell r="C60">
            <v>5</v>
          </cell>
          <cell r="D60">
            <v>8</v>
          </cell>
          <cell r="E60">
            <v>0</v>
          </cell>
          <cell r="F60">
            <v>0</v>
          </cell>
          <cell r="G60" t="str">
            <v xml:space="preserve"> Kel. Pajang Kec. Benda, </v>
          </cell>
          <cell r="I60">
            <v>0</v>
          </cell>
          <cell r="J60">
            <v>0</v>
          </cell>
          <cell r="K60"/>
          <cell r="L60">
            <v>0</v>
          </cell>
          <cell r="M60">
            <v>0</v>
          </cell>
          <cell r="N60">
            <v>0</v>
          </cell>
          <cell r="P60"/>
        </row>
        <row r="61">
          <cell r="B61" t="str">
            <v>8.6</v>
          </cell>
          <cell r="C61">
            <v>6</v>
          </cell>
          <cell r="D61">
            <v>8</v>
          </cell>
          <cell r="E61">
            <v>0</v>
          </cell>
          <cell r="F61">
            <v>0</v>
          </cell>
          <cell r="G61" t="str">
            <v xml:space="preserve"> Kota Tangerang</v>
          </cell>
          <cell r="I61">
            <v>0</v>
          </cell>
          <cell r="J61">
            <v>0</v>
          </cell>
          <cell r="K61"/>
          <cell r="L61">
            <v>0</v>
          </cell>
          <cell r="M61">
            <v>0</v>
          </cell>
          <cell r="N61">
            <v>0</v>
          </cell>
        </row>
        <row r="62">
          <cell r="B62" t="str">
            <v>8.7</v>
          </cell>
          <cell r="C62">
            <v>7</v>
          </cell>
          <cell r="D62">
            <v>8</v>
          </cell>
          <cell r="E62">
            <v>0</v>
          </cell>
          <cell r="F62">
            <v>0</v>
          </cell>
          <cell r="G62" t="str">
            <v>3671042606690002</v>
          </cell>
          <cell r="I62">
            <v>0</v>
          </cell>
          <cell r="J62">
            <v>0</v>
          </cell>
          <cell r="K62"/>
          <cell r="L62">
            <v>0</v>
          </cell>
          <cell r="M62">
            <v>0</v>
          </cell>
          <cell r="N62">
            <v>0</v>
          </cell>
        </row>
        <row r="63">
          <cell r="B63" t="str">
            <v>9.1</v>
          </cell>
          <cell r="C63">
            <v>1</v>
          </cell>
          <cell r="D63">
            <v>9</v>
          </cell>
          <cell r="E63">
            <v>9</v>
          </cell>
          <cell r="F63" t="str">
            <v>KHAIRUDIN</v>
          </cell>
          <cell r="G63" t="str">
            <v>KHAIRUDIN</v>
          </cell>
          <cell r="I63">
            <v>11</v>
          </cell>
          <cell r="J63">
            <v>0</v>
          </cell>
          <cell r="K63" t="str">
            <v xml:space="preserve"> Kmp. Bulak  RT.003/ 04</v>
          </cell>
          <cell r="L63">
            <v>47</v>
          </cell>
          <cell r="M63">
            <v>0</v>
          </cell>
          <cell r="N63">
            <v>47</v>
          </cell>
          <cell r="O63" t="str">
            <v>HM</v>
          </cell>
          <cell r="P63" t="str">
            <v>HM No. 100//Pajang seb Tgl</v>
          </cell>
        </row>
        <row r="64">
          <cell r="B64" t="str">
            <v>9.2</v>
          </cell>
          <cell r="C64">
            <v>2</v>
          </cell>
          <cell r="D64">
            <v>9</v>
          </cell>
          <cell r="E64">
            <v>0</v>
          </cell>
          <cell r="F64">
            <v>0</v>
          </cell>
          <cell r="G64" t="str">
            <v xml:space="preserve"> </v>
          </cell>
          <cell r="I64">
            <v>11</v>
          </cell>
          <cell r="J64">
            <v>0</v>
          </cell>
          <cell r="K64" t="str">
            <v xml:space="preserve">  Pajang</v>
          </cell>
          <cell r="L64">
            <v>0</v>
          </cell>
          <cell r="M64">
            <v>0</v>
          </cell>
          <cell r="N64">
            <v>0</v>
          </cell>
          <cell r="P64" t="str">
            <v>.10-02-1997 No.10.25.06.05</v>
          </cell>
        </row>
        <row r="65">
          <cell r="B65" t="str">
            <v>9.3</v>
          </cell>
          <cell r="C65">
            <v>3</v>
          </cell>
          <cell r="D65">
            <v>9</v>
          </cell>
          <cell r="E65">
            <v>0</v>
          </cell>
          <cell r="F65">
            <v>0</v>
          </cell>
          <cell r="G65" t="str">
            <v xml:space="preserve"> </v>
          </cell>
          <cell r="I65">
            <v>0</v>
          </cell>
          <cell r="J65">
            <v>0</v>
          </cell>
          <cell r="K65" t="str">
            <v xml:space="preserve">  Benda</v>
          </cell>
          <cell r="L65">
            <v>0</v>
          </cell>
          <cell r="M65">
            <v>0</v>
          </cell>
          <cell r="N65">
            <v>0</v>
          </cell>
          <cell r="P65" t="str">
            <v>. 00409/1997 Luas : 50 m²</v>
          </cell>
        </row>
        <row r="66">
          <cell r="B66" t="str">
            <v>9.4</v>
          </cell>
          <cell r="C66">
            <v>4</v>
          </cell>
          <cell r="D66">
            <v>9</v>
          </cell>
          <cell r="E66">
            <v>0</v>
          </cell>
          <cell r="F66">
            <v>0</v>
          </cell>
          <cell r="G66" t="str">
            <v xml:space="preserve">Jl.Gelora   RT.003/04  </v>
          </cell>
          <cell r="I66">
            <v>0</v>
          </cell>
          <cell r="J66">
            <v>0</v>
          </cell>
          <cell r="K66"/>
          <cell r="L66">
            <v>0</v>
          </cell>
          <cell r="M66">
            <v>0</v>
          </cell>
          <cell r="N66">
            <v>0</v>
          </cell>
          <cell r="P66"/>
        </row>
        <row r="67">
          <cell r="B67" t="str">
            <v>9.5</v>
          </cell>
          <cell r="C67">
            <v>5</v>
          </cell>
          <cell r="D67">
            <v>9</v>
          </cell>
          <cell r="E67">
            <v>0</v>
          </cell>
          <cell r="F67">
            <v>0</v>
          </cell>
          <cell r="G67" t="str">
            <v xml:space="preserve"> Kel. Pajang Kec. Benda, </v>
          </cell>
          <cell r="I67">
            <v>0</v>
          </cell>
          <cell r="J67">
            <v>0</v>
          </cell>
          <cell r="K67"/>
          <cell r="L67">
            <v>0</v>
          </cell>
          <cell r="M67">
            <v>0</v>
          </cell>
          <cell r="N67">
            <v>0</v>
          </cell>
          <cell r="P67"/>
        </row>
        <row r="68">
          <cell r="B68" t="str">
            <v>9.6</v>
          </cell>
          <cell r="C68">
            <v>6</v>
          </cell>
          <cell r="D68">
            <v>9</v>
          </cell>
          <cell r="E68">
            <v>0</v>
          </cell>
          <cell r="F68">
            <v>0</v>
          </cell>
          <cell r="G68" t="str">
            <v xml:space="preserve"> Kota Tangerang</v>
          </cell>
          <cell r="I68">
            <v>0</v>
          </cell>
          <cell r="J68">
            <v>0</v>
          </cell>
          <cell r="K68"/>
          <cell r="L68">
            <v>0</v>
          </cell>
          <cell r="M68">
            <v>0</v>
          </cell>
          <cell r="N68">
            <v>0</v>
          </cell>
        </row>
        <row r="69">
          <cell r="B69" t="str">
            <v>9.7</v>
          </cell>
          <cell r="C69">
            <v>7</v>
          </cell>
          <cell r="D69">
            <v>9</v>
          </cell>
          <cell r="E69">
            <v>0</v>
          </cell>
          <cell r="F69">
            <v>0</v>
          </cell>
          <cell r="G69" t="str">
            <v xml:space="preserve"> 3671042606690002</v>
          </cell>
          <cell r="I69">
            <v>0</v>
          </cell>
          <cell r="J69">
            <v>0</v>
          </cell>
          <cell r="K69"/>
          <cell r="L69">
            <v>0</v>
          </cell>
          <cell r="M69">
            <v>0</v>
          </cell>
          <cell r="N69">
            <v>0</v>
          </cell>
        </row>
        <row r="70">
          <cell r="B70" t="str">
            <v>10.1</v>
          </cell>
          <cell r="C70">
            <v>1</v>
          </cell>
          <cell r="D70">
            <v>10</v>
          </cell>
          <cell r="E70">
            <v>10</v>
          </cell>
          <cell r="F70" t="str">
            <v xml:space="preserve"> S U S I L O</v>
          </cell>
          <cell r="G70" t="str">
            <v xml:space="preserve"> S U S I L O</v>
          </cell>
          <cell r="I70">
            <v>12</v>
          </cell>
          <cell r="J70">
            <v>0</v>
          </cell>
          <cell r="K70" t="str">
            <v xml:space="preserve"> Kmp. Bulak  RT.003/ 04</v>
          </cell>
          <cell r="L70">
            <v>157</v>
          </cell>
          <cell r="M70">
            <v>0</v>
          </cell>
          <cell r="N70">
            <v>157</v>
          </cell>
          <cell r="O70" t="str">
            <v>HM</v>
          </cell>
          <cell r="P70" t="str">
            <v>HM No. 100//Pajang No.10.</v>
          </cell>
        </row>
        <row r="71">
          <cell r="B71" t="str">
            <v>10.2</v>
          </cell>
          <cell r="C71">
            <v>2</v>
          </cell>
          <cell r="D71">
            <v>10</v>
          </cell>
          <cell r="E71">
            <v>0</v>
          </cell>
          <cell r="F71">
            <v>0</v>
          </cell>
          <cell r="G71" t="str">
            <v xml:space="preserve"> </v>
          </cell>
          <cell r="I71">
            <v>0</v>
          </cell>
          <cell r="J71">
            <v>0</v>
          </cell>
          <cell r="K71" t="str">
            <v xml:space="preserve">  Pajang</v>
          </cell>
          <cell r="L71">
            <v>0</v>
          </cell>
          <cell r="M71">
            <v>0</v>
          </cell>
          <cell r="N71">
            <v>0</v>
          </cell>
          <cell r="P71" t="str">
            <v xml:space="preserve">25.06.05. 00409/1997 Luas </v>
          </cell>
        </row>
        <row r="72">
          <cell r="B72" t="str">
            <v>10.3</v>
          </cell>
          <cell r="C72">
            <v>3</v>
          </cell>
          <cell r="D72">
            <v>10</v>
          </cell>
          <cell r="E72">
            <v>0</v>
          </cell>
          <cell r="F72">
            <v>0</v>
          </cell>
          <cell r="G72" t="str">
            <v xml:space="preserve"> </v>
          </cell>
          <cell r="I72">
            <v>0</v>
          </cell>
          <cell r="J72">
            <v>0</v>
          </cell>
          <cell r="K72" t="str">
            <v xml:space="preserve">  Benda</v>
          </cell>
          <cell r="L72">
            <v>0</v>
          </cell>
          <cell r="M72">
            <v>0</v>
          </cell>
          <cell r="N72">
            <v>0</v>
          </cell>
          <cell r="P72" t="str">
            <v>: 100 m²</v>
          </cell>
        </row>
        <row r="73">
          <cell r="B73" t="str">
            <v>10.4</v>
          </cell>
          <cell r="C73">
            <v>4</v>
          </cell>
          <cell r="D73">
            <v>10</v>
          </cell>
          <cell r="E73">
            <v>0</v>
          </cell>
          <cell r="F73">
            <v>0</v>
          </cell>
          <cell r="G73" t="str">
            <v xml:space="preserve">Kmp.Rawa Bamban  RT.001/07  </v>
          </cell>
          <cell r="I73">
            <v>0</v>
          </cell>
          <cell r="J73">
            <v>0</v>
          </cell>
          <cell r="K73"/>
          <cell r="L73">
            <v>0</v>
          </cell>
          <cell r="M73">
            <v>0</v>
          </cell>
          <cell r="N73">
            <v>0</v>
          </cell>
          <cell r="P73"/>
        </row>
        <row r="74">
          <cell r="B74" t="str">
            <v>10.5</v>
          </cell>
          <cell r="C74">
            <v>5</v>
          </cell>
          <cell r="D74">
            <v>10</v>
          </cell>
          <cell r="E74">
            <v>0</v>
          </cell>
          <cell r="F74">
            <v>0</v>
          </cell>
          <cell r="G74" t="str">
            <v xml:space="preserve">  Kel. Jurumudi Baru, </v>
          </cell>
          <cell r="I74">
            <v>0</v>
          </cell>
          <cell r="J74">
            <v>0</v>
          </cell>
          <cell r="K74"/>
          <cell r="L74">
            <v>0</v>
          </cell>
          <cell r="M74">
            <v>0</v>
          </cell>
          <cell r="N74">
            <v>0</v>
          </cell>
          <cell r="P74"/>
        </row>
        <row r="75">
          <cell r="B75" t="str">
            <v>10.6</v>
          </cell>
          <cell r="C75">
            <v>6</v>
          </cell>
          <cell r="D75">
            <v>10</v>
          </cell>
          <cell r="E75">
            <v>0</v>
          </cell>
          <cell r="F75">
            <v>0</v>
          </cell>
          <cell r="G75" t="str">
            <v xml:space="preserve"> Kec. Benda, Kota Tangerang</v>
          </cell>
          <cell r="I75">
            <v>0</v>
          </cell>
          <cell r="J75">
            <v>0</v>
          </cell>
          <cell r="K75"/>
          <cell r="L75">
            <v>0</v>
          </cell>
          <cell r="M75">
            <v>0</v>
          </cell>
          <cell r="N75">
            <v>0</v>
          </cell>
        </row>
        <row r="76">
          <cell r="B76" t="str">
            <v>10.7</v>
          </cell>
          <cell r="C76">
            <v>7</v>
          </cell>
          <cell r="D76">
            <v>10</v>
          </cell>
          <cell r="E76">
            <v>0</v>
          </cell>
          <cell r="F76">
            <v>0</v>
          </cell>
          <cell r="G76" t="str">
            <v>3671042601650001</v>
          </cell>
          <cell r="I76">
            <v>0</v>
          </cell>
          <cell r="J76">
            <v>0</v>
          </cell>
          <cell r="K76"/>
          <cell r="L76">
            <v>0</v>
          </cell>
          <cell r="M76">
            <v>0</v>
          </cell>
          <cell r="N76">
            <v>0</v>
          </cell>
        </row>
        <row r="77">
          <cell r="B77" t="str">
            <v>11.1</v>
          </cell>
          <cell r="C77">
            <v>1</v>
          </cell>
          <cell r="D77">
            <v>11</v>
          </cell>
          <cell r="E77">
            <v>11</v>
          </cell>
          <cell r="F77" t="str">
            <v>A. ROJAK</v>
          </cell>
          <cell r="G77" t="str">
            <v>A. ROJAK</v>
          </cell>
          <cell r="I77">
            <v>13</v>
          </cell>
          <cell r="J77">
            <v>0</v>
          </cell>
          <cell r="K77" t="str">
            <v xml:space="preserve"> Kmp. Bulak  RT.003/ 04</v>
          </cell>
          <cell r="L77">
            <v>805</v>
          </cell>
          <cell r="M77">
            <v>0</v>
          </cell>
          <cell r="N77">
            <v>805</v>
          </cell>
          <cell r="O77" t="str">
            <v>HM</v>
          </cell>
          <cell r="P77" t="str">
            <v xml:space="preserve">HM No. 103//Pajang seb </v>
          </cell>
        </row>
        <row r="78">
          <cell r="B78" t="str">
            <v>11.2</v>
          </cell>
          <cell r="C78">
            <v>2</v>
          </cell>
          <cell r="D78">
            <v>11</v>
          </cell>
          <cell r="E78">
            <v>0</v>
          </cell>
          <cell r="F78">
            <v>0</v>
          </cell>
          <cell r="G78" t="str">
            <v xml:space="preserve">  </v>
          </cell>
          <cell r="I78">
            <v>0</v>
          </cell>
          <cell r="J78">
            <v>0</v>
          </cell>
          <cell r="K78" t="str">
            <v xml:space="preserve">  Pajang</v>
          </cell>
          <cell r="L78">
            <v>0</v>
          </cell>
          <cell r="M78">
            <v>0</v>
          </cell>
          <cell r="N78">
            <v>0</v>
          </cell>
          <cell r="P78" t="str">
            <v>Tgl.10-02-1997 No.10.25.06</v>
          </cell>
        </row>
        <row r="79">
          <cell r="B79" t="str">
            <v>11.3</v>
          </cell>
          <cell r="C79">
            <v>3</v>
          </cell>
          <cell r="D79">
            <v>11</v>
          </cell>
          <cell r="E79">
            <v>0</v>
          </cell>
          <cell r="F79">
            <v>0</v>
          </cell>
          <cell r="G79" t="str">
            <v xml:space="preserve"> </v>
          </cell>
          <cell r="I79">
            <v>0</v>
          </cell>
          <cell r="J79">
            <v>0</v>
          </cell>
          <cell r="K79" t="str">
            <v xml:space="preserve">  Benda</v>
          </cell>
          <cell r="L79">
            <v>0</v>
          </cell>
          <cell r="M79">
            <v>0</v>
          </cell>
          <cell r="N79">
            <v>0</v>
          </cell>
          <cell r="P79" t="str">
            <v>.05. 00412/1997</v>
          </cell>
        </row>
        <row r="80">
          <cell r="B80" t="str">
            <v>11.4</v>
          </cell>
          <cell r="C80">
            <v>4</v>
          </cell>
          <cell r="D80">
            <v>11</v>
          </cell>
          <cell r="E80">
            <v>0</v>
          </cell>
          <cell r="F80">
            <v>0</v>
          </cell>
          <cell r="G80" t="str">
            <v xml:space="preserve">Kmp. Bulak   RT.003/04  </v>
          </cell>
          <cell r="I80">
            <v>0</v>
          </cell>
          <cell r="J80">
            <v>0</v>
          </cell>
          <cell r="K80"/>
          <cell r="L80">
            <v>0</v>
          </cell>
          <cell r="M80">
            <v>0</v>
          </cell>
          <cell r="N80">
            <v>0</v>
          </cell>
          <cell r="P80"/>
        </row>
        <row r="81">
          <cell r="B81" t="str">
            <v>11.5</v>
          </cell>
          <cell r="C81">
            <v>5</v>
          </cell>
          <cell r="D81">
            <v>11</v>
          </cell>
          <cell r="E81">
            <v>0</v>
          </cell>
          <cell r="F81">
            <v>0</v>
          </cell>
          <cell r="G81" t="str">
            <v xml:space="preserve"> Kel. Pajang Kec. Benda, </v>
          </cell>
          <cell r="I81">
            <v>0</v>
          </cell>
          <cell r="J81">
            <v>0</v>
          </cell>
          <cell r="K81"/>
          <cell r="L81">
            <v>0</v>
          </cell>
          <cell r="M81">
            <v>0</v>
          </cell>
          <cell r="N81">
            <v>0</v>
          </cell>
          <cell r="P81"/>
        </row>
        <row r="82">
          <cell r="B82" t="str">
            <v>11.6</v>
          </cell>
          <cell r="C82">
            <v>6</v>
          </cell>
          <cell r="D82">
            <v>11</v>
          </cell>
          <cell r="E82">
            <v>0</v>
          </cell>
          <cell r="F82">
            <v>0</v>
          </cell>
          <cell r="G82" t="str">
            <v xml:space="preserve"> Kota Tangerang</v>
          </cell>
          <cell r="I82">
            <v>0</v>
          </cell>
          <cell r="J82">
            <v>0</v>
          </cell>
          <cell r="K82"/>
          <cell r="L82">
            <v>0</v>
          </cell>
          <cell r="M82">
            <v>0</v>
          </cell>
          <cell r="N82">
            <v>0</v>
          </cell>
        </row>
        <row r="83">
          <cell r="B83" t="str">
            <v>11.7</v>
          </cell>
          <cell r="C83">
            <v>7</v>
          </cell>
          <cell r="D83">
            <v>11</v>
          </cell>
          <cell r="E83">
            <v>0</v>
          </cell>
          <cell r="F83">
            <v>0</v>
          </cell>
          <cell r="G83" t="str">
            <v>3671040912550001</v>
          </cell>
          <cell r="I83">
            <v>0</v>
          </cell>
          <cell r="J83">
            <v>0</v>
          </cell>
          <cell r="K83"/>
          <cell r="L83">
            <v>0</v>
          </cell>
          <cell r="M83">
            <v>0</v>
          </cell>
          <cell r="N83">
            <v>0</v>
          </cell>
        </row>
        <row r="84">
          <cell r="B84" t="str">
            <v>12.1</v>
          </cell>
          <cell r="C84">
            <v>1</v>
          </cell>
          <cell r="D84">
            <v>12</v>
          </cell>
          <cell r="E84">
            <v>12</v>
          </cell>
          <cell r="F84" t="str">
            <v xml:space="preserve"> H A M D I A H</v>
          </cell>
          <cell r="G84" t="str">
            <v xml:space="preserve"> H A M D I A H</v>
          </cell>
          <cell r="J84">
            <v>0</v>
          </cell>
          <cell r="K84" t="str">
            <v xml:space="preserve"> Kmp. Bulak  RT.003/ 04</v>
          </cell>
          <cell r="L84">
            <v>15</v>
          </cell>
          <cell r="M84">
            <v>0</v>
          </cell>
          <cell r="N84">
            <v>15</v>
          </cell>
          <cell r="O84" t="str">
            <v>HM</v>
          </cell>
          <cell r="P84" t="str">
            <v xml:space="preserve">HM No. 103//Pajang seb </v>
          </cell>
        </row>
        <row r="85">
          <cell r="B85" t="str">
            <v>12.2</v>
          </cell>
          <cell r="C85">
            <v>2</v>
          </cell>
          <cell r="D85">
            <v>12</v>
          </cell>
          <cell r="E85">
            <v>0</v>
          </cell>
          <cell r="F85">
            <v>0</v>
          </cell>
          <cell r="G85" t="str">
            <v xml:space="preserve"> </v>
          </cell>
          <cell r="I85">
            <v>14</v>
          </cell>
          <cell r="J85">
            <v>0</v>
          </cell>
          <cell r="K85" t="str">
            <v xml:space="preserve">  Pajang</v>
          </cell>
          <cell r="L85">
            <v>0</v>
          </cell>
          <cell r="M85">
            <v>0</v>
          </cell>
          <cell r="N85">
            <v>0</v>
          </cell>
          <cell r="P85" t="str">
            <v>Tgl.10-02-1997 No.10.25.06</v>
          </cell>
        </row>
        <row r="86">
          <cell r="B86" t="str">
            <v>12.3</v>
          </cell>
          <cell r="C86">
            <v>3</v>
          </cell>
          <cell r="D86">
            <v>12</v>
          </cell>
          <cell r="E86">
            <v>0</v>
          </cell>
          <cell r="F86">
            <v>0</v>
          </cell>
          <cell r="G86" t="str">
            <v xml:space="preserve"> </v>
          </cell>
          <cell r="I86">
            <v>0</v>
          </cell>
          <cell r="J86">
            <v>0</v>
          </cell>
          <cell r="K86" t="str">
            <v xml:space="preserve">  Benda</v>
          </cell>
          <cell r="L86">
            <v>0</v>
          </cell>
          <cell r="M86">
            <v>0</v>
          </cell>
          <cell r="N86">
            <v>0</v>
          </cell>
          <cell r="P86" t="str">
            <v>.05. 00412/1997</v>
          </cell>
        </row>
        <row r="87">
          <cell r="B87" t="str">
            <v>12.4</v>
          </cell>
          <cell r="C87">
            <v>4</v>
          </cell>
          <cell r="D87">
            <v>12</v>
          </cell>
          <cell r="E87">
            <v>0</v>
          </cell>
          <cell r="F87">
            <v>0</v>
          </cell>
          <cell r="G87" t="str">
            <v xml:space="preserve">Kmp. Bulak   RT.003/04  </v>
          </cell>
          <cell r="I87">
            <v>0</v>
          </cell>
          <cell r="J87">
            <v>0</v>
          </cell>
          <cell r="K87"/>
          <cell r="L87">
            <v>0</v>
          </cell>
          <cell r="M87">
            <v>0</v>
          </cell>
          <cell r="N87">
            <v>0</v>
          </cell>
          <cell r="P87"/>
        </row>
        <row r="88">
          <cell r="B88" t="str">
            <v>12.5</v>
          </cell>
          <cell r="C88">
            <v>5</v>
          </cell>
          <cell r="D88">
            <v>12</v>
          </cell>
          <cell r="E88">
            <v>0</v>
          </cell>
          <cell r="F88">
            <v>0</v>
          </cell>
          <cell r="G88" t="str">
            <v xml:space="preserve"> Kel. Pajang Kec. Benda, </v>
          </cell>
          <cell r="I88">
            <v>0</v>
          </cell>
          <cell r="J88">
            <v>0</v>
          </cell>
          <cell r="K88"/>
          <cell r="L88">
            <v>0</v>
          </cell>
          <cell r="M88">
            <v>0</v>
          </cell>
          <cell r="N88">
            <v>0</v>
          </cell>
          <cell r="P88"/>
        </row>
        <row r="89">
          <cell r="B89" t="str">
            <v>12.6</v>
          </cell>
          <cell r="C89">
            <v>6</v>
          </cell>
          <cell r="D89">
            <v>12</v>
          </cell>
          <cell r="E89">
            <v>0</v>
          </cell>
          <cell r="F89">
            <v>0</v>
          </cell>
          <cell r="G89" t="str">
            <v xml:space="preserve"> Kota Tangerang</v>
          </cell>
          <cell r="I89">
            <v>0</v>
          </cell>
          <cell r="J89">
            <v>0</v>
          </cell>
          <cell r="K89"/>
          <cell r="L89">
            <v>0</v>
          </cell>
          <cell r="M89">
            <v>0</v>
          </cell>
          <cell r="N89">
            <v>0</v>
          </cell>
        </row>
        <row r="90">
          <cell r="B90" t="str">
            <v>12.7</v>
          </cell>
          <cell r="C90">
            <v>7</v>
          </cell>
          <cell r="D90">
            <v>12</v>
          </cell>
          <cell r="E90">
            <v>0</v>
          </cell>
          <cell r="F90">
            <v>0</v>
          </cell>
          <cell r="G90" t="str">
            <v xml:space="preserve"> 3671046510740003</v>
          </cell>
          <cell r="I90">
            <v>0</v>
          </cell>
          <cell r="J90">
            <v>0</v>
          </cell>
          <cell r="K90"/>
          <cell r="L90">
            <v>0</v>
          </cell>
          <cell r="M90">
            <v>0</v>
          </cell>
          <cell r="N90">
            <v>0</v>
          </cell>
        </row>
        <row r="91">
          <cell r="B91" t="str">
            <v>13.1</v>
          </cell>
          <cell r="C91">
            <v>1</v>
          </cell>
          <cell r="D91">
            <v>13</v>
          </cell>
          <cell r="E91">
            <v>13</v>
          </cell>
          <cell r="F91" t="str">
            <v>M. HASAN, S.Pd</v>
          </cell>
          <cell r="G91" t="str">
            <v>M. HASAN, S.Pd</v>
          </cell>
          <cell r="I91">
            <v>15</v>
          </cell>
          <cell r="J91">
            <v>0</v>
          </cell>
          <cell r="K91" t="str">
            <v xml:space="preserve"> Kmp. Bulak  RT.003/ 04</v>
          </cell>
          <cell r="L91">
            <v>551</v>
          </cell>
          <cell r="M91">
            <v>121</v>
          </cell>
          <cell r="N91">
            <v>672</v>
          </cell>
          <cell r="O91" t="str">
            <v>HM</v>
          </cell>
          <cell r="P91" t="str">
            <v>HM No. 92/Pajang Tgl.10</v>
          </cell>
        </row>
        <row r="92">
          <cell r="B92" t="str">
            <v>13.2</v>
          </cell>
          <cell r="C92">
            <v>2</v>
          </cell>
          <cell r="D92">
            <v>13</v>
          </cell>
          <cell r="E92">
            <v>0</v>
          </cell>
          <cell r="F92">
            <v>0</v>
          </cell>
          <cell r="G92" t="str">
            <v xml:space="preserve"> </v>
          </cell>
          <cell r="I92">
            <v>0</v>
          </cell>
          <cell r="J92">
            <v>0</v>
          </cell>
          <cell r="K92" t="str">
            <v xml:space="preserve">  Pajang</v>
          </cell>
          <cell r="L92">
            <v>0</v>
          </cell>
          <cell r="M92">
            <v>0</v>
          </cell>
          <cell r="N92">
            <v>0</v>
          </cell>
          <cell r="P92" t="str">
            <v xml:space="preserve">-02-1997  No.10.25.06.05. </v>
          </cell>
        </row>
        <row r="93">
          <cell r="B93" t="str">
            <v>13.3</v>
          </cell>
          <cell r="C93">
            <v>3</v>
          </cell>
          <cell r="D93">
            <v>13</v>
          </cell>
          <cell r="E93">
            <v>0</v>
          </cell>
          <cell r="F93">
            <v>0</v>
          </cell>
          <cell r="G93" t="str">
            <v xml:space="preserve"> </v>
          </cell>
          <cell r="I93">
            <v>0</v>
          </cell>
          <cell r="J93">
            <v>0</v>
          </cell>
          <cell r="K93" t="str">
            <v xml:space="preserve">  Benda</v>
          </cell>
          <cell r="L93">
            <v>0</v>
          </cell>
          <cell r="M93">
            <v>0</v>
          </cell>
          <cell r="N93">
            <v>0</v>
          </cell>
          <cell r="P93" t="str">
            <v>00400/1997 Luas : 774 m²</v>
          </cell>
        </row>
        <row r="94">
          <cell r="B94" t="str">
            <v>13.4</v>
          </cell>
          <cell r="C94">
            <v>4</v>
          </cell>
          <cell r="D94">
            <v>13</v>
          </cell>
          <cell r="E94">
            <v>0</v>
          </cell>
          <cell r="F94">
            <v>0</v>
          </cell>
          <cell r="G94" t="str">
            <v xml:space="preserve">Jl. KH.Mukmin RT.001/04  </v>
          </cell>
          <cell r="I94">
            <v>0</v>
          </cell>
          <cell r="J94">
            <v>0</v>
          </cell>
          <cell r="K94"/>
          <cell r="L94">
            <v>0</v>
          </cell>
          <cell r="M94">
            <v>0</v>
          </cell>
          <cell r="N94">
            <v>0</v>
          </cell>
          <cell r="P94"/>
        </row>
        <row r="95">
          <cell r="B95" t="str">
            <v>13.5</v>
          </cell>
          <cell r="C95">
            <v>5</v>
          </cell>
          <cell r="D95">
            <v>13</v>
          </cell>
          <cell r="E95">
            <v>0</v>
          </cell>
          <cell r="F95">
            <v>0</v>
          </cell>
          <cell r="G95" t="str">
            <v xml:space="preserve">  Kel. Pajang Kec. Benda, </v>
          </cell>
          <cell r="I95">
            <v>0</v>
          </cell>
          <cell r="J95">
            <v>0</v>
          </cell>
          <cell r="K95"/>
          <cell r="L95">
            <v>0</v>
          </cell>
          <cell r="M95">
            <v>0</v>
          </cell>
          <cell r="N95">
            <v>0</v>
          </cell>
          <cell r="P95"/>
        </row>
        <row r="96">
          <cell r="B96" t="str">
            <v>13.6</v>
          </cell>
          <cell r="C96">
            <v>6</v>
          </cell>
          <cell r="D96">
            <v>13</v>
          </cell>
          <cell r="E96">
            <v>0</v>
          </cell>
          <cell r="F96">
            <v>0</v>
          </cell>
          <cell r="G96" t="str">
            <v xml:space="preserve"> Kota Tangerang</v>
          </cell>
          <cell r="I96">
            <v>0</v>
          </cell>
          <cell r="J96">
            <v>0</v>
          </cell>
          <cell r="K96"/>
          <cell r="L96">
            <v>0</v>
          </cell>
          <cell r="M96">
            <v>0</v>
          </cell>
          <cell r="N96">
            <v>0</v>
          </cell>
        </row>
        <row r="97">
          <cell r="B97" t="str">
            <v>13.7</v>
          </cell>
          <cell r="C97">
            <v>7</v>
          </cell>
          <cell r="D97">
            <v>13</v>
          </cell>
          <cell r="E97">
            <v>0</v>
          </cell>
          <cell r="F97">
            <v>0</v>
          </cell>
          <cell r="G97" t="str">
            <v>3671041405540004</v>
          </cell>
          <cell r="I97">
            <v>0</v>
          </cell>
          <cell r="J97">
            <v>0</v>
          </cell>
          <cell r="K97"/>
          <cell r="L97">
            <v>0</v>
          </cell>
          <cell r="M97">
            <v>0</v>
          </cell>
          <cell r="N97">
            <v>0</v>
          </cell>
        </row>
        <row r="98">
          <cell r="B98" t="str">
            <v>14.1</v>
          </cell>
          <cell r="C98">
            <v>1</v>
          </cell>
          <cell r="D98">
            <v>14</v>
          </cell>
          <cell r="E98">
            <v>14</v>
          </cell>
          <cell r="F98" t="str">
            <v>H.M. NAFIS</v>
          </cell>
          <cell r="G98" t="str">
            <v>H.M. NAFIS</v>
          </cell>
          <cell r="I98">
            <v>16</v>
          </cell>
          <cell r="J98">
            <v>0</v>
          </cell>
          <cell r="K98"/>
          <cell r="L98">
            <v>4</v>
          </cell>
          <cell r="M98">
            <v>0</v>
          </cell>
          <cell r="N98">
            <v>4</v>
          </cell>
        </row>
        <row r="99">
          <cell r="B99" t="str">
            <v>14.2</v>
          </cell>
          <cell r="C99">
            <v>2</v>
          </cell>
          <cell r="D99">
            <v>14</v>
          </cell>
          <cell r="E99">
            <v>0</v>
          </cell>
          <cell r="F99">
            <v>0</v>
          </cell>
          <cell r="G99" t="str">
            <v xml:space="preserve"> </v>
          </cell>
          <cell r="I99">
            <v>0</v>
          </cell>
          <cell r="J99">
            <v>0</v>
          </cell>
          <cell r="K99"/>
          <cell r="L99">
            <v>0</v>
          </cell>
          <cell r="M99">
            <v>0</v>
          </cell>
          <cell r="N99">
            <v>0</v>
          </cell>
        </row>
        <row r="100">
          <cell r="B100" t="str">
            <v>14.3</v>
          </cell>
          <cell r="C100">
            <v>3</v>
          </cell>
          <cell r="D100">
            <v>14</v>
          </cell>
          <cell r="E100">
            <v>0</v>
          </cell>
          <cell r="F100">
            <v>0</v>
          </cell>
          <cell r="G100" t="str">
            <v xml:space="preserve"> </v>
          </cell>
          <cell r="I100">
            <v>0</v>
          </cell>
          <cell r="J100">
            <v>0</v>
          </cell>
          <cell r="K100"/>
          <cell r="L100">
            <v>0</v>
          </cell>
          <cell r="M100">
            <v>0</v>
          </cell>
          <cell r="N100">
            <v>0</v>
          </cell>
        </row>
        <row r="101">
          <cell r="B101" t="str">
            <v>14.4</v>
          </cell>
          <cell r="C101">
            <v>4</v>
          </cell>
          <cell r="D101">
            <v>14</v>
          </cell>
          <cell r="E101">
            <v>0</v>
          </cell>
          <cell r="F101">
            <v>0</v>
          </cell>
          <cell r="G101" t="str">
            <v xml:space="preserve">Jl. KH.Mukmin RT.001/04  </v>
          </cell>
          <cell r="I101">
            <v>0</v>
          </cell>
          <cell r="J101">
            <v>0</v>
          </cell>
          <cell r="K101"/>
          <cell r="L101">
            <v>0</v>
          </cell>
          <cell r="M101">
            <v>0</v>
          </cell>
          <cell r="N101">
            <v>0</v>
          </cell>
        </row>
        <row r="102">
          <cell r="B102" t="str">
            <v>14.5</v>
          </cell>
          <cell r="C102">
            <v>5</v>
          </cell>
          <cell r="D102">
            <v>14</v>
          </cell>
          <cell r="E102">
            <v>0</v>
          </cell>
          <cell r="F102">
            <v>0</v>
          </cell>
          <cell r="G102" t="str">
            <v xml:space="preserve"> Kel. Pajang Kec. Benda, </v>
          </cell>
          <cell r="I102">
            <v>0</v>
          </cell>
          <cell r="J102">
            <v>0</v>
          </cell>
          <cell r="K102"/>
          <cell r="L102">
            <v>0</v>
          </cell>
          <cell r="M102">
            <v>0</v>
          </cell>
          <cell r="N102">
            <v>0</v>
          </cell>
        </row>
        <row r="103">
          <cell r="B103" t="str">
            <v>14.6</v>
          </cell>
          <cell r="C103">
            <v>6</v>
          </cell>
          <cell r="D103">
            <v>14</v>
          </cell>
          <cell r="E103">
            <v>0</v>
          </cell>
          <cell r="F103">
            <v>0</v>
          </cell>
          <cell r="G103" t="str">
            <v xml:space="preserve"> Kota Tangerang</v>
          </cell>
          <cell r="I103">
            <v>0</v>
          </cell>
          <cell r="J103">
            <v>0</v>
          </cell>
          <cell r="K103"/>
          <cell r="L103">
            <v>0</v>
          </cell>
          <cell r="M103">
            <v>0</v>
          </cell>
          <cell r="N103">
            <v>0</v>
          </cell>
        </row>
        <row r="104">
          <cell r="B104" t="str">
            <v>14.7</v>
          </cell>
          <cell r="C104">
            <v>7</v>
          </cell>
          <cell r="D104">
            <v>14</v>
          </cell>
          <cell r="E104">
            <v>0</v>
          </cell>
          <cell r="F104">
            <v>0</v>
          </cell>
          <cell r="G104" t="str">
            <v>3671041405540004</v>
          </cell>
          <cell r="I104">
            <v>0</v>
          </cell>
          <cell r="J104">
            <v>0</v>
          </cell>
          <cell r="K104"/>
          <cell r="L104">
            <v>0</v>
          </cell>
          <cell r="M104">
            <v>0</v>
          </cell>
          <cell r="N104">
            <v>0</v>
          </cell>
        </row>
        <row r="105">
          <cell r="B105" t="str">
            <v>15.1</v>
          </cell>
          <cell r="C105">
            <v>1</v>
          </cell>
          <cell r="D105">
            <v>15</v>
          </cell>
          <cell r="E105">
            <v>15</v>
          </cell>
          <cell r="F105" t="str">
            <v>AHMAD ALFI</v>
          </cell>
          <cell r="G105" t="str">
            <v>AHMAD ALFI</v>
          </cell>
          <cell r="I105">
            <v>17</v>
          </cell>
          <cell r="J105">
            <v>0</v>
          </cell>
          <cell r="K105"/>
          <cell r="L105">
            <v>6</v>
          </cell>
          <cell r="M105">
            <v>0</v>
          </cell>
          <cell r="N105">
            <v>6</v>
          </cell>
        </row>
        <row r="106">
          <cell r="B106" t="str">
            <v>15.2</v>
          </cell>
          <cell r="C106">
            <v>2</v>
          </cell>
          <cell r="D106">
            <v>15</v>
          </cell>
          <cell r="E106">
            <v>0</v>
          </cell>
          <cell r="F106">
            <v>0</v>
          </cell>
          <cell r="G106" t="str">
            <v xml:space="preserve">  </v>
          </cell>
          <cell r="I106">
            <v>0</v>
          </cell>
          <cell r="J106">
            <v>0</v>
          </cell>
          <cell r="K106"/>
          <cell r="L106">
            <v>0</v>
          </cell>
          <cell r="M106">
            <v>0</v>
          </cell>
          <cell r="N106">
            <v>0</v>
          </cell>
        </row>
        <row r="107">
          <cell r="B107" t="str">
            <v>15.3</v>
          </cell>
          <cell r="C107">
            <v>3</v>
          </cell>
          <cell r="D107">
            <v>15</v>
          </cell>
          <cell r="E107">
            <v>0</v>
          </cell>
          <cell r="F107">
            <v>0</v>
          </cell>
          <cell r="G107" t="str">
            <v xml:space="preserve"> </v>
          </cell>
          <cell r="I107">
            <v>0</v>
          </cell>
          <cell r="J107">
            <v>0</v>
          </cell>
          <cell r="K107"/>
          <cell r="L107">
            <v>0</v>
          </cell>
          <cell r="M107">
            <v>0</v>
          </cell>
          <cell r="N107">
            <v>0</v>
          </cell>
        </row>
        <row r="108">
          <cell r="B108" t="str">
            <v>15.4</v>
          </cell>
          <cell r="C108">
            <v>4</v>
          </cell>
          <cell r="D108">
            <v>15</v>
          </cell>
          <cell r="E108">
            <v>0</v>
          </cell>
          <cell r="F108">
            <v>0</v>
          </cell>
          <cell r="G108" t="str">
            <v xml:space="preserve">Jl. KH.Mukmin RT.001/04 </v>
          </cell>
          <cell r="I108">
            <v>0</v>
          </cell>
          <cell r="J108">
            <v>0</v>
          </cell>
          <cell r="K108"/>
          <cell r="L108">
            <v>0</v>
          </cell>
          <cell r="M108">
            <v>0</v>
          </cell>
          <cell r="N108">
            <v>0</v>
          </cell>
        </row>
        <row r="109">
          <cell r="B109" t="str">
            <v>15.5</v>
          </cell>
          <cell r="C109">
            <v>5</v>
          </cell>
          <cell r="D109">
            <v>15</v>
          </cell>
          <cell r="E109">
            <v>0</v>
          </cell>
          <cell r="F109">
            <v>0</v>
          </cell>
          <cell r="G109" t="str">
            <v xml:space="preserve"> Kel. Pajang Kec. Benda, </v>
          </cell>
          <cell r="I109">
            <v>0</v>
          </cell>
          <cell r="J109">
            <v>0</v>
          </cell>
          <cell r="K109"/>
          <cell r="L109">
            <v>0</v>
          </cell>
          <cell r="M109">
            <v>0</v>
          </cell>
          <cell r="N109">
            <v>0</v>
          </cell>
        </row>
        <row r="110">
          <cell r="B110" t="str">
            <v>15.6</v>
          </cell>
          <cell r="C110">
            <v>6</v>
          </cell>
          <cell r="D110">
            <v>15</v>
          </cell>
          <cell r="E110">
            <v>0</v>
          </cell>
          <cell r="F110">
            <v>0</v>
          </cell>
          <cell r="G110" t="str">
            <v xml:space="preserve"> Kota Tangerang</v>
          </cell>
          <cell r="I110">
            <v>0</v>
          </cell>
          <cell r="J110">
            <v>0</v>
          </cell>
          <cell r="K110"/>
          <cell r="L110">
            <v>0</v>
          </cell>
          <cell r="M110">
            <v>0</v>
          </cell>
          <cell r="N110">
            <v>0</v>
          </cell>
        </row>
        <row r="111">
          <cell r="B111" t="str">
            <v>15.7</v>
          </cell>
          <cell r="C111">
            <v>7</v>
          </cell>
          <cell r="D111">
            <v>15</v>
          </cell>
          <cell r="E111">
            <v>0</v>
          </cell>
          <cell r="F111">
            <v>0</v>
          </cell>
          <cell r="G111" t="str">
            <v>3671041405540004</v>
          </cell>
          <cell r="I111">
            <v>0</v>
          </cell>
          <cell r="J111">
            <v>0</v>
          </cell>
          <cell r="K111"/>
          <cell r="L111">
            <v>0</v>
          </cell>
          <cell r="M111">
            <v>0</v>
          </cell>
          <cell r="N111">
            <v>0</v>
          </cell>
        </row>
        <row r="112">
          <cell r="B112" t="str">
            <v>16.1</v>
          </cell>
          <cell r="C112">
            <v>1</v>
          </cell>
          <cell r="D112">
            <v>16</v>
          </cell>
          <cell r="E112">
            <v>16</v>
          </cell>
          <cell r="F112" t="str">
            <v>T A R Y O N O</v>
          </cell>
          <cell r="G112" t="str">
            <v>T A R Y O N O</v>
          </cell>
          <cell r="I112">
            <v>19</v>
          </cell>
          <cell r="J112">
            <v>0</v>
          </cell>
          <cell r="K112" t="str">
            <v xml:space="preserve"> Jl. Gelora    RT.002/ 04</v>
          </cell>
          <cell r="L112">
            <v>93</v>
          </cell>
          <cell r="M112">
            <v>136</v>
          </cell>
          <cell r="N112">
            <v>229</v>
          </cell>
          <cell r="O112" t="str">
            <v>HM</v>
          </cell>
          <cell r="P112" t="str">
            <v>HM No. 135/Pajang Tgl.</v>
          </cell>
        </row>
        <row r="113">
          <cell r="B113" t="str">
            <v>16.2</v>
          </cell>
          <cell r="C113">
            <v>2</v>
          </cell>
          <cell r="D113">
            <v>16</v>
          </cell>
          <cell r="E113">
            <v>0</v>
          </cell>
          <cell r="F113">
            <v>0</v>
          </cell>
          <cell r="G113" t="str">
            <v xml:space="preserve"> </v>
          </cell>
          <cell r="I113">
            <v>0</v>
          </cell>
          <cell r="J113">
            <v>0</v>
          </cell>
          <cell r="K113" t="str">
            <v xml:space="preserve">  Pajang</v>
          </cell>
          <cell r="L113">
            <v>0</v>
          </cell>
          <cell r="M113">
            <v>0</v>
          </cell>
          <cell r="N113">
            <v>0</v>
          </cell>
          <cell r="P113" t="str">
            <v>03-03-1997  No.10.25.06.05</v>
          </cell>
        </row>
        <row r="114">
          <cell r="B114" t="str">
            <v>16.3</v>
          </cell>
          <cell r="C114">
            <v>3</v>
          </cell>
          <cell r="D114">
            <v>16</v>
          </cell>
          <cell r="E114">
            <v>0</v>
          </cell>
          <cell r="F114">
            <v>0</v>
          </cell>
          <cell r="G114" t="str">
            <v xml:space="preserve"> </v>
          </cell>
          <cell r="I114">
            <v>0</v>
          </cell>
          <cell r="J114">
            <v>0</v>
          </cell>
          <cell r="K114" t="str">
            <v xml:space="preserve">  Benda</v>
          </cell>
          <cell r="L114">
            <v>0</v>
          </cell>
          <cell r="M114">
            <v>0</v>
          </cell>
          <cell r="N114">
            <v>0</v>
          </cell>
          <cell r="P114" t="str">
            <v>. 00359/1997 Luas : 236 m</v>
          </cell>
        </row>
        <row r="115">
          <cell r="B115" t="str">
            <v>16.4</v>
          </cell>
          <cell r="C115">
            <v>4</v>
          </cell>
          <cell r="D115">
            <v>16</v>
          </cell>
          <cell r="E115">
            <v>0</v>
          </cell>
          <cell r="F115">
            <v>0</v>
          </cell>
          <cell r="G115" t="str">
            <v xml:space="preserve">Jl. Gelora RT.002/04 </v>
          </cell>
          <cell r="I115">
            <v>0</v>
          </cell>
          <cell r="J115">
            <v>0</v>
          </cell>
          <cell r="K115"/>
          <cell r="L115">
            <v>0</v>
          </cell>
          <cell r="M115">
            <v>0</v>
          </cell>
          <cell r="N115">
            <v>0</v>
          </cell>
          <cell r="P115" t="str">
            <v>²</v>
          </cell>
        </row>
        <row r="116">
          <cell r="B116" t="str">
            <v>16.5</v>
          </cell>
          <cell r="C116">
            <v>5</v>
          </cell>
          <cell r="D116">
            <v>16</v>
          </cell>
          <cell r="E116">
            <v>0</v>
          </cell>
          <cell r="F116">
            <v>0</v>
          </cell>
          <cell r="G116" t="str">
            <v xml:space="preserve"> Kel. Pajang Kec. Benda, </v>
          </cell>
          <cell r="I116">
            <v>0</v>
          </cell>
          <cell r="J116">
            <v>0</v>
          </cell>
          <cell r="K116"/>
          <cell r="L116">
            <v>0</v>
          </cell>
          <cell r="M116">
            <v>0</v>
          </cell>
          <cell r="N116">
            <v>0</v>
          </cell>
          <cell r="P116"/>
        </row>
        <row r="117">
          <cell r="B117" t="str">
            <v>16.6</v>
          </cell>
          <cell r="C117">
            <v>6</v>
          </cell>
          <cell r="D117">
            <v>16</v>
          </cell>
          <cell r="E117">
            <v>0</v>
          </cell>
          <cell r="F117">
            <v>0</v>
          </cell>
          <cell r="G117" t="str">
            <v xml:space="preserve"> Kota Tangerang</v>
          </cell>
          <cell r="I117">
            <v>0</v>
          </cell>
          <cell r="J117">
            <v>0</v>
          </cell>
          <cell r="K117"/>
          <cell r="L117">
            <v>0</v>
          </cell>
          <cell r="M117">
            <v>0</v>
          </cell>
          <cell r="N117">
            <v>0</v>
          </cell>
        </row>
        <row r="118">
          <cell r="B118" t="str">
            <v>16.7</v>
          </cell>
          <cell r="C118">
            <v>7</v>
          </cell>
          <cell r="D118">
            <v>16</v>
          </cell>
          <cell r="E118">
            <v>0</v>
          </cell>
          <cell r="F118">
            <v>0</v>
          </cell>
          <cell r="G118" t="str">
            <v>3671042112610001</v>
          </cell>
          <cell r="I118">
            <v>0</v>
          </cell>
          <cell r="J118">
            <v>0</v>
          </cell>
          <cell r="K118"/>
          <cell r="L118">
            <v>0</v>
          </cell>
          <cell r="M118">
            <v>0</v>
          </cell>
          <cell r="N118">
            <v>0</v>
          </cell>
        </row>
        <row r="119">
          <cell r="B119" t="str">
            <v>17.1</v>
          </cell>
          <cell r="C119">
            <v>1</v>
          </cell>
          <cell r="D119">
            <v>17</v>
          </cell>
          <cell r="E119">
            <v>17</v>
          </cell>
          <cell r="F119" t="str">
            <v>N U R S I K I N</v>
          </cell>
          <cell r="G119" t="str">
            <v>N U R S I K I N</v>
          </cell>
          <cell r="I119">
            <v>21</v>
          </cell>
          <cell r="J119">
            <v>0</v>
          </cell>
          <cell r="K119" t="str">
            <v xml:space="preserve"> Jl.Gelora    RT.002/ 04</v>
          </cell>
          <cell r="L119">
            <v>408</v>
          </cell>
          <cell r="M119">
            <v>0</v>
          </cell>
          <cell r="N119">
            <v>408</v>
          </cell>
          <cell r="O119" t="str">
            <v>HM</v>
          </cell>
          <cell r="P119" t="str">
            <v>HM No. 124/Pajang Tgl.</v>
          </cell>
        </row>
        <row r="120">
          <cell r="B120" t="str">
            <v>17.2</v>
          </cell>
          <cell r="C120">
            <v>2</v>
          </cell>
          <cell r="D120">
            <v>17</v>
          </cell>
          <cell r="E120">
            <v>0</v>
          </cell>
          <cell r="F120">
            <v>0</v>
          </cell>
          <cell r="G120"/>
          <cell r="I120">
            <v>0</v>
          </cell>
          <cell r="J120">
            <v>0</v>
          </cell>
          <cell r="K120" t="str">
            <v xml:space="preserve">  Pajang</v>
          </cell>
          <cell r="L120">
            <v>0</v>
          </cell>
          <cell r="M120">
            <v>0</v>
          </cell>
          <cell r="N120">
            <v>0</v>
          </cell>
          <cell r="P120" t="str">
            <v>03-03-1997 No.10.25.06.05.</v>
          </cell>
        </row>
        <row r="121">
          <cell r="B121" t="str">
            <v>17.3</v>
          </cell>
          <cell r="C121">
            <v>3</v>
          </cell>
          <cell r="D121">
            <v>17</v>
          </cell>
          <cell r="E121">
            <v>0</v>
          </cell>
          <cell r="F121">
            <v>0</v>
          </cell>
          <cell r="G121" t="str">
            <v xml:space="preserve"> </v>
          </cell>
          <cell r="I121">
            <v>0</v>
          </cell>
          <cell r="J121">
            <v>0</v>
          </cell>
          <cell r="K121" t="str">
            <v xml:space="preserve">  Benda</v>
          </cell>
          <cell r="L121">
            <v>0</v>
          </cell>
          <cell r="M121">
            <v>0</v>
          </cell>
          <cell r="N121">
            <v>0</v>
          </cell>
          <cell r="P121" t="str">
            <v xml:space="preserve"> 00348/1997 Luas : 414 m²</v>
          </cell>
        </row>
        <row r="122">
          <cell r="B122" t="str">
            <v>17.4</v>
          </cell>
          <cell r="C122">
            <v>4</v>
          </cell>
          <cell r="D122">
            <v>17</v>
          </cell>
          <cell r="E122">
            <v>0</v>
          </cell>
          <cell r="F122">
            <v>0</v>
          </cell>
          <cell r="G122" t="str">
            <v xml:space="preserve">Jl. Gelora RT.002/04  </v>
          </cell>
          <cell r="I122">
            <v>0</v>
          </cell>
          <cell r="J122">
            <v>0</v>
          </cell>
          <cell r="K122"/>
          <cell r="L122">
            <v>0</v>
          </cell>
          <cell r="M122">
            <v>0</v>
          </cell>
          <cell r="N122">
            <v>0</v>
          </cell>
          <cell r="P122"/>
        </row>
        <row r="123">
          <cell r="B123" t="str">
            <v>17.5</v>
          </cell>
          <cell r="C123">
            <v>5</v>
          </cell>
          <cell r="D123">
            <v>17</v>
          </cell>
          <cell r="E123">
            <v>0</v>
          </cell>
          <cell r="F123">
            <v>0</v>
          </cell>
          <cell r="G123" t="str">
            <v xml:space="preserve"> Kel. Pajang Kec. Benda, </v>
          </cell>
          <cell r="I123">
            <v>0</v>
          </cell>
          <cell r="J123">
            <v>0</v>
          </cell>
          <cell r="K123"/>
          <cell r="L123">
            <v>0</v>
          </cell>
          <cell r="M123">
            <v>0</v>
          </cell>
          <cell r="N123">
            <v>0</v>
          </cell>
          <cell r="P123"/>
        </row>
        <row r="124">
          <cell r="B124" t="str">
            <v>17.6</v>
          </cell>
          <cell r="C124">
            <v>6</v>
          </cell>
          <cell r="D124">
            <v>17</v>
          </cell>
          <cell r="E124">
            <v>0</v>
          </cell>
          <cell r="F124">
            <v>0</v>
          </cell>
          <cell r="G124" t="str">
            <v xml:space="preserve"> Kota Tangerang</v>
          </cell>
          <cell r="I124">
            <v>0</v>
          </cell>
          <cell r="J124">
            <v>0</v>
          </cell>
          <cell r="K124"/>
          <cell r="L124">
            <v>0</v>
          </cell>
          <cell r="M124">
            <v>0</v>
          </cell>
          <cell r="N124">
            <v>0</v>
          </cell>
        </row>
        <row r="125">
          <cell r="B125" t="str">
            <v>17.7</v>
          </cell>
          <cell r="C125">
            <v>7</v>
          </cell>
          <cell r="D125">
            <v>17</v>
          </cell>
          <cell r="E125">
            <v>0</v>
          </cell>
          <cell r="F125">
            <v>0</v>
          </cell>
          <cell r="G125" t="str">
            <v>3671042104570001</v>
          </cell>
          <cell r="I125">
            <v>0</v>
          </cell>
          <cell r="J125">
            <v>0</v>
          </cell>
          <cell r="K125"/>
          <cell r="L125">
            <v>0</v>
          </cell>
          <cell r="M125">
            <v>0</v>
          </cell>
          <cell r="N125">
            <v>0</v>
          </cell>
        </row>
        <row r="126">
          <cell r="B126" t="str">
            <v>18.1</v>
          </cell>
          <cell r="C126">
            <v>1</v>
          </cell>
          <cell r="D126">
            <v>18</v>
          </cell>
          <cell r="E126">
            <v>18</v>
          </cell>
          <cell r="F126" t="str">
            <v>EDI SASMITO</v>
          </cell>
          <cell r="G126" t="str">
            <v>EDI SASMITO</v>
          </cell>
          <cell r="I126">
            <v>24</v>
          </cell>
          <cell r="J126">
            <v>0</v>
          </cell>
          <cell r="K126" t="str">
            <v xml:space="preserve"> Kmp Bulak RT.003/03</v>
          </cell>
          <cell r="L126">
            <v>88</v>
          </cell>
          <cell r="M126">
            <v>0</v>
          </cell>
          <cell r="N126">
            <v>88</v>
          </cell>
          <cell r="O126" t="str">
            <v>HM</v>
          </cell>
          <cell r="P126" t="str">
            <v>HM No. 112/Pajang Tgl.</v>
          </cell>
        </row>
        <row r="127">
          <cell r="B127" t="str">
            <v>18.2</v>
          </cell>
          <cell r="C127">
            <v>2</v>
          </cell>
          <cell r="D127">
            <v>18</v>
          </cell>
          <cell r="E127">
            <v>0</v>
          </cell>
          <cell r="F127">
            <v>0</v>
          </cell>
          <cell r="G127"/>
          <cell r="I127">
            <v>0</v>
          </cell>
          <cell r="J127">
            <v>0</v>
          </cell>
          <cell r="K127" t="str">
            <v xml:space="preserve">  Pajang</v>
          </cell>
          <cell r="L127">
            <v>0</v>
          </cell>
          <cell r="M127">
            <v>0</v>
          </cell>
          <cell r="N127">
            <v>0</v>
          </cell>
          <cell r="P127" t="str">
            <v>03-03-1997 No.10.25.06.05.</v>
          </cell>
        </row>
        <row r="128">
          <cell r="B128" t="str">
            <v>18.3</v>
          </cell>
          <cell r="C128">
            <v>3</v>
          </cell>
          <cell r="D128">
            <v>18</v>
          </cell>
          <cell r="E128">
            <v>0</v>
          </cell>
          <cell r="F128">
            <v>0</v>
          </cell>
          <cell r="G128" t="str">
            <v xml:space="preserve"> </v>
          </cell>
          <cell r="I128">
            <v>0</v>
          </cell>
          <cell r="J128">
            <v>0</v>
          </cell>
          <cell r="K128" t="str">
            <v xml:space="preserve">  Benda</v>
          </cell>
          <cell r="L128">
            <v>0</v>
          </cell>
          <cell r="M128">
            <v>0</v>
          </cell>
          <cell r="N128">
            <v>0</v>
          </cell>
          <cell r="P128" t="str">
            <v xml:space="preserve"> 00348/1997 Luas : 90 m²</v>
          </cell>
        </row>
        <row r="129">
          <cell r="B129" t="str">
            <v>18.4</v>
          </cell>
          <cell r="C129">
            <v>4</v>
          </cell>
          <cell r="D129">
            <v>18</v>
          </cell>
          <cell r="E129">
            <v>0</v>
          </cell>
          <cell r="F129">
            <v>0</v>
          </cell>
          <cell r="G129" t="str">
            <v xml:space="preserve">Jl. Adi Sucipto RT.003/010  </v>
          </cell>
          <cell r="I129">
            <v>0</v>
          </cell>
          <cell r="J129">
            <v>0</v>
          </cell>
          <cell r="K129"/>
          <cell r="L129">
            <v>0</v>
          </cell>
          <cell r="M129">
            <v>0</v>
          </cell>
          <cell r="N129">
            <v>0</v>
          </cell>
          <cell r="P129"/>
        </row>
        <row r="130">
          <cell r="B130" t="str">
            <v>18.5</v>
          </cell>
          <cell r="C130">
            <v>5</v>
          </cell>
          <cell r="D130">
            <v>18</v>
          </cell>
          <cell r="E130">
            <v>0</v>
          </cell>
          <cell r="F130">
            <v>0</v>
          </cell>
          <cell r="G130" t="str">
            <v xml:space="preserve"> Kel. Belendung Kec. Benda, </v>
          </cell>
          <cell r="I130">
            <v>0</v>
          </cell>
          <cell r="J130">
            <v>0</v>
          </cell>
          <cell r="K130"/>
          <cell r="L130">
            <v>0</v>
          </cell>
          <cell r="M130">
            <v>0</v>
          </cell>
          <cell r="N130">
            <v>0</v>
          </cell>
          <cell r="P130"/>
        </row>
        <row r="131">
          <cell r="B131" t="str">
            <v>18.6</v>
          </cell>
          <cell r="C131">
            <v>6</v>
          </cell>
          <cell r="D131">
            <v>18</v>
          </cell>
          <cell r="E131">
            <v>0</v>
          </cell>
          <cell r="F131">
            <v>0</v>
          </cell>
          <cell r="G131" t="str">
            <v xml:space="preserve"> Kota Tangerang</v>
          </cell>
          <cell r="I131">
            <v>0</v>
          </cell>
          <cell r="J131">
            <v>0</v>
          </cell>
          <cell r="K131"/>
          <cell r="L131">
            <v>0</v>
          </cell>
          <cell r="M131">
            <v>0</v>
          </cell>
          <cell r="N131">
            <v>0</v>
          </cell>
        </row>
        <row r="132">
          <cell r="B132" t="str">
            <v>18.7</v>
          </cell>
          <cell r="C132">
            <v>7</v>
          </cell>
          <cell r="D132">
            <v>18</v>
          </cell>
          <cell r="E132">
            <v>0</v>
          </cell>
          <cell r="F132">
            <v>0</v>
          </cell>
          <cell r="G132" t="str">
            <v>3671040101640013</v>
          </cell>
          <cell r="I132">
            <v>0</v>
          </cell>
          <cell r="J132">
            <v>0</v>
          </cell>
          <cell r="K132"/>
          <cell r="L132">
            <v>0</v>
          </cell>
          <cell r="M132">
            <v>0</v>
          </cell>
          <cell r="N132">
            <v>0</v>
          </cell>
        </row>
        <row r="133">
          <cell r="B133" t="str">
            <v>19.1</v>
          </cell>
          <cell r="C133">
            <v>1</v>
          </cell>
          <cell r="D133">
            <v>19</v>
          </cell>
          <cell r="E133">
            <v>19</v>
          </cell>
          <cell r="F133" t="str">
            <v>FIRDAUS</v>
          </cell>
          <cell r="G133" t="str">
            <v>FIRDAUS</v>
          </cell>
          <cell r="I133">
            <v>25</v>
          </cell>
          <cell r="J133">
            <v>0</v>
          </cell>
          <cell r="K133" t="str">
            <v xml:space="preserve"> Kmp. Bulak  RT.003/ 04</v>
          </cell>
          <cell r="L133">
            <v>278</v>
          </cell>
          <cell r="M133">
            <v>80</v>
          </cell>
          <cell r="N133">
            <v>358</v>
          </cell>
          <cell r="O133" t="str">
            <v>TMA</v>
          </cell>
          <cell r="P133" t="str">
            <v xml:space="preserve">TMA No. SPPT.0623.0 </v>
          </cell>
        </row>
        <row r="134">
          <cell r="B134" t="str">
            <v>19.2</v>
          </cell>
          <cell r="C134">
            <v>2</v>
          </cell>
          <cell r="D134">
            <v>19</v>
          </cell>
          <cell r="E134">
            <v>0</v>
          </cell>
          <cell r="F134">
            <v>0</v>
          </cell>
          <cell r="G134" t="str">
            <v xml:space="preserve"> </v>
          </cell>
          <cell r="I134">
            <v>0</v>
          </cell>
          <cell r="J134">
            <v>0</v>
          </cell>
          <cell r="K134" t="str">
            <v xml:space="preserve">  Pajang</v>
          </cell>
          <cell r="L134">
            <v>0</v>
          </cell>
          <cell r="M134">
            <v>0</v>
          </cell>
          <cell r="N134">
            <v>0</v>
          </cell>
          <cell r="P134" t="str">
            <v>Psl. Blk Luas : 300 m²</v>
          </cell>
        </row>
        <row r="135">
          <cell r="B135" t="str">
            <v>19.3</v>
          </cell>
          <cell r="C135">
            <v>3</v>
          </cell>
          <cell r="D135">
            <v>19</v>
          </cell>
          <cell r="E135">
            <v>0</v>
          </cell>
          <cell r="F135">
            <v>0</v>
          </cell>
          <cell r="G135" t="str">
            <v xml:space="preserve"> </v>
          </cell>
          <cell r="I135">
            <v>0</v>
          </cell>
          <cell r="J135">
            <v>0</v>
          </cell>
          <cell r="K135" t="str">
            <v xml:space="preserve">  Benda</v>
          </cell>
          <cell r="L135">
            <v>0</v>
          </cell>
          <cell r="M135">
            <v>0</v>
          </cell>
          <cell r="N135">
            <v>0</v>
          </cell>
          <cell r="P135"/>
        </row>
        <row r="136">
          <cell r="B136" t="str">
            <v>19.4</v>
          </cell>
          <cell r="C136">
            <v>4</v>
          </cell>
          <cell r="D136">
            <v>19</v>
          </cell>
          <cell r="E136">
            <v>0</v>
          </cell>
          <cell r="F136">
            <v>0</v>
          </cell>
          <cell r="G136" t="str">
            <v xml:space="preserve">Kmp. Bulak  RT.003/04 </v>
          </cell>
          <cell r="I136">
            <v>0</v>
          </cell>
          <cell r="J136">
            <v>0</v>
          </cell>
          <cell r="K136"/>
          <cell r="L136">
            <v>0</v>
          </cell>
          <cell r="M136">
            <v>0</v>
          </cell>
          <cell r="N136">
            <v>0</v>
          </cell>
          <cell r="P136"/>
        </row>
        <row r="137">
          <cell r="B137" t="str">
            <v>19.5</v>
          </cell>
          <cell r="C137">
            <v>5</v>
          </cell>
          <cell r="D137">
            <v>19</v>
          </cell>
          <cell r="E137">
            <v>0</v>
          </cell>
          <cell r="F137">
            <v>0</v>
          </cell>
          <cell r="G137" t="str">
            <v xml:space="preserve"> Kel. Pajang Kec. Benda, </v>
          </cell>
          <cell r="I137">
            <v>0</v>
          </cell>
          <cell r="J137">
            <v>0</v>
          </cell>
          <cell r="K137"/>
          <cell r="L137">
            <v>0</v>
          </cell>
          <cell r="M137">
            <v>0</v>
          </cell>
          <cell r="N137">
            <v>0</v>
          </cell>
          <cell r="P137"/>
        </row>
        <row r="138">
          <cell r="B138" t="str">
            <v>19.6</v>
          </cell>
          <cell r="C138">
            <v>6</v>
          </cell>
          <cell r="D138">
            <v>19</v>
          </cell>
          <cell r="E138">
            <v>0</v>
          </cell>
          <cell r="F138">
            <v>0</v>
          </cell>
          <cell r="G138" t="str">
            <v xml:space="preserve"> Kota Tangerang</v>
          </cell>
          <cell r="I138">
            <v>0</v>
          </cell>
          <cell r="J138">
            <v>0</v>
          </cell>
          <cell r="K138"/>
          <cell r="L138">
            <v>0</v>
          </cell>
          <cell r="M138">
            <v>0</v>
          </cell>
          <cell r="N138">
            <v>0</v>
          </cell>
        </row>
        <row r="139">
          <cell r="B139" t="str">
            <v>19.7</v>
          </cell>
          <cell r="C139">
            <v>7</v>
          </cell>
          <cell r="D139">
            <v>19</v>
          </cell>
          <cell r="E139">
            <v>0</v>
          </cell>
          <cell r="F139">
            <v>0</v>
          </cell>
          <cell r="G139" t="str">
            <v>3671042404780003</v>
          </cell>
          <cell r="I139">
            <v>0</v>
          </cell>
          <cell r="J139">
            <v>0</v>
          </cell>
          <cell r="K139"/>
          <cell r="L139">
            <v>0</v>
          </cell>
          <cell r="M139">
            <v>0</v>
          </cell>
          <cell r="N139">
            <v>0</v>
          </cell>
        </row>
        <row r="140">
          <cell r="B140" t="str">
            <v>20.1</v>
          </cell>
          <cell r="C140">
            <v>1</v>
          </cell>
          <cell r="D140">
            <v>20</v>
          </cell>
          <cell r="E140">
            <v>20</v>
          </cell>
          <cell r="F140" t="str">
            <v>ABDUL GONI</v>
          </cell>
          <cell r="G140" t="str">
            <v>ABDUL GONI</v>
          </cell>
          <cell r="I140">
            <v>30</v>
          </cell>
          <cell r="J140">
            <v>0</v>
          </cell>
          <cell r="K140"/>
          <cell r="L140">
            <v>32</v>
          </cell>
          <cell r="M140">
            <v>0</v>
          </cell>
          <cell r="N140">
            <v>32</v>
          </cell>
        </row>
        <row r="141">
          <cell r="B141" t="str">
            <v>20.2</v>
          </cell>
          <cell r="C141">
            <v>2</v>
          </cell>
          <cell r="D141">
            <v>20</v>
          </cell>
          <cell r="E141">
            <v>0</v>
          </cell>
          <cell r="F141">
            <v>0</v>
          </cell>
          <cell r="G141" t="str">
            <v>3671041405540004</v>
          </cell>
          <cell r="I141">
            <v>0</v>
          </cell>
          <cell r="J141">
            <v>0</v>
          </cell>
          <cell r="K141"/>
          <cell r="L141">
            <v>0</v>
          </cell>
          <cell r="M141">
            <v>0</v>
          </cell>
          <cell r="N141">
            <v>0</v>
          </cell>
        </row>
        <row r="142">
          <cell r="B142" t="str">
            <v>20.3</v>
          </cell>
          <cell r="C142">
            <v>3</v>
          </cell>
          <cell r="D142">
            <v>20</v>
          </cell>
          <cell r="E142">
            <v>0</v>
          </cell>
          <cell r="F142">
            <v>0</v>
          </cell>
          <cell r="G142" t="str">
            <v xml:space="preserve">Jl. KH.Mukmin RT.001/04 </v>
          </cell>
          <cell r="I142">
            <v>0</v>
          </cell>
          <cell r="J142">
            <v>0</v>
          </cell>
          <cell r="K142"/>
          <cell r="L142">
            <v>0</v>
          </cell>
          <cell r="M142">
            <v>0</v>
          </cell>
          <cell r="N142">
            <v>0</v>
          </cell>
        </row>
        <row r="143">
          <cell r="B143" t="str">
            <v>20.4</v>
          </cell>
          <cell r="C143">
            <v>4</v>
          </cell>
          <cell r="D143">
            <v>20</v>
          </cell>
          <cell r="E143">
            <v>0</v>
          </cell>
          <cell r="F143">
            <v>0</v>
          </cell>
          <cell r="G143" t="str">
            <v xml:space="preserve"> Kel. Pajang Kec. Benda, Kota Tangerang</v>
          </cell>
          <cell r="I143">
            <v>0</v>
          </cell>
          <cell r="J143">
            <v>0</v>
          </cell>
          <cell r="K143"/>
          <cell r="L143">
            <v>0</v>
          </cell>
          <cell r="M143">
            <v>0</v>
          </cell>
          <cell r="N143">
            <v>0</v>
          </cell>
        </row>
        <row r="144">
          <cell r="B144" t="str">
            <v>20.5</v>
          </cell>
          <cell r="C144">
            <v>5</v>
          </cell>
          <cell r="D144">
            <v>20</v>
          </cell>
          <cell r="E144">
            <v>0</v>
          </cell>
          <cell r="F144">
            <v>0</v>
          </cell>
          <cell r="G144"/>
          <cell r="I144">
            <v>0</v>
          </cell>
          <cell r="J144">
            <v>0</v>
          </cell>
          <cell r="K144"/>
          <cell r="L144">
            <v>0</v>
          </cell>
          <cell r="M144">
            <v>0</v>
          </cell>
          <cell r="N144">
            <v>0</v>
          </cell>
        </row>
        <row r="145">
          <cell r="B145" t="str">
            <v>21.1</v>
          </cell>
          <cell r="C145">
            <v>1</v>
          </cell>
          <cell r="D145">
            <v>21</v>
          </cell>
          <cell r="E145">
            <v>21</v>
          </cell>
          <cell r="F145" t="str">
            <v xml:space="preserve"> MULYADI / Hj. IMRONAH</v>
          </cell>
          <cell r="G145" t="str">
            <v xml:space="preserve"> MULYADI / Hj. IMRONAH</v>
          </cell>
          <cell r="I145">
            <v>38</v>
          </cell>
          <cell r="J145">
            <v>0</v>
          </cell>
          <cell r="K145" t="str">
            <v xml:space="preserve"> Jl. Gelora   RT.002/ 04</v>
          </cell>
          <cell r="L145">
            <v>59</v>
          </cell>
          <cell r="M145">
            <v>15</v>
          </cell>
          <cell r="N145">
            <v>74</v>
          </cell>
          <cell r="O145" t="str">
            <v>HM</v>
          </cell>
          <cell r="P145" t="str">
            <v xml:space="preserve">HM No. 114//Pajang </v>
          </cell>
        </row>
        <row r="146">
          <cell r="B146" t="str">
            <v>21.2</v>
          </cell>
          <cell r="C146">
            <v>2</v>
          </cell>
          <cell r="D146">
            <v>21</v>
          </cell>
          <cell r="E146">
            <v>0</v>
          </cell>
          <cell r="F146">
            <v>0</v>
          </cell>
          <cell r="G146" t="str">
            <v xml:space="preserve"> </v>
          </cell>
          <cell r="I146">
            <v>0</v>
          </cell>
          <cell r="J146">
            <v>0</v>
          </cell>
          <cell r="K146" t="str">
            <v xml:space="preserve">  Pajang</v>
          </cell>
          <cell r="L146">
            <v>0</v>
          </cell>
          <cell r="M146">
            <v>0</v>
          </cell>
          <cell r="N146">
            <v>0</v>
          </cell>
          <cell r="P146" t="str">
            <v>Tgl.03-03-1997 No.10.25.06</v>
          </cell>
        </row>
        <row r="147">
          <cell r="B147" t="str">
            <v>21.3</v>
          </cell>
          <cell r="C147">
            <v>3</v>
          </cell>
          <cell r="D147">
            <v>21</v>
          </cell>
          <cell r="E147">
            <v>0</v>
          </cell>
          <cell r="F147">
            <v>0</v>
          </cell>
          <cell r="G147" t="str">
            <v xml:space="preserve"> </v>
          </cell>
          <cell r="I147">
            <v>0</v>
          </cell>
          <cell r="J147">
            <v>0</v>
          </cell>
          <cell r="K147" t="str">
            <v xml:space="preserve">  Benda</v>
          </cell>
          <cell r="L147">
            <v>0</v>
          </cell>
          <cell r="M147">
            <v>0</v>
          </cell>
          <cell r="N147">
            <v>0</v>
          </cell>
          <cell r="P147" t="str">
            <v>.05. 00337/1997 Luas : 58</v>
          </cell>
        </row>
        <row r="148">
          <cell r="B148" t="str">
            <v>21.4</v>
          </cell>
          <cell r="C148">
            <v>4</v>
          </cell>
          <cell r="D148">
            <v>21</v>
          </cell>
          <cell r="E148">
            <v>0</v>
          </cell>
          <cell r="F148">
            <v>0</v>
          </cell>
          <cell r="G148" t="str">
            <v xml:space="preserve">d.  Jl. KH.Mukmin RT.001/04  </v>
          </cell>
          <cell r="I148">
            <v>0</v>
          </cell>
          <cell r="J148">
            <v>0</v>
          </cell>
          <cell r="K148"/>
          <cell r="L148">
            <v>0</v>
          </cell>
          <cell r="M148">
            <v>0</v>
          </cell>
          <cell r="N148">
            <v>0</v>
          </cell>
          <cell r="P148" t="str">
            <v xml:space="preserve"> m²</v>
          </cell>
        </row>
        <row r="149">
          <cell r="B149" t="str">
            <v>21.5</v>
          </cell>
          <cell r="C149">
            <v>5</v>
          </cell>
          <cell r="D149">
            <v>21</v>
          </cell>
          <cell r="E149">
            <v>0</v>
          </cell>
          <cell r="F149">
            <v>0</v>
          </cell>
          <cell r="G149" t="str">
            <v xml:space="preserve"> Kel. Pajang Kec. Benda, </v>
          </cell>
          <cell r="I149">
            <v>0</v>
          </cell>
          <cell r="J149">
            <v>0</v>
          </cell>
          <cell r="K149"/>
          <cell r="L149">
            <v>0</v>
          </cell>
          <cell r="M149">
            <v>0</v>
          </cell>
          <cell r="N149">
            <v>0</v>
          </cell>
          <cell r="P149"/>
        </row>
        <row r="150">
          <cell r="B150" t="str">
            <v>21.6</v>
          </cell>
          <cell r="C150">
            <v>6</v>
          </cell>
          <cell r="D150">
            <v>21</v>
          </cell>
          <cell r="E150">
            <v>0</v>
          </cell>
          <cell r="F150">
            <v>0</v>
          </cell>
          <cell r="G150" t="str">
            <v xml:space="preserve"> Kota Tangerang</v>
          </cell>
          <cell r="I150">
            <v>0</v>
          </cell>
          <cell r="J150">
            <v>0</v>
          </cell>
          <cell r="K150"/>
          <cell r="L150">
            <v>0</v>
          </cell>
          <cell r="M150">
            <v>0</v>
          </cell>
          <cell r="N150">
            <v>0</v>
          </cell>
        </row>
        <row r="151">
          <cell r="B151" t="str">
            <v>21.7</v>
          </cell>
          <cell r="C151">
            <v>7</v>
          </cell>
          <cell r="D151">
            <v>21</v>
          </cell>
          <cell r="E151">
            <v>0</v>
          </cell>
          <cell r="F151">
            <v>0</v>
          </cell>
          <cell r="G151" t="str">
            <v>-</v>
          </cell>
          <cell r="I151">
            <v>0</v>
          </cell>
          <cell r="J151">
            <v>0</v>
          </cell>
          <cell r="K151"/>
          <cell r="L151">
            <v>0</v>
          </cell>
          <cell r="M151">
            <v>0</v>
          </cell>
          <cell r="N151">
            <v>0</v>
          </cell>
        </row>
        <row r="152">
          <cell r="B152" t="str">
            <v>22.1</v>
          </cell>
          <cell r="C152">
            <v>1</v>
          </cell>
          <cell r="D152">
            <v>22</v>
          </cell>
          <cell r="E152">
            <v>22</v>
          </cell>
          <cell r="F152" t="str">
            <v>S A L E H</v>
          </cell>
          <cell r="G152" t="str">
            <v>S A L E H</v>
          </cell>
          <cell r="I152">
            <v>39</v>
          </cell>
          <cell r="J152">
            <v>0</v>
          </cell>
          <cell r="K152" t="str">
            <v xml:space="preserve"> Jl. Gelora   RT.002/ 04</v>
          </cell>
          <cell r="L152">
            <v>141</v>
          </cell>
          <cell r="M152">
            <v>0</v>
          </cell>
          <cell r="N152">
            <v>141</v>
          </cell>
          <cell r="O152" t="str">
            <v>HM</v>
          </cell>
          <cell r="P152" t="str">
            <v xml:space="preserve">HM No. 116/Pajang </v>
          </cell>
        </row>
        <row r="153">
          <cell r="B153" t="str">
            <v>22.2</v>
          </cell>
          <cell r="C153">
            <v>2</v>
          </cell>
          <cell r="D153">
            <v>22</v>
          </cell>
          <cell r="E153">
            <v>0</v>
          </cell>
          <cell r="F153">
            <v>0</v>
          </cell>
          <cell r="G153" t="str">
            <v xml:space="preserve"> </v>
          </cell>
          <cell r="I153">
            <v>0</v>
          </cell>
          <cell r="J153">
            <v>0</v>
          </cell>
          <cell r="K153" t="str">
            <v xml:space="preserve">  Pajang</v>
          </cell>
          <cell r="L153">
            <v>0</v>
          </cell>
          <cell r="M153">
            <v>0</v>
          </cell>
          <cell r="N153">
            <v>0</v>
          </cell>
          <cell r="P153" t="str">
            <v>Tgl.03-03-1997 No.10.25.06</v>
          </cell>
        </row>
        <row r="154">
          <cell r="B154" t="str">
            <v>22.3</v>
          </cell>
          <cell r="C154">
            <v>3</v>
          </cell>
          <cell r="D154">
            <v>22</v>
          </cell>
          <cell r="E154">
            <v>0</v>
          </cell>
          <cell r="F154">
            <v>0</v>
          </cell>
          <cell r="G154" t="str">
            <v xml:space="preserve">c.   </v>
          </cell>
          <cell r="I154">
            <v>0</v>
          </cell>
          <cell r="J154">
            <v>0</v>
          </cell>
          <cell r="K154" t="str">
            <v xml:space="preserve">  Benda</v>
          </cell>
          <cell r="L154">
            <v>0</v>
          </cell>
          <cell r="M154">
            <v>0</v>
          </cell>
          <cell r="N154">
            <v>0</v>
          </cell>
          <cell r="P154" t="str">
            <v>.05. 00339/1997 Luas : 17</v>
          </cell>
        </row>
        <row r="155">
          <cell r="B155" t="str">
            <v>22.4</v>
          </cell>
          <cell r="C155">
            <v>4</v>
          </cell>
          <cell r="D155">
            <v>22</v>
          </cell>
          <cell r="E155">
            <v>0</v>
          </cell>
          <cell r="F155">
            <v>0</v>
          </cell>
          <cell r="G155" t="str">
            <v xml:space="preserve">Jl. Gelora RT.002/04  </v>
          </cell>
          <cell r="I155">
            <v>0</v>
          </cell>
          <cell r="J155">
            <v>0</v>
          </cell>
          <cell r="K155"/>
          <cell r="L155">
            <v>0</v>
          </cell>
          <cell r="M155">
            <v>0</v>
          </cell>
          <cell r="N155">
            <v>0</v>
          </cell>
          <cell r="P155" t="str">
            <v>0 m²</v>
          </cell>
        </row>
        <row r="156">
          <cell r="B156" t="str">
            <v>22.5</v>
          </cell>
          <cell r="C156">
            <v>5</v>
          </cell>
          <cell r="D156">
            <v>22</v>
          </cell>
          <cell r="E156">
            <v>0</v>
          </cell>
          <cell r="F156">
            <v>0</v>
          </cell>
          <cell r="G156" t="str">
            <v xml:space="preserve"> Kel. Pajang Kec. Benda, </v>
          </cell>
          <cell r="I156">
            <v>0</v>
          </cell>
          <cell r="J156">
            <v>0</v>
          </cell>
          <cell r="K156"/>
          <cell r="L156">
            <v>0</v>
          </cell>
          <cell r="M156">
            <v>0</v>
          </cell>
          <cell r="N156">
            <v>0</v>
          </cell>
          <cell r="P156"/>
        </row>
        <row r="157">
          <cell r="B157" t="str">
            <v>22.6</v>
          </cell>
          <cell r="C157">
            <v>6</v>
          </cell>
          <cell r="D157">
            <v>22</v>
          </cell>
          <cell r="E157">
            <v>0</v>
          </cell>
          <cell r="F157">
            <v>0</v>
          </cell>
          <cell r="G157" t="str">
            <v xml:space="preserve"> Kota Tangerang</v>
          </cell>
          <cell r="I157">
            <v>0</v>
          </cell>
          <cell r="J157">
            <v>0</v>
          </cell>
          <cell r="K157"/>
          <cell r="L157">
            <v>0</v>
          </cell>
          <cell r="M157">
            <v>0</v>
          </cell>
          <cell r="N157">
            <v>0</v>
          </cell>
        </row>
        <row r="158">
          <cell r="B158" t="str">
            <v>22.7</v>
          </cell>
          <cell r="C158">
            <v>7</v>
          </cell>
          <cell r="D158">
            <v>22</v>
          </cell>
          <cell r="E158">
            <v>0</v>
          </cell>
          <cell r="F158">
            <v>0</v>
          </cell>
          <cell r="G158" t="str">
            <v>e.  3671040506660003</v>
          </cell>
          <cell r="I158">
            <v>0</v>
          </cell>
          <cell r="J158">
            <v>0</v>
          </cell>
          <cell r="K158"/>
          <cell r="L158">
            <v>0</v>
          </cell>
          <cell r="M158">
            <v>0</v>
          </cell>
          <cell r="N158">
            <v>0</v>
          </cell>
        </row>
        <row r="159">
          <cell r="B159" t="str">
            <v>23.1</v>
          </cell>
          <cell r="C159">
            <v>1</v>
          </cell>
          <cell r="D159">
            <v>23</v>
          </cell>
          <cell r="E159">
            <v>23</v>
          </cell>
          <cell r="F159" t="str">
            <v>PT. BAYUADJI NUSANTARA HOTEL</v>
          </cell>
          <cell r="G159" t="str">
            <v>PT. BAYUADJI NUSANTARA HOTEL</v>
          </cell>
          <cell r="I159">
            <v>42</v>
          </cell>
          <cell r="J159">
            <v>0</v>
          </cell>
          <cell r="K159" t="str">
            <v xml:space="preserve"> Adi Sucipto  RT.003/ 04</v>
          </cell>
          <cell r="L159">
            <v>164</v>
          </cell>
          <cell r="M159">
            <v>0</v>
          </cell>
          <cell r="N159">
            <v>164</v>
          </cell>
          <cell r="O159" t="str">
            <v>TMA</v>
          </cell>
          <cell r="P159" t="str">
            <v>TMA C. 2137 Psl. 22.</v>
          </cell>
        </row>
        <row r="160">
          <cell r="B160" t="str">
            <v>23.2</v>
          </cell>
          <cell r="C160">
            <v>2</v>
          </cell>
          <cell r="D160">
            <v>23</v>
          </cell>
          <cell r="E160">
            <v>0</v>
          </cell>
          <cell r="F160">
            <v>0</v>
          </cell>
          <cell r="G160" t="str">
            <v xml:space="preserve"> </v>
          </cell>
          <cell r="I160">
            <v>0</v>
          </cell>
          <cell r="J160">
            <v>0</v>
          </cell>
          <cell r="K160" t="str">
            <v xml:space="preserve">  Pajang</v>
          </cell>
          <cell r="L160">
            <v>0</v>
          </cell>
          <cell r="M160">
            <v>0</v>
          </cell>
          <cell r="N160">
            <v>0</v>
          </cell>
          <cell r="P160" t="str">
            <v>D.II  Luas : 740 m²</v>
          </cell>
        </row>
        <row r="161">
          <cell r="B161" t="str">
            <v>23.3</v>
          </cell>
          <cell r="C161">
            <v>3</v>
          </cell>
          <cell r="D161">
            <v>23</v>
          </cell>
          <cell r="E161">
            <v>0</v>
          </cell>
          <cell r="F161">
            <v>0</v>
          </cell>
          <cell r="G161" t="str">
            <v xml:space="preserve"> </v>
          </cell>
          <cell r="I161">
            <v>0</v>
          </cell>
          <cell r="J161">
            <v>0</v>
          </cell>
          <cell r="K161" t="str">
            <v xml:space="preserve">  Benda</v>
          </cell>
          <cell r="L161">
            <v>0</v>
          </cell>
          <cell r="M161">
            <v>0</v>
          </cell>
          <cell r="N161">
            <v>0</v>
          </cell>
          <cell r="P161"/>
        </row>
        <row r="162">
          <cell r="B162" t="str">
            <v>23.4</v>
          </cell>
          <cell r="C162">
            <v>4</v>
          </cell>
          <cell r="D162">
            <v>23</v>
          </cell>
          <cell r="E162">
            <v>0</v>
          </cell>
          <cell r="F162">
            <v>0</v>
          </cell>
          <cell r="G162" t="str">
            <v xml:space="preserve">Jl. Adisucipto  RT.003/04  </v>
          </cell>
          <cell r="I162">
            <v>0</v>
          </cell>
          <cell r="J162">
            <v>0</v>
          </cell>
          <cell r="K162"/>
          <cell r="L162">
            <v>0</v>
          </cell>
          <cell r="M162">
            <v>0</v>
          </cell>
          <cell r="N162">
            <v>0</v>
          </cell>
          <cell r="P162"/>
        </row>
        <row r="163">
          <cell r="B163" t="str">
            <v>23.5</v>
          </cell>
          <cell r="C163">
            <v>5</v>
          </cell>
          <cell r="D163">
            <v>23</v>
          </cell>
          <cell r="E163">
            <v>0</v>
          </cell>
          <cell r="F163">
            <v>0</v>
          </cell>
          <cell r="G163" t="str">
            <v xml:space="preserve"> Kel. Pajang Kec. Benda, </v>
          </cell>
          <cell r="I163">
            <v>0</v>
          </cell>
          <cell r="J163">
            <v>0</v>
          </cell>
          <cell r="K163"/>
          <cell r="L163">
            <v>0</v>
          </cell>
          <cell r="M163">
            <v>0</v>
          </cell>
          <cell r="N163">
            <v>0</v>
          </cell>
          <cell r="P163"/>
        </row>
        <row r="164">
          <cell r="B164" t="str">
            <v>23.6</v>
          </cell>
          <cell r="C164">
            <v>6</v>
          </cell>
          <cell r="D164">
            <v>23</v>
          </cell>
          <cell r="E164">
            <v>0</v>
          </cell>
          <cell r="F164">
            <v>0</v>
          </cell>
          <cell r="G164" t="str">
            <v xml:space="preserve"> Kota Tangerang</v>
          </cell>
          <cell r="I164">
            <v>0</v>
          </cell>
          <cell r="J164">
            <v>0</v>
          </cell>
          <cell r="K164"/>
          <cell r="L164">
            <v>0</v>
          </cell>
          <cell r="M164">
            <v>0</v>
          </cell>
          <cell r="N164">
            <v>0</v>
          </cell>
        </row>
        <row r="165">
          <cell r="B165" t="str">
            <v>23.7</v>
          </cell>
          <cell r="C165">
            <v>7</v>
          </cell>
          <cell r="D165">
            <v>23</v>
          </cell>
          <cell r="E165">
            <v>0</v>
          </cell>
          <cell r="F165">
            <v>0</v>
          </cell>
          <cell r="G165" t="str">
            <v xml:space="preserve"> -</v>
          </cell>
          <cell r="I165">
            <v>0</v>
          </cell>
          <cell r="J165">
            <v>0</v>
          </cell>
          <cell r="K165"/>
          <cell r="L165">
            <v>0</v>
          </cell>
          <cell r="M165">
            <v>0</v>
          </cell>
          <cell r="N165">
            <v>0</v>
          </cell>
        </row>
        <row r="166">
          <cell r="B166" t="str">
            <v>24.1</v>
          </cell>
          <cell r="C166">
            <v>1</v>
          </cell>
          <cell r="D166">
            <v>24</v>
          </cell>
          <cell r="E166">
            <v>24</v>
          </cell>
          <cell r="F166" t="str">
            <v>NY.SITI AMINAH/MAWARDI</v>
          </cell>
          <cell r="G166" t="str">
            <v>NY.SITI AMINAH/MAWARDI</v>
          </cell>
          <cell r="I166">
            <v>49</v>
          </cell>
          <cell r="J166">
            <v>0</v>
          </cell>
          <cell r="K166" t="str">
            <v xml:space="preserve"> Jl. Gelora   RT.001/ 04</v>
          </cell>
          <cell r="L166">
            <v>429</v>
          </cell>
          <cell r="M166">
            <v>0</v>
          </cell>
          <cell r="N166">
            <v>429</v>
          </cell>
          <cell r="P166" t="str">
            <v xml:space="preserve"> Luas : 460 m²</v>
          </cell>
        </row>
        <row r="167">
          <cell r="B167" t="str">
            <v>24.2</v>
          </cell>
          <cell r="C167">
            <v>2</v>
          </cell>
          <cell r="D167">
            <v>24</v>
          </cell>
          <cell r="E167">
            <v>0</v>
          </cell>
          <cell r="F167">
            <v>0</v>
          </cell>
          <cell r="G167" t="str">
            <v>-</v>
          </cell>
          <cell r="I167">
            <v>0</v>
          </cell>
          <cell r="J167">
            <v>0</v>
          </cell>
          <cell r="K167" t="str">
            <v xml:space="preserve">  Pajang</v>
          </cell>
          <cell r="L167">
            <v>0</v>
          </cell>
          <cell r="M167">
            <v>0</v>
          </cell>
          <cell r="N167">
            <v>0</v>
          </cell>
          <cell r="P167"/>
        </row>
        <row r="168">
          <cell r="B168" t="str">
            <v>24.3</v>
          </cell>
          <cell r="C168">
            <v>3</v>
          </cell>
          <cell r="D168">
            <v>24</v>
          </cell>
          <cell r="E168">
            <v>0</v>
          </cell>
          <cell r="F168">
            <v>0</v>
          </cell>
          <cell r="G168" t="str">
            <v xml:space="preserve"> </v>
          </cell>
          <cell r="I168">
            <v>0</v>
          </cell>
          <cell r="J168">
            <v>0</v>
          </cell>
          <cell r="K168" t="str">
            <v xml:space="preserve">  Benda</v>
          </cell>
          <cell r="L168">
            <v>0</v>
          </cell>
          <cell r="M168">
            <v>0</v>
          </cell>
          <cell r="N168">
            <v>0</v>
          </cell>
          <cell r="P168"/>
        </row>
        <row r="169">
          <cell r="B169" t="str">
            <v>24.4</v>
          </cell>
          <cell r="C169">
            <v>4</v>
          </cell>
          <cell r="D169">
            <v>24</v>
          </cell>
          <cell r="E169">
            <v>0</v>
          </cell>
          <cell r="F169">
            <v>0</v>
          </cell>
          <cell r="G169" t="str">
            <v xml:space="preserve">Jl. Gelora  RT.001/04  </v>
          </cell>
          <cell r="I169">
            <v>0</v>
          </cell>
          <cell r="J169">
            <v>0</v>
          </cell>
          <cell r="K169"/>
          <cell r="L169">
            <v>0</v>
          </cell>
          <cell r="M169">
            <v>0</v>
          </cell>
          <cell r="N169">
            <v>0</v>
          </cell>
          <cell r="P169"/>
        </row>
        <row r="170">
          <cell r="B170" t="str">
            <v>24.5</v>
          </cell>
          <cell r="C170">
            <v>5</v>
          </cell>
          <cell r="D170">
            <v>24</v>
          </cell>
          <cell r="E170">
            <v>0</v>
          </cell>
          <cell r="F170">
            <v>0</v>
          </cell>
          <cell r="G170" t="str">
            <v xml:space="preserve"> Kel. Pajang Kec. Benda, </v>
          </cell>
          <cell r="I170">
            <v>0</v>
          </cell>
          <cell r="J170">
            <v>0</v>
          </cell>
          <cell r="K170"/>
          <cell r="L170">
            <v>0</v>
          </cell>
          <cell r="M170">
            <v>0</v>
          </cell>
          <cell r="N170">
            <v>0</v>
          </cell>
          <cell r="P170"/>
        </row>
        <row r="171">
          <cell r="B171" t="str">
            <v>24.6</v>
          </cell>
          <cell r="C171">
            <v>6</v>
          </cell>
          <cell r="D171">
            <v>24</v>
          </cell>
          <cell r="E171">
            <v>0</v>
          </cell>
          <cell r="F171">
            <v>0</v>
          </cell>
          <cell r="G171" t="str">
            <v xml:space="preserve"> Kota Tangerang</v>
          </cell>
          <cell r="I171">
            <v>0</v>
          </cell>
          <cell r="J171">
            <v>0</v>
          </cell>
          <cell r="K171"/>
          <cell r="L171">
            <v>0</v>
          </cell>
          <cell r="M171">
            <v>0</v>
          </cell>
          <cell r="N171">
            <v>0</v>
          </cell>
        </row>
        <row r="172">
          <cell r="B172" t="str">
            <v>25.1</v>
          </cell>
          <cell r="C172">
            <v>1</v>
          </cell>
          <cell r="D172">
            <v>25</v>
          </cell>
          <cell r="E172">
            <v>25</v>
          </cell>
          <cell r="F172" t="str">
            <v>SAFEI LESMANA</v>
          </cell>
          <cell r="G172" t="str">
            <v>SAFEI LESMANA</v>
          </cell>
          <cell r="I172">
            <v>50</v>
          </cell>
          <cell r="J172">
            <v>0</v>
          </cell>
          <cell r="K172" t="str">
            <v xml:space="preserve"> Jl. Gelora   RT.001/ 04</v>
          </cell>
          <cell r="L172">
            <v>32</v>
          </cell>
          <cell r="M172">
            <v>0</v>
          </cell>
          <cell r="N172">
            <v>32</v>
          </cell>
          <cell r="O172" t="str">
            <v>HM</v>
          </cell>
          <cell r="P172" t="str">
            <v>HM No. 458//Pajang</v>
          </cell>
        </row>
        <row r="173">
          <cell r="B173" t="str">
            <v>25.2</v>
          </cell>
          <cell r="C173">
            <v>2</v>
          </cell>
          <cell r="D173">
            <v>25</v>
          </cell>
          <cell r="E173">
            <v>0</v>
          </cell>
          <cell r="F173">
            <v>0</v>
          </cell>
          <cell r="G173" t="str">
            <v>-</v>
          </cell>
          <cell r="I173">
            <v>0</v>
          </cell>
          <cell r="J173">
            <v>0</v>
          </cell>
          <cell r="K173" t="str">
            <v xml:space="preserve">  Pajang</v>
          </cell>
          <cell r="L173">
            <v>0</v>
          </cell>
          <cell r="M173">
            <v>0</v>
          </cell>
          <cell r="N173">
            <v>0</v>
          </cell>
          <cell r="P173" t="str">
            <v xml:space="preserve"> Tgl.17-03-1997  Luas : 47</v>
          </cell>
        </row>
        <row r="174">
          <cell r="B174" t="str">
            <v>25.3</v>
          </cell>
          <cell r="C174">
            <v>3</v>
          </cell>
          <cell r="D174">
            <v>25</v>
          </cell>
          <cell r="E174">
            <v>0</v>
          </cell>
          <cell r="F174">
            <v>0</v>
          </cell>
          <cell r="G174" t="str">
            <v xml:space="preserve"> </v>
          </cell>
          <cell r="I174">
            <v>0</v>
          </cell>
          <cell r="J174">
            <v>0</v>
          </cell>
          <cell r="K174" t="str">
            <v xml:space="preserve">  Benda</v>
          </cell>
          <cell r="L174">
            <v>0</v>
          </cell>
          <cell r="M174">
            <v>0</v>
          </cell>
          <cell r="N174">
            <v>0</v>
          </cell>
          <cell r="P174" t="str">
            <v>8 m²</v>
          </cell>
        </row>
        <row r="175">
          <cell r="B175" t="str">
            <v>25.4</v>
          </cell>
          <cell r="C175">
            <v>4</v>
          </cell>
          <cell r="D175">
            <v>25</v>
          </cell>
          <cell r="E175">
            <v>0</v>
          </cell>
          <cell r="F175">
            <v>0</v>
          </cell>
          <cell r="G175" t="str">
            <v xml:space="preserve">Jl. Gelora RT.001/04  </v>
          </cell>
          <cell r="I175">
            <v>0</v>
          </cell>
          <cell r="J175">
            <v>0</v>
          </cell>
          <cell r="K175"/>
          <cell r="L175">
            <v>0</v>
          </cell>
          <cell r="M175">
            <v>0</v>
          </cell>
          <cell r="N175">
            <v>0</v>
          </cell>
          <cell r="P175"/>
        </row>
        <row r="176">
          <cell r="B176" t="str">
            <v>25.5</v>
          </cell>
          <cell r="C176">
            <v>5</v>
          </cell>
          <cell r="D176">
            <v>25</v>
          </cell>
          <cell r="E176">
            <v>0</v>
          </cell>
          <cell r="F176">
            <v>0</v>
          </cell>
          <cell r="G176" t="str">
            <v xml:space="preserve"> Kel. Pajang Kec. Benda,</v>
          </cell>
          <cell r="I176">
            <v>0</v>
          </cell>
          <cell r="J176">
            <v>0</v>
          </cell>
          <cell r="K176"/>
          <cell r="L176">
            <v>0</v>
          </cell>
          <cell r="M176">
            <v>0</v>
          </cell>
          <cell r="N176">
            <v>0</v>
          </cell>
          <cell r="P176"/>
        </row>
        <row r="177">
          <cell r="B177" t="str">
            <v>25.6</v>
          </cell>
          <cell r="C177">
            <v>6</v>
          </cell>
          <cell r="D177">
            <v>25</v>
          </cell>
          <cell r="E177">
            <v>0</v>
          </cell>
          <cell r="F177">
            <v>0</v>
          </cell>
          <cell r="G177" t="str">
            <v xml:space="preserve"> Kota Tangerang</v>
          </cell>
          <cell r="I177">
            <v>0</v>
          </cell>
          <cell r="J177">
            <v>0</v>
          </cell>
          <cell r="K177"/>
          <cell r="L177">
            <v>0</v>
          </cell>
          <cell r="M177">
            <v>0</v>
          </cell>
          <cell r="N177">
            <v>0</v>
          </cell>
        </row>
        <row r="178">
          <cell r="B178" t="str">
            <v>26.1</v>
          </cell>
          <cell r="C178">
            <v>1</v>
          </cell>
          <cell r="D178">
            <v>26</v>
          </cell>
          <cell r="E178">
            <v>26</v>
          </cell>
          <cell r="F178" t="str">
            <v>MASUROH</v>
          </cell>
          <cell r="G178" t="str">
            <v>MASUROH</v>
          </cell>
          <cell r="I178">
            <v>51</v>
          </cell>
          <cell r="J178">
            <v>0</v>
          </cell>
          <cell r="K178" t="str">
            <v xml:space="preserve"> Jl.Gelora    RT.002/ 04</v>
          </cell>
          <cell r="L178">
            <v>108</v>
          </cell>
          <cell r="M178">
            <v>23</v>
          </cell>
          <cell r="N178">
            <v>131</v>
          </cell>
          <cell r="O178" t="str">
            <v>HM</v>
          </cell>
          <cell r="P178" t="str">
            <v>HM No. 194//Pajang</v>
          </cell>
        </row>
        <row r="179">
          <cell r="B179" t="str">
            <v>26.2</v>
          </cell>
          <cell r="C179">
            <v>2</v>
          </cell>
          <cell r="D179">
            <v>26</v>
          </cell>
          <cell r="E179">
            <v>0</v>
          </cell>
          <cell r="F179">
            <v>0</v>
          </cell>
          <cell r="G179" t="str">
            <v xml:space="preserve"> </v>
          </cell>
          <cell r="I179">
            <v>0</v>
          </cell>
          <cell r="J179">
            <v>0</v>
          </cell>
          <cell r="K179" t="str">
            <v xml:space="preserve">  Pajang</v>
          </cell>
          <cell r="L179">
            <v>0</v>
          </cell>
          <cell r="M179">
            <v>0</v>
          </cell>
          <cell r="N179">
            <v>0</v>
          </cell>
          <cell r="P179" t="str">
            <v xml:space="preserve"> Tgl.17-03-1997 No.10.25.</v>
          </cell>
        </row>
        <row r="180">
          <cell r="B180" t="str">
            <v>26.3</v>
          </cell>
          <cell r="C180">
            <v>3</v>
          </cell>
          <cell r="D180">
            <v>26</v>
          </cell>
          <cell r="E180">
            <v>0</v>
          </cell>
          <cell r="F180">
            <v>0</v>
          </cell>
          <cell r="G180" t="str">
            <v xml:space="preserve"> </v>
          </cell>
          <cell r="I180">
            <v>0</v>
          </cell>
          <cell r="J180">
            <v>0</v>
          </cell>
          <cell r="K180" t="str">
            <v xml:space="preserve">  Benda</v>
          </cell>
          <cell r="L180">
            <v>0</v>
          </cell>
          <cell r="M180">
            <v>0</v>
          </cell>
          <cell r="N180">
            <v>0</v>
          </cell>
          <cell r="P180" t="str">
            <v xml:space="preserve">06.05. 00275/1997 Luas : </v>
          </cell>
        </row>
        <row r="181">
          <cell r="B181" t="str">
            <v>26.4</v>
          </cell>
          <cell r="C181">
            <v>4</v>
          </cell>
          <cell r="D181">
            <v>26</v>
          </cell>
          <cell r="E181">
            <v>0</v>
          </cell>
          <cell r="F181">
            <v>0</v>
          </cell>
          <cell r="G181" t="str">
            <v xml:space="preserve">Jl. Gelora  RT.002/04  </v>
          </cell>
          <cell r="I181">
            <v>0</v>
          </cell>
          <cell r="J181">
            <v>0</v>
          </cell>
          <cell r="K181"/>
          <cell r="L181">
            <v>0</v>
          </cell>
          <cell r="M181">
            <v>0</v>
          </cell>
          <cell r="N181">
            <v>0</v>
          </cell>
          <cell r="P181" t="str">
            <v>133 m²</v>
          </cell>
        </row>
        <row r="182">
          <cell r="B182" t="str">
            <v>26.5</v>
          </cell>
          <cell r="C182">
            <v>5</v>
          </cell>
          <cell r="D182">
            <v>26</v>
          </cell>
          <cell r="E182">
            <v>0</v>
          </cell>
          <cell r="F182">
            <v>0</v>
          </cell>
          <cell r="G182" t="str">
            <v xml:space="preserve"> Kel. Pajang Kec. Benda, Kota Tangerang</v>
          </cell>
          <cell r="I182">
            <v>0</v>
          </cell>
          <cell r="J182">
            <v>0</v>
          </cell>
          <cell r="K182"/>
          <cell r="L182">
            <v>0</v>
          </cell>
          <cell r="M182">
            <v>0</v>
          </cell>
          <cell r="N182">
            <v>0</v>
          </cell>
          <cell r="P182"/>
        </row>
        <row r="183">
          <cell r="B183" t="str">
            <v>26.6</v>
          </cell>
          <cell r="C183">
            <v>6</v>
          </cell>
          <cell r="D183">
            <v>26</v>
          </cell>
          <cell r="E183">
            <v>0</v>
          </cell>
          <cell r="F183">
            <v>0</v>
          </cell>
          <cell r="G183" t="str">
            <v>3671044101650009</v>
          </cell>
          <cell r="I183">
            <v>0</v>
          </cell>
          <cell r="J183">
            <v>0</v>
          </cell>
          <cell r="K183"/>
          <cell r="L183">
            <v>0</v>
          </cell>
          <cell r="M183">
            <v>0</v>
          </cell>
          <cell r="N183">
            <v>0</v>
          </cell>
        </row>
        <row r="184">
          <cell r="B184" t="str">
            <v>27.1</v>
          </cell>
          <cell r="C184">
            <v>1</v>
          </cell>
          <cell r="D184">
            <v>27</v>
          </cell>
          <cell r="E184">
            <v>27</v>
          </cell>
          <cell r="F184" t="str">
            <v>MARZUKI</v>
          </cell>
          <cell r="G184" t="str">
            <v>MARZUKI</v>
          </cell>
          <cell r="I184">
            <v>52</v>
          </cell>
          <cell r="J184">
            <v>0</v>
          </cell>
          <cell r="K184" t="str">
            <v xml:space="preserve"> Jl. Gelora  RT.002/ 03</v>
          </cell>
          <cell r="L184">
            <v>33</v>
          </cell>
          <cell r="M184">
            <v>0</v>
          </cell>
          <cell r="N184">
            <v>33</v>
          </cell>
          <cell r="O184" t="str">
            <v>HM</v>
          </cell>
          <cell r="P184" t="str">
            <v>HM No. 195//Pajang</v>
          </cell>
        </row>
        <row r="185">
          <cell r="B185" t="str">
            <v>27.2</v>
          </cell>
          <cell r="C185">
            <v>2</v>
          </cell>
          <cell r="D185">
            <v>27</v>
          </cell>
          <cell r="E185">
            <v>0</v>
          </cell>
          <cell r="F185">
            <v>0</v>
          </cell>
          <cell r="G185" t="str">
            <v xml:space="preserve"> </v>
          </cell>
          <cell r="I185">
            <v>0</v>
          </cell>
          <cell r="J185">
            <v>0</v>
          </cell>
          <cell r="K185" t="str">
            <v xml:space="preserve">  Pajang</v>
          </cell>
          <cell r="L185">
            <v>0</v>
          </cell>
          <cell r="M185">
            <v>0</v>
          </cell>
          <cell r="N185">
            <v>0</v>
          </cell>
          <cell r="P185" t="str">
            <v xml:space="preserve"> Tgl.17-03-1997 No.10.25.</v>
          </cell>
        </row>
        <row r="186">
          <cell r="B186" t="str">
            <v>27.3</v>
          </cell>
          <cell r="C186">
            <v>3</v>
          </cell>
          <cell r="D186">
            <v>27</v>
          </cell>
          <cell r="E186">
            <v>0</v>
          </cell>
          <cell r="F186">
            <v>0</v>
          </cell>
          <cell r="G186" t="str">
            <v xml:space="preserve"> </v>
          </cell>
          <cell r="I186">
            <v>0</v>
          </cell>
          <cell r="J186">
            <v>0</v>
          </cell>
          <cell r="K186" t="str">
            <v xml:space="preserve">  Benda</v>
          </cell>
          <cell r="L186">
            <v>0</v>
          </cell>
          <cell r="M186">
            <v>0</v>
          </cell>
          <cell r="N186">
            <v>0</v>
          </cell>
          <cell r="P186" t="str">
            <v xml:space="preserve">06.05.00276/1997 Luas : </v>
          </cell>
        </row>
        <row r="187">
          <cell r="B187" t="str">
            <v>27.4</v>
          </cell>
          <cell r="C187">
            <v>4</v>
          </cell>
          <cell r="D187">
            <v>27</v>
          </cell>
          <cell r="E187">
            <v>0</v>
          </cell>
          <cell r="F187">
            <v>0</v>
          </cell>
          <cell r="G187" t="str">
            <v xml:space="preserve">Jurumudi RT.002/05, </v>
          </cell>
          <cell r="I187">
            <v>0</v>
          </cell>
          <cell r="J187">
            <v>0</v>
          </cell>
          <cell r="K187"/>
          <cell r="L187">
            <v>0</v>
          </cell>
          <cell r="M187">
            <v>0</v>
          </cell>
          <cell r="N187">
            <v>0</v>
          </cell>
          <cell r="P187" t="str">
            <v>247 m²</v>
          </cell>
        </row>
        <row r="188">
          <cell r="B188" t="str">
            <v>27.5</v>
          </cell>
          <cell r="C188">
            <v>5</v>
          </cell>
          <cell r="D188">
            <v>27</v>
          </cell>
          <cell r="E188">
            <v>0</v>
          </cell>
          <cell r="F188">
            <v>0</v>
          </cell>
          <cell r="G188" t="str">
            <v xml:space="preserve"> Kel. Jurumudi Kec. Benda, </v>
          </cell>
          <cell r="I188">
            <v>0</v>
          </cell>
          <cell r="J188">
            <v>0</v>
          </cell>
          <cell r="K188"/>
          <cell r="L188">
            <v>0</v>
          </cell>
          <cell r="M188">
            <v>0</v>
          </cell>
          <cell r="N188">
            <v>0</v>
          </cell>
          <cell r="P188"/>
        </row>
        <row r="189">
          <cell r="B189" t="str">
            <v>27.6</v>
          </cell>
          <cell r="C189">
            <v>6</v>
          </cell>
          <cell r="D189">
            <v>27</v>
          </cell>
          <cell r="E189">
            <v>0</v>
          </cell>
          <cell r="F189">
            <v>0</v>
          </cell>
          <cell r="G189" t="str">
            <v xml:space="preserve"> Kota Tangerang</v>
          </cell>
          <cell r="I189">
            <v>0</v>
          </cell>
          <cell r="J189">
            <v>0</v>
          </cell>
          <cell r="K189"/>
          <cell r="L189">
            <v>0</v>
          </cell>
          <cell r="M189">
            <v>0</v>
          </cell>
          <cell r="N189">
            <v>0</v>
          </cell>
        </row>
        <row r="190">
          <cell r="B190" t="str">
            <v>27.7</v>
          </cell>
          <cell r="C190">
            <v>7</v>
          </cell>
          <cell r="D190">
            <v>27</v>
          </cell>
          <cell r="E190">
            <v>0</v>
          </cell>
          <cell r="F190">
            <v>0</v>
          </cell>
          <cell r="G190" t="str">
            <v>36710461306720003</v>
          </cell>
          <cell r="I190">
            <v>0</v>
          </cell>
          <cell r="J190">
            <v>0</v>
          </cell>
          <cell r="K190"/>
          <cell r="L190">
            <v>0</v>
          </cell>
          <cell r="M190">
            <v>0</v>
          </cell>
          <cell r="N190">
            <v>0</v>
          </cell>
        </row>
        <row r="191">
          <cell r="B191" t="str">
            <v>28.1</v>
          </cell>
          <cell r="C191">
            <v>1</v>
          </cell>
          <cell r="D191">
            <v>28</v>
          </cell>
          <cell r="E191">
            <v>28</v>
          </cell>
          <cell r="F191" t="str">
            <v>FURSAN</v>
          </cell>
          <cell r="G191" t="str">
            <v>FURSAN</v>
          </cell>
          <cell r="I191">
            <v>54</v>
          </cell>
          <cell r="J191">
            <v>0</v>
          </cell>
          <cell r="K191" t="str">
            <v xml:space="preserve"> Jl. Gelora   RT.002/ 03</v>
          </cell>
          <cell r="L191">
            <v>324</v>
          </cell>
          <cell r="M191">
            <v>0</v>
          </cell>
          <cell r="N191">
            <v>324</v>
          </cell>
          <cell r="O191" t="str">
            <v>HM</v>
          </cell>
          <cell r="P191" t="str">
            <v>HM No. 191//Pajang</v>
          </cell>
        </row>
        <row r="192">
          <cell r="B192" t="str">
            <v>28.2</v>
          </cell>
          <cell r="C192">
            <v>2</v>
          </cell>
          <cell r="D192">
            <v>28</v>
          </cell>
          <cell r="E192">
            <v>0</v>
          </cell>
          <cell r="F192">
            <v>0</v>
          </cell>
          <cell r="G192" t="str">
            <v>-</v>
          </cell>
          <cell r="I192">
            <v>0</v>
          </cell>
          <cell r="J192">
            <v>0</v>
          </cell>
          <cell r="K192" t="str">
            <v xml:space="preserve">  Pajang</v>
          </cell>
          <cell r="L192">
            <v>0</v>
          </cell>
          <cell r="M192">
            <v>0</v>
          </cell>
          <cell r="N192">
            <v>0</v>
          </cell>
          <cell r="P192" t="str">
            <v xml:space="preserve"> Tgl.17-03-1997 No.10.25.</v>
          </cell>
        </row>
        <row r="193">
          <cell r="B193" t="str">
            <v>28.3</v>
          </cell>
          <cell r="C193">
            <v>3</v>
          </cell>
          <cell r="D193">
            <v>28</v>
          </cell>
          <cell r="E193">
            <v>0</v>
          </cell>
          <cell r="F193">
            <v>0</v>
          </cell>
          <cell r="G193" t="str">
            <v xml:space="preserve"> </v>
          </cell>
          <cell r="I193">
            <v>0</v>
          </cell>
          <cell r="J193">
            <v>0</v>
          </cell>
          <cell r="K193" t="str">
            <v xml:space="preserve">  Benda</v>
          </cell>
          <cell r="L193">
            <v>0</v>
          </cell>
          <cell r="M193">
            <v>0</v>
          </cell>
          <cell r="N193">
            <v>0</v>
          </cell>
          <cell r="P193" t="str">
            <v>06.05. 00272/1997 Luas :</v>
          </cell>
        </row>
        <row r="194">
          <cell r="B194" t="str">
            <v>28.4</v>
          </cell>
          <cell r="C194">
            <v>4</v>
          </cell>
          <cell r="D194">
            <v>28</v>
          </cell>
          <cell r="E194">
            <v>0</v>
          </cell>
          <cell r="F194">
            <v>0</v>
          </cell>
          <cell r="G194" t="str">
            <v xml:space="preserve">Jl. Gelora RT.002/03  </v>
          </cell>
          <cell r="I194">
            <v>0</v>
          </cell>
          <cell r="J194">
            <v>0</v>
          </cell>
          <cell r="K194"/>
          <cell r="L194">
            <v>0</v>
          </cell>
          <cell r="M194">
            <v>0</v>
          </cell>
          <cell r="N194">
            <v>0</v>
          </cell>
          <cell r="P194" t="str">
            <v xml:space="preserve"> 324 m²</v>
          </cell>
        </row>
        <row r="195">
          <cell r="B195" t="str">
            <v>28.5</v>
          </cell>
          <cell r="C195">
            <v>5</v>
          </cell>
          <cell r="D195">
            <v>28</v>
          </cell>
          <cell r="E195">
            <v>0</v>
          </cell>
          <cell r="F195">
            <v>0</v>
          </cell>
          <cell r="G195" t="str">
            <v xml:space="preserve"> Kel. Pajang Kec. Benda, </v>
          </cell>
          <cell r="I195">
            <v>0</v>
          </cell>
          <cell r="J195">
            <v>0</v>
          </cell>
          <cell r="K195"/>
          <cell r="L195">
            <v>0</v>
          </cell>
          <cell r="M195">
            <v>0</v>
          </cell>
          <cell r="N195">
            <v>0</v>
          </cell>
          <cell r="P195"/>
        </row>
        <row r="196">
          <cell r="B196" t="str">
            <v>28.6</v>
          </cell>
          <cell r="C196">
            <v>6</v>
          </cell>
          <cell r="D196">
            <v>28</v>
          </cell>
          <cell r="E196">
            <v>0</v>
          </cell>
          <cell r="F196">
            <v>0</v>
          </cell>
          <cell r="G196" t="str">
            <v xml:space="preserve"> Kota Tangerang</v>
          </cell>
          <cell r="I196">
            <v>0</v>
          </cell>
          <cell r="J196">
            <v>0</v>
          </cell>
          <cell r="K196"/>
          <cell r="L196">
            <v>0</v>
          </cell>
          <cell r="M196">
            <v>0</v>
          </cell>
          <cell r="N196">
            <v>0</v>
          </cell>
        </row>
        <row r="197">
          <cell r="B197" t="str">
            <v>29.1</v>
          </cell>
          <cell r="C197">
            <v>1</v>
          </cell>
          <cell r="D197">
            <v>29</v>
          </cell>
          <cell r="E197">
            <v>29</v>
          </cell>
          <cell r="F197" t="str">
            <v>FURSAN</v>
          </cell>
          <cell r="G197" t="str">
            <v>FURSAN</v>
          </cell>
          <cell r="I197">
            <v>55</v>
          </cell>
          <cell r="J197">
            <v>0</v>
          </cell>
          <cell r="K197" t="str">
            <v xml:space="preserve"> Jl. Gelora   RT.002/ 03</v>
          </cell>
          <cell r="L197">
            <v>309</v>
          </cell>
          <cell r="M197">
            <v>0</v>
          </cell>
          <cell r="N197">
            <v>309</v>
          </cell>
          <cell r="O197" t="str">
            <v>HM</v>
          </cell>
          <cell r="P197" t="str">
            <v xml:space="preserve">HM No. 757/Pajang </v>
          </cell>
        </row>
        <row r="198">
          <cell r="B198" t="str">
            <v>29.2</v>
          </cell>
          <cell r="C198">
            <v>2</v>
          </cell>
          <cell r="D198">
            <v>29</v>
          </cell>
          <cell r="E198">
            <v>0</v>
          </cell>
          <cell r="F198">
            <v>0</v>
          </cell>
          <cell r="G198" t="str">
            <v>-</v>
          </cell>
          <cell r="I198">
            <v>0</v>
          </cell>
          <cell r="J198">
            <v>0</v>
          </cell>
          <cell r="K198" t="str">
            <v xml:space="preserve">  Pajang</v>
          </cell>
          <cell r="L198">
            <v>0</v>
          </cell>
          <cell r="M198">
            <v>0</v>
          </cell>
          <cell r="N198">
            <v>0</v>
          </cell>
          <cell r="P198" t="str">
            <v>Tgl.07-10-2000 No.11/2004</v>
          </cell>
        </row>
        <row r="199">
          <cell r="B199" t="str">
            <v>29.3</v>
          </cell>
          <cell r="C199">
            <v>3</v>
          </cell>
          <cell r="D199">
            <v>29</v>
          </cell>
          <cell r="E199">
            <v>0</v>
          </cell>
          <cell r="F199">
            <v>0</v>
          </cell>
          <cell r="G199" t="str">
            <v xml:space="preserve"> </v>
          </cell>
          <cell r="I199">
            <v>0</v>
          </cell>
          <cell r="J199">
            <v>0</v>
          </cell>
          <cell r="K199" t="str">
            <v xml:space="preserve">  Benda</v>
          </cell>
          <cell r="L199">
            <v>0</v>
          </cell>
          <cell r="M199">
            <v>0</v>
          </cell>
          <cell r="N199">
            <v>0</v>
          </cell>
          <cell r="P199" t="str">
            <v xml:space="preserve"> Luas : 300 m²</v>
          </cell>
        </row>
        <row r="200">
          <cell r="B200" t="str">
            <v>29.4</v>
          </cell>
          <cell r="C200">
            <v>4</v>
          </cell>
          <cell r="D200">
            <v>29</v>
          </cell>
          <cell r="E200">
            <v>0</v>
          </cell>
          <cell r="F200">
            <v>0</v>
          </cell>
          <cell r="G200" t="str">
            <v xml:space="preserve">Jl. Gelora RT.002/03  </v>
          </cell>
          <cell r="I200">
            <v>0</v>
          </cell>
          <cell r="J200">
            <v>0</v>
          </cell>
          <cell r="K200"/>
          <cell r="L200">
            <v>0</v>
          </cell>
          <cell r="M200">
            <v>0</v>
          </cell>
          <cell r="N200">
            <v>0</v>
          </cell>
          <cell r="P200"/>
        </row>
        <row r="201">
          <cell r="B201" t="str">
            <v>29.5</v>
          </cell>
          <cell r="C201">
            <v>5</v>
          </cell>
          <cell r="D201">
            <v>29</v>
          </cell>
          <cell r="E201">
            <v>0</v>
          </cell>
          <cell r="F201">
            <v>0</v>
          </cell>
          <cell r="G201" t="str">
            <v xml:space="preserve"> Kel. Pajang Kec. Benda, </v>
          </cell>
          <cell r="I201">
            <v>0</v>
          </cell>
          <cell r="J201">
            <v>0</v>
          </cell>
          <cell r="K201"/>
          <cell r="L201">
            <v>0</v>
          </cell>
          <cell r="M201">
            <v>0</v>
          </cell>
          <cell r="N201">
            <v>0</v>
          </cell>
          <cell r="P201"/>
        </row>
        <row r="202">
          <cell r="B202" t="str">
            <v>29.6</v>
          </cell>
          <cell r="C202">
            <v>6</v>
          </cell>
          <cell r="D202">
            <v>29</v>
          </cell>
          <cell r="E202">
            <v>0</v>
          </cell>
          <cell r="F202">
            <v>0</v>
          </cell>
          <cell r="G202" t="str">
            <v xml:space="preserve"> Kota Tangerang</v>
          </cell>
          <cell r="I202">
            <v>0</v>
          </cell>
          <cell r="J202">
            <v>0</v>
          </cell>
          <cell r="K202"/>
          <cell r="L202">
            <v>0</v>
          </cell>
          <cell r="M202">
            <v>0</v>
          </cell>
          <cell r="N202">
            <v>0</v>
          </cell>
        </row>
        <row r="203">
          <cell r="B203" t="str">
            <v>30.1</v>
          </cell>
          <cell r="C203">
            <v>1</v>
          </cell>
          <cell r="D203">
            <v>30</v>
          </cell>
          <cell r="E203">
            <v>30</v>
          </cell>
          <cell r="F203" t="str">
            <v>M. SIDIK H ICANG</v>
          </cell>
          <cell r="G203" t="str">
            <v>M. SIDIK H ICANG</v>
          </cell>
          <cell r="I203">
            <v>57</v>
          </cell>
          <cell r="J203">
            <v>0</v>
          </cell>
          <cell r="K203" t="str">
            <v xml:space="preserve"> Jl. Gelora RT.002/003 </v>
          </cell>
          <cell r="L203">
            <v>668</v>
          </cell>
          <cell r="M203">
            <v>70</v>
          </cell>
          <cell r="N203">
            <v>738</v>
          </cell>
          <cell r="O203" t="str">
            <v>HM</v>
          </cell>
          <cell r="P203" t="str">
            <v>HM No. 758//Pajang</v>
          </cell>
        </row>
        <row r="204">
          <cell r="B204" t="str">
            <v>30.2</v>
          </cell>
          <cell r="C204">
            <v>2</v>
          </cell>
          <cell r="D204">
            <v>30</v>
          </cell>
          <cell r="E204">
            <v>0</v>
          </cell>
          <cell r="F204">
            <v>0</v>
          </cell>
          <cell r="G204"/>
          <cell r="I204">
            <v>0</v>
          </cell>
          <cell r="J204">
            <v>0</v>
          </cell>
          <cell r="K204" t="str">
            <v xml:space="preserve">  Pajang</v>
          </cell>
          <cell r="L204">
            <v>0</v>
          </cell>
          <cell r="M204">
            <v>0</v>
          </cell>
          <cell r="N204">
            <v>0</v>
          </cell>
          <cell r="P204" t="str">
            <v xml:space="preserve"> Tgl.04-10-2004 No. 00012</v>
          </cell>
        </row>
        <row r="205">
          <cell r="B205" t="str">
            <v>30.3</v>
          </cell>
          <cell r="C205">
            <v>3</v>
          </cell>
          <cell r="D205">
            <v>30</v>
          </cell>
          <cell r="E205">
            <v>0</v>
          </cell>
          <cell r="F205">
            <v>0</v>
          </cell>
          <cell r="G205" t="str">
            <v xml:space="preserve">  </v>
          </cell>
          <cell r="I205">
            <v>0</v>
          </cell>
          <cell r="J205">
            <v>0</v>
          </cell>
          <cell r="K205" t="str">
            <v xml:space="preserve">  Benda</v>
          </cell>
          <cell r="L205">
            <v>0</v>
          </cell>
          <cell r="M205">
            <v>0</v>
          </cell>
          <cell r="N205">
            <v>0</v>
          </cell>
          <cell r="P205" t="str">
            <v>/2004 Luas : 738 m²</v>
          </cell>
        </row>
        <row r="206">
          <cell r="B206" t="str">
            <v>30.4</v>
          </cell>
          <cell r="C206">
            <v>4</v>
          </cell>
          <cell r="D206">
            <v>30</v>
          </cell>
          <cell r="E206">
            <v>0</v>
          </cell>
          <cell r="F206">
            <v>0</v>
          </cell>
          <cell r="G206" t="str">
            <v xml:space="preserve"> Jl. Adi Sucipto RT.002/03 </v>
          </cell>
          <cell r="I206">
            <v>0</v>
          </cell>
          <cell r="J206">
            <v>0</v>
          </cell>
          <cell r="K206"/>
          <cell r="L206">
            <v>0</v>
          </cell>
          <cell r="M206">
            <v>0</v>
          </cell>
          <cell r="N206">
            <v>0</v>
          </cell>
          <cell r="P206"/>
        </row>
        <row r="207">
          <cell r="B207" t="str">
            <v>30.5</v>
          </cell>
          <cell r="C207">
            <v>5</v>
          </cell>
          <cell r="D207">
            <v>30</v>
          </cell>
          <cell r="E207">
            <v>0</v>
          </cell>
          <cell r="F207">
            <v>0</v>
          </cell>
          <cell r="G207" t="str">
            <v xml:space="preserve"> Kel. Pajang Kec. Benda, Kota Tangerang</v>
          </cell>
          <cell r="I207">
            <v>0</v>
          </cell>
          <cell r="J207">
            <v>0</v>
          </cell>
          <cell r="K207"/>
          <cell r="L207">
            <v>0</v>
          </cell>
          <cell r="M207">
            <v>0</v>
          </cell>
          <cell r="N207">
            <v>0</v>
          </cell>
          <cell r="P207"/>
        </row>
        <row r="208">
          <cell r="B208" t="str">
            <v>30.6</v>
          </cell>
          <cell r="C208">
            <v>6</v>
          </cell>
          <cell r="D208">
            <v>30</v>
          </cell>
          <cell r="E208">
            <v>0</v>
          </cell>
          <cell r="F208">
            <v>0</v>
          </cell>
          <cell r="G208" t="str">
            <v>10-54-1129054</v>
          </cell>
          <cell r="I208">
            <v>0</v>
          </cell>
          <cell r="J208">
            <v>0</v>
          </cell>
          <cell r="K208"/>
          <cell r="L208">
            <v>0</v>
          </cell>
          <cell r="M208">
            <v>0</v>
          </cell>
          <cell r="N208">
            <v>0</v>
          </cell>
        </row>
        <row r="209">
          <cell r="B209" t="str">
            <v>31.1</v>
          </cell>
          <cell r="C209">
            <v>1</v>
          </cell>
          <cell r="D209">
            <v>31</v>
          </cell>
          <cell r="E209">
            <v>31</v>
          </cell>
          <cell r="F209" t="str">
            <v>M. SIDIK H ICANG</v>
          </cell>
          <cell r="G209" t="str">
            <v>M. SIDIK H ICANG</v>
          </cell>
          <cell r="I209">
            <v>58</v>
          </cell>
          <cell r="J209">
            <v>0</v>
          </cell>
          <cell r="K209" t="str">
            <v xml:space="preserve"> Jl. Gelora RT.002/003 </v>
          </cell>
          <cell r="L209">
            <v>633</v>
          </cell>
          <cell r="M209">
            <v>277</v>
          </cell>
          <cell r="N209">
            <v>910</v>
          </cell>
          <cell r="O209" t="str">
            <v>HM</v>
          </cell>
          <cell r="P209" t="str">
            <v>HM No. 192//Pajang</v>
          </cell>
        </row>
        <row r="210">
          <cell r="B210" t="str">
            <v>31.2</v>
          </cell>
          <cell r="C210">
            <v>2</v>
          </cell>
          <cell r="D210">
            <v>31</v>
          </cell>
          <cell r="E210">
            <v>0</v>
          </cell>
          <cell r="F210">
            <v>0</v>
          </cell>
          <cell r="G210" t="str">
            <v xml:space="preserve"> </v>
          </cell>
          <cell r="I210">
            <v>0</v>
          </cell>
          <cell r="J210">
            <v>0</v>
          </cell>
          <cell r="K210" t="str">
            <v xml:space="preserve">  Pajang</v>
          </cell>
          <cell r="L210">
            <v>0</v>
          </cell>
          <cell r="M210">
            <v>0</v>
          </cell>
          <cell r="N210">
            <v>0</v>
          </cell>
          <cell r="P210" t="str">
            <v xml:space="preserve"> Tgl.17-03-1997 No. 00273</v>
          </cell>
        </row>
        <row r="211">
          <cell r="B211" t="str">
            <v>31.3</v>
          </cell>
          <cell r="C211">
            <v>3</v>
          </cell>
          <cell r="D211">
            <v>31</v>
          </cell>
          <cell r="E211">
            <v>0</v>
          </cell>
          <cell r="F211">
            <v>0</v>
          </cell>
          <cell r="G211" t="str">
            <v xml:space="preserve">  </v>
          </cell>
          <cell r="I211">
            <v>0</v>
          </cell>
          <cell r="J211">
            <v>0</v>
          </cell>
          <cell r="K211" t="str">
            <v xml:space="preserve">  Benda</v>
          </cell>
          <cell r="L211">
            <v>0</v>
          </cell>
          <cell r="M211">
            <v>0</v>
          </cell>
          <cell r="N211">
            <v>0</v>
          </cell>
          <cell r="P211" t="str">
            <v>/1997 Luas : 982 m²</v>
          </cell>
        </row>
        <row r="212">
          <cell r="B212" t="str">
            <v>31.4</v>
          </cell>
          <cell r="C212">
            <v>4</v>
          </cell>
          <cell r="D212">
            <v>31</v>
          </cell>
          <cell r="E212">
            <v>0</v>
          </cell>
          <cell r="F212">
            <v>0</v>
          </cell>
          <cell r="G212" t="str">
            <v xml:space="preserve"> Jl. Adi Sucipto RT.002/03  </v>
          </cell>
          <cell r="I212">
            <v>0</v>
          </cell>
          <cell r="J212">
            <v>0</v>
          </cell>
          <cell r="K212"/>
          <cell r="L212">
            <v>0</v>
          </cell>
          <cell r="M212">
            <v>0</v>
          </cell>
          <cell r="N212">
            <v>0</v>
          </cell>
          <cell r="P212"/>
        </row>
        <row r="213">
          <cell r="B213" t="str">
            <v>31.5</v>
          </cell>
          <cell r="C213">
            <v>5</v>
          </cell>
          <cell r="D213">
            <v>31</v>
          </cell>
          <cell r="E213">
            <v>0</v>
          </cell>
          <cell r="F213">
            <v>0</v>
          </cell>
          <cell r="G213" t="str">
            <v xml:space="preserve"> Kel. Pajang Kec. Benda, </v>
          </cell>
          <cell r="I213">
            <v>0</v>
          </cell>
          <cell r="J213">
            <v>0</v>
          </cell>
          <cell r="K213"/>
          <cell r="L213">
            <v>0</v>
          </cell>
          <cell r="M213">
            <v>0</v>
          </cell>
          <cell r="N213">
            <v>0</v>
          </cell>
          <cell r="P213"/>
        </row>
        <row r="214">
          <cell r="B214" t="str">
            <v>31.6</v>
          </cell>
          <cell r="C214">
            <v>6</v>
          </cell>
          <cell r="D214">
            <v>31</v>
          </cell>
          <cell r="E214">
            <v>0</v>
          </cell>
          <cell r="F214">
            <v>0</v>
          </cell>
          <cell r="G214" t="str">
            <v>10-54-1129054</v>
          </cell>
          <cell r="I214">
            <v>0</v>
          </cell>
          <cell r="J214">
            <v>0</v>
          </cell>
          <cell r="K214"/>
          <cell r="L214">
            <v>0</v>
          </cell>
          <cell r="M214">
            <v>0</v>
          </cell>
          <cell r="N214">
            <v>0</v>
          </cell>
        </row>
        <row r="215">
          <cell r="B215" t="str">
            <v>32.1</v>
          </cell>
          <cell r="C215">
            <v>1</v>
          </cell>
          <cell r="D215">
            <v>32</v>
          </cell>
          <cell r="E215">
            <v>32</v>
          </cell>
          <cell r="F215" t="str">
            <v>Hj. SHOHABAH, Amd</v>
          </cell>
          <cell r="G215" t="str">
            <v>Hj. SHOHABAH, Amd</v>
          </cell>
          <cell r="I215">
            <v>60</v>
          </cell>
          <cell r="J215">
            <v>0</v>
          </cell>
          <cell r="K215" t="str">
            <v xml:space="preserve"> Jl. Gelora </v>
          </cell>
          <cell r="L215">
            <v>4</v>
          </cell>
          <cell r="M215">
            <v>495</v>
          </cell>
          <cell r="N215">
            <v>499</v>
          </cell>
          <cell r="O215" t="str">
            <v>HM</v>
          </cell>
          <cell r="P215" t="str">
            <v>HM No. 730//Pajang</v>
          </cell>
        </row>
        <row r="216">
          <cell r="B216" t="str">
            <v>32.2</v>
          </cell>
          <cell r="C216">
            <v>2</v>
          </cell>
          <cell r="D216">
            <v>32</v>
          </cell>
          <cell r="E216">
            <v>0</v>
          </cell>
          <cell r="F216">
            <v>0</v>
          </cell>
          <cell r="G216"/>
          <cell r="I216">
            <v>0</v>
          </cell>
          <cell r="J216">
            <v>0</v>
          </cell>
          <cell r="K216" t="str">
            <v xml:space="preserve">  RT.002/ 03</v>
          </cell>
          <cell r="L216">
            <v>0</v>
          </cell>
          <cell r="M216">
            <v>0</v>
          </cell>
          <cell r="N216">
            <v>0</v>
          </cell>
          <cell r="P216" t="str">
            <v xml:space="preserve"> Tgl.07-10-2000 No.2/2000</v>
          </cell>
        </row>
        <row r="217">
          <cell r="B217" t="str">
            <v>32.3</v>
          </cell>
          <cell r="C217">
            <v>3</v>
          </cell>
          <cell r="D217">
            <v>32</v>
          </cell>
          <cell r="E217">
            <v>0</v>
          </cell>
          <cell r="F217">
            <v>0</v>
          </cell>
          <cell r="G217" t="str">
            <v xml:space="preserve">  </v>
          </cell>
          <cell r="I217">
            <v>0</v>
          </cell>
          <cell r="J217">
            <v>0</v>
          </cell>
          <cell r="K217" t="str">
            <v xml:space="preserve">  Pajang</v>
          </cell>
          <cell r="L217">
            <v>0</v>
          </cell>
          <cell r="M217">
            <v>0</v>
          </cell>
          <cell r="N217">
            <v>0</v>
          </cell>
          <cell r="P217" t="str">
            <v xml:space="preserve"> Luas : 153 m²</v>
          </cell>
        </row>
        <row r="218">
          <cell r="B218" t="str">
            <v>32.4</v>
          </cell>
          <cell r="C218">
            <v>4</v>
          </cell>
          <cell r="D218">
            <v>32</v>
          </cell>
          <cell r="E218">
            <v>0</v>
          </cell>
          <cell r="F218">
            <v>0</v>
          </cell>
          <cell r="G218" t="str">
            <v xml:space="preserve">Jl. Gelora RT.002/03  </v>
          </cell>
          <cell r="I218">
            <v>0</v>
          </cell>
          <cell r="J218">
            <v>0</v>
          </cell>
          <cell r="K218" t="str">
            <v xml:space="preserve">  Benda</v>
          </cell>
          <cell r="L218">
            <v>0</v>
          </cell>
          <cell r="M218">
            <v>0</v>
          </cell>
          <cell r="N218">
            <v>0</v>
          </cell>
          <cell r="P218"/>
        </row>
        <row r="219">
          <cell r="B219" t="str">
            <v>32.5</v>
          </cell>
          <cell r="C219">
            <v>5</v>
          </cell>
          <cell r="D219">
            <v>32</v>
          </cell>
          <cell r="E219">
            <v>0</v>
          </cell>
          <cell r="F219">
            <v>0</v>
          </cell>
          <cell r="G219" t="str">
            <v xml:space="preserve"> Kel. Pajang Kec. Benda, </v>
          </cell>
          <cell r="I219">
            <v>0</v>
          </cell>
          <cell r="J219">
            <v>0</v>
          </cell>
          <cell r="K219"/>
          <cell r="L219">
            <v>0</v>
          </cell>
          <cell r="M219">
            <v>0</v>
          </cell>
          <cell r="N219">
            <v>0</v>
          </cell>
          <cell r="P219"/>
        </row>
        <row r="220">
          <cell r="B220" t="str">
            <v>32.6</v>
          </cell>
          <cell r="C220">
            <v>6</v>
          </cell>
          <cell r="D220">
            <v>32</v>
          </cell>
          <cell r="E220">
            <v>0</v>
          </cell>
          <cell r="F220">
            <v>0</v>
          </cell>
          <cell r="G220" t="str">
            <v xml:space="preserve"> Kota Tangerang</v>
          </cell>
          <cell r="I220">
            <v>0</v>
          </cell>
          <cell r="J220">
            <v>0</v>
          </cell>
          <cell r="K220"/>
          <cell r="L220">
            <v>0</v>
          </cell>
          <cell r="M220">
            <v>0</v>
          </cell>
          <cell r="N220">
            <v>0</v>
          </cell>
        </row>
        <row r="221">
          <cell r="B221" t="str">
            <v>33.1</v>
          </cell>
          <cell r="C221">
            <v>1</v>
          </cell>
          <cell r="D221">
            <v>33</v>
          </cell>
          <cell r="E221">
            <v>33</v>
          </cell>
          <cell r="F221" t="str">
            <v>j. SHOHABAH, Amd</v>
          </cell>
          <cell r="G221" t="str">
            <v>Hj. SHOHABAH, Amd</v>
          </cell>
          <cell r="I221" t="str">
            <v>60A</v>
          </cell>
          <cell r="J221">
            <v>0</v>
          </cell>
          <cell r="K221"/>
          <cell r="L221">
            <v>485</v>
          </cell>
          <cell r="M221">
            <v>0</v>
          </cell>
          <cell r="N221">
            <v>485</v>
          </cell>
        </row>
        <row r="222">
          <cell r="B222" t="str">
            <v>33.2</v>
          </cell>
          <cell r="C222">
            <v>2</v>
          </cell>
          <cell r="D222">
            <v>33</v>
          </cell>
          <cell r="E222">
            <v>0</v>
          </cell>
          <cell r="F222">
            <v>0</v>
          </cell>
          <cell r="G222"/>
          <cell r="I222">
            <v>0</v>
          </cell>
          <cell r="J222">
            <v>0</v>
          </cell>
          <cell r="K222"/>
          <cell r="L222">
            <v>0</v>
          </cell>
          <cell r="M222">
            <v>0</v>
          </cell>
          <cell r="N222">
            <v>0</v>
          </cell>
        </row>
        <row r="223">
          <cell r="B223" t="str">
            <v>33.3</v>
          </cell>
          <cell r="C223">
            <v>3</v>
          </cell>
          <cell r="D223">
            <v>33</v>
          </cell>
          <cell r="E223">
            <v>0</v>
          </cell>
          <cell r="F223">
            <v>0</v>
          </cell>
          <cell r="G223"/>
          <cell r="I223">
            <v>0</v>
          </cell>
          <cell r="J223">
            <v>0</v>
          </cell>
          <cell r="K223"/>
          <cell r="L223">
            <v>0</v>
          </cell>
          <cell r="M223">
            <v>0</v>
          </cell>
          <cell r="N223">
            <v>0</v>
          </cell>
        </row>
        <row r="224">
          <cell r="B224" t="str">
            <v>33.4</v>
          </cell>
          <cell r="C224">
            <v>4</v>
          </cell>
          <cell r="D224">
            <v>33</v>
          </cell>
          <cell r="E224">
            <v>0</v>
          </cell>
          <cell r="F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N224">
            <v>0</v>
          </cell>
        </row>
        <row r="225">
          <cell r="B225" t="str">
            <v>33.5</v>
          </cell>
          <cell r="C225">
            <v>5</v>
          </cell>
          <cell r="D225">
            <v>33</v>
          </cell>
          <cell r="E225">
            <v>0</v>
          </cell>
          <cell r="F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N225">
            <v>0</v>
          </cell>
        </row>
        <row r="226">
          <cell r="B226" t="str">
            <v>34.1</v>
          </cell>
          <cell r="C226">
            <v>1</v>
          </cell>
          <cell r="D226">
            <v>34</v>
          </cell>
          <cell r="E226">
            <v>34</v>
          </cell>
          <cell r="F226" t="str">
            <v>PT. … (Perumahan Alam Raya)</v>
          </cell>
          <cell r="G226" t="str">
            <v>PT. … (Perumahan Alam Raya)</v>
          </cell>
          <cell r="I226">
            <v>61</v>
          </cell>
          <cell r="J226">
            <v>0</v>
          </cell>
          <cell r="K226"/>
          <cell r="L226">
            <v>0</v>
          </cell>
          <cell r="M226">
            <v>11900</v>
          </cell>
          <cell r="N226">
            <v>11900</v>
          </cell>
        </row>
        <row r="227">
          <cell r="B227" t="str">
            <v>34.2</v>
          </cell>
          <cell r="C227">
            <v>2</v>
          </cell>
          <cell r="D227">
            <v>34</v>
          </cell>
          <cell r="E227">
            <v>0</v>
          </cell>
          <cell r="F227">
            <v>0</v>
          </cell>
          <cell r="G227" t="str">
            <v>3671041405540004</v>
          </cell>
          <cell r="I227">
            <v>0</v>
          </cell>
          <cell r="J227">
            <v>0</v>
          </cell>
          <cell r="K227"/>
          <cell r="L227">
            <v>0</v>
          </cell>
          <cell r="M227">
            <v>0</v>
          </cell>
          <cell r="N227">
            <v>0</v>
          </cell>
        </row>
        <row r="228">
          <cell r="B228" t="str">
            <v>34.3</v>
          </cell>
          <cell r="C228">
            <v>3</v>
          </cell>
          <cell r="D228">
            <v>34</v>
          </cell>
          <cell r="E228">
            <v>0</v>
          </cell>
          <cell r="F228">
            <v>0</v>
          </cell>
          <cell r="G228" t="str">
            <v xml:space="preserve"> </v>
          </cell>
          <cell r="I228">
            <v>0</v>
          </cell>
          <cell r="J228">
            <v>0</v>
          </cell>
          <cell r="K228"/>
          <cell r="L228">
            <v>0</v>
          </cell>
          <cell r="M228">
            <v>0</v>
          </cell>
          <cell r="N228">
            <v>0</v>
          </cell>
        </row>
        <row r="229">
          <cell r="B229" t="str">
            <v>34.4</v>
          </cell>
          <cell r="C229">
            <v>4</v>
          </cell>
          <cell r="D229">
            <v>34</v>
          </cell>
          <cell r="E229">
            <v>0</v>
          </cell>
          <cell r="F229">
            <v>0</v>
          </cell>
          <cell r="G229" t="str">
            <v xml:space="preserve">Jl. KH.Mukmin RT.001/04  </v>
          </cell>
          <cell r="I229">
            <v>0</v>
          </cell>
          <cell r="J229">
            <v>0</v>
          </cell>
          <cell r="K229"/>
          <cell r="L229">
            <v>0</v>
          </cell>
          <cell r="M229">
            <v>0</v>
          </cell>
          <cell r="N229">
            <v>0</v>
          </cell>
        </row>
        <row r="230">
          <cell r="B230" t="str">
            <v>34.5</v>
          </cell>
          <cell r="C230">
            <v>5</v>
          </cell>
          <cell r="D230">
            <v>34</v>
          </cell>
          <cell r="E230">
            <v>0</v>
          </cell>
          <cell r="F230">
            <v>0</v>
          </cell>
          <cell r="G230" t="str">
            <v xml:space="preserve"> Kel. Pajang Kec. Benda, Kota  Tangerang</v>
          </cell>
          <cell r="I230">
            <v>0</v>
          </cell>
          <cell r="J230">
            <v>0</v>
          </cell>
          <cell r="K230"/>
          <cell r="L230">
            <v>0</v>
          </cell>
          <cell r="M230">
            <v>0</v>
          </cell>
          <cell r="N230">
            <v>0</v>
          </cell>
        </row>
        <row r="231">
          <cell r="B231" t="str">
            <v>34.6</v>
          </cell>
          <cell r="C231">
            <v>6</v>
          </cell>
          <cell r="D231">
            <v>34</v>
          </cell>
          <cell r="E231">
            <v>0</v>
          </cell>
          <cell r="F231">
            <v>0</v>
          </cell>
          <cell r="G231" t="str">
            <v>3671041405540004</v>
          </cell>
          <cell r="I231">
            <v>0</v>
          </cell>
          <cell r="J231">
            <v>0</v>
          </cell>
          <cell r="K231"/>
          <cell r="L231">
            <v>0</v>
          </cell>
          <cell r="M231">
            <v>0</v>
          </cell>
          <cell r="N231">
            <v>0</v>
          </cell>
        </row>
        <row r="232">
          <cell r="B232" t="str">
            <v>35.1</v>
          </cell>
          <cell r="C232">
            <v>1</v>
          </cell>
          <cell r="D232">
            <v>35</v>
          </cell>
          <cell r="E232">
            <v>35</v>
          </cell>
          <cell r="F232" t="str">
            <v>M A S H U D I</v>
          </cell>
          <cell r="G232" t="str">
            <v>M A S H U D I</v>
          </cell>
          <cell r="I232">
            <v>62</v>
          </cell>
          <cell r="J232">
            <v>0</v>
          </cell>
          <cell r="K232" t="str">
            <v xml:space="preserve"> Jl. Adi Sucipto RT.002/ 03</v>
          </cell>
          <cell r="L232">
            <v>844</v>
          </cell>
          <cell r="M232">
            <v>1983</v>
          </cell>
          <cell r="N232">
            <v>2827</v>
          </cell>
          <cell r="O232" t="str">
            <v>HM</v>
          </cell>
          <cell r="P232" t="str">
            <v xml:space="preserve">HM No. 187/Pajang </v>
          </cell>
        </row>
        <row r="233">
          <cell r="B233" t="str">
            <v>35.2</v>
          </cell>
          <cell r="C233">
            <v>2</v>
          </cell>
          <cell r="D233">
            <v>35</v>
          </cell>
          <cell r="E233">
            <v>0</v>
          </cell>
          <cell r="F233">
            <v>0</v>
          </cell>
          <cell r="G233" t="str">
            <v xml:space="preserve"> </v>
          </cell>
          <cell r="I233">
            <v>0</v>
          </cell>
          <cell r="J233">
            <v>0</v>
          </cell>
          <cell r="K233" t="str">
            <v xml:space="preserve">  Pajang</v>
          </cell>
          <cell r="L233">
            <v>0</v>
          </cell>
          <cell r="M233">
            <v>0</v>
          </cell>
          <cell r="N233">
            <v>0</v>
          </cell>
          <cell r="P233" t="str">
            <v>Tgl.17-03-1997 No.10.25.</v>
          </cell>
        </row>
        <row r="234">
          <cell r="B234" t="str">
            <v>35.3</v>
          </cell>
          <cell r="C234">
            <v>3</v>
          </cell>
          <cell r="D234">
            <v>35</v>
          </cell>
          <cell r="E234">
            <v>0</v>
          </cell>
          <cell r="F234">
            <v>0</v>
          </cell>
          <cell r="G234" t="str">
            <v xml:space="preserve"> </v>
          </cell>
          <cell r="I234">
            <v>0</v>
          </cell>
          <cell r="J234">
            <v>0</v>
          </cell>
          <cell r="K234" t="str">
            <v xml:space="preserve">  Benda</v>
          </cell>
          <cell r="L234">
            <v>0</v>
          </cell>
          <cell r="M234">
            <v>0</v>
          </cell>
          <cell r="N234">
            <v>0</v>
          </cell>
          <cell r="P234" t="str">
            <v xml:space="preserve">06.05.00268/1997 Luas : </v>
          </cell>
        </row>
        <row r="235">
          <cell r="B235" t="str">
            <v>35.4</v>
          </cell>
          <cell r="C235">
            <v>4</v>
          </cell>
          <cell r="D235">
            <v>35</v>
          </cell>
          <cell r="E235">
            <v>0</v>
          </cell>
          <cell r="F235">
            <v>0</v>
          </cell>
          <cell r="G235" t="str">
            <v xml:space="preserve">Jl. Adi Sucipto RT.002/03  </v>
          </cell>
          <cell r="I235">
            <v>0</v>
          </cell>
          <cell r="J235">
            <v>0</v>
          </cell>
          <cell r="K235"/>
          <cell r="L235">
            <v>0</v>
          </cell>
          <cell r="M235">
            <v>0</v>
          </cell>
          <cell r="N235">
            <v>0</v>
          </cell>
          <cell r="P235" t="str">
            <v>2.617 m²</v>
          </cell>
        </row>
        <row r="236">
          <cell r="B236" t="str">
            <v>35.5</v>
          </cell>
          <cell r="C236">
            <v>5</v>
          </cell>
          <cell r="D236">
            <v>35</v>
          </cell>
          <cell r="E236">
            <v>0</v>
          </cell>
          <cell r="F236">
            <v>0</v>
          </cell>
          <cell r="G236" t="str">
            <v xml:space="preserve"> Kel. Pajang Kec. Benda, </v>
          </cell>
          <cell r="I236">
            <v>0</v>
          </cell>
          <cell r="J236">
            <v>0</v>
          </cell>
          <cell r="K236"/>
          <cell r="L236">
            <v>0</v>
          </cell>
          <cell r="M236">
            <v>0</v>
          </cell>
          <cell r="N236">
            <v>0</v>
          </cell>
          <cell r="P236"/>
        </row>
        <row r="237">
          <cell r="B237" t="str">
            <v>35.6</v>
          </cell>
          <cell r="C237">
            <v>6</v>
          </cell>
          <cell r="D237">
            <v>35</v>
          </cell>
          <cell r="E237">
            <v>0</v>
          </cell>
          <cell r="F237">
            <v>0</v>
          </cell>
          <cell r="G237" t="str">
            <v xml:space="preserve"> Kota Tangerang</v>
          </cell>
          <cell r="I237">
            <v>0</v>
          </cell>
          <cell r="J237">
            <v>0</v>
          </cell>
          <cell r="K237"/>
          <cell r="L237">
            <v>0</v>
          </cell>
          <cell r="M237">
            <v>0</v>
          </cell>
          <cell r="N237">
            <v>0</v>
          </cell>
        </row>
        <row r="238">
          <cell r="B238" t="str">
            <v>35.7</v>
          </cell>
          <cell r="C238">
            <v>7</v>
          </cell>
          <cell r="D238">
            <v>35</v>
          </cell>
          <cell r="E238">
            <v>0</v>
          </cell>
          <cell r="F238">
            <v>0</v>
          </cell>
          <cell r="G238" t="str">
            <v>3671040202500001</v>
          </cell>
          <cell r="I238">
            <v>0</v>
          </cell>
          <cell r="J238">
            <v>0</v>
          </cell>
          <cell r="K238"/>
          <cell r="L238">
            <v>0</v>
          </cell>
          <cell r="M238">
            <v>0</v>
          </cell>
          <cell r="N238">
            <v>0</v>
          </cell>
        </row>
        <row r="239">
          <cell r="B239" t="str">
            <v>36.1</v>
          </cell>
          <cell r="C239">
            <v>1</v>
          </cell>
          <cell r="D239">
            <v>36</v>
          </cell>
          <cell r="E239">
            <v>36</v>
          </cell>
          <cell r="F239" t="str">
            <v>JEFFRI</v>
          </cell>
          <cell r="G239" t="str">
            <v>JEFFRI</v>
          </cell>
          <cell r="I239">
            <v>64</v>
          </cell>
          <cell r="J239">
            <v>0</v>
          </cell>
          <cell r="K239" t="str">
            <v xml:space="preserve"> Jl.Adi Sucipto  RT.002/ 03</v>
          </cell>
          <cell r="L239">
            <v>694</v>
          </cell>
          <cell r="M239">
            <v>8054</v>
          </cell>
          <cell r="N239">
            <v>8748</v>
          </cell>
          <cell r="O239" t="str">
            <v>HM</v>
          </cell>
          <cell r="P239" t="str">
            <v>HM No. 185//Pajang</v>
          </cell>
        </row>
        <row r="240">
          <cell r="B240" t="str">
            <v>36.2</v>
          </cell>
          <cell r="C240">
            <v>2</v>
          </cell>
          <cell r="D240">
            <v>36</v>
          </cell>
          <cell r="E240">
            <v>0</v>
          </cell>
          <cell r="F240">
            <v>0</v>
          </cell>
          <cell r="G240" t="str">
            <v xml:space="preserve"> </v>
          </cell>
          <cell r="I240">
            <v>0</v>
          </cell>
          <cell r="J240">
            <v>0</v>
          </cell>
          <cell r="K240" t="str">
            <v xml:space="preserve">  Pajang</v>
          </cell>
          <cell r="L240">
            <v>0</v>
          </cell>
          <cell r="M240">
            <v>0</v>
          </cell>
          <cell r="N240">
            <v>0</v>
          </cell>
          <cell r="P240" t="str">
            <v xml:space="preserve"> Tgl.17-03-1997 No.10.25</v>
          </cell>
        </row>
        <row r="241">
          <cell r="B241" t="str">
            <v>36.3</v>
          </cell>
          <cell r="C241">
            <v>3</v>
          </cell>
          <cell r="D241">
            <v>36</v>
          </cell>
          <cell r="E241">
            <v>0</v>
          </cell>
          <cell r="F241">
            <v>0</v>
          </cell>
          <cell r="G241" t="str">
            <v xml:space="preserve"> </v>
          </cell>
          <cell r="I241">
            <v>0</v>
          </cell>
          <cell r="J241">
            <v>0</v>
          </cell>
          <cell r="K241" t="str">
            <v xml:space="preserve">  Benda</v>
          </cell>
          <cell r="L241">
            <v>0</v>
          </cell>
          <cell r="M241">
            <v>0</v>
          </cell>
          <cell r="N241">
            <v>0</v>
          </cell>
          <cell r="P241" t="str">
            <v xml:space="preserve">.06.05. 00266/1997 Luas </v>
          </cell>
        </row>
        <row r="242">
          <cell r="B242" t="str">
            <v>36.4</v>
          </cell>
          <cell r="C242">
            <v>4</v>
          </cell>
          <cell r="D242">
            <v>36</v>
          </cell>
          <cell r="E242">
            <v>0</v>
          </cell>
          <cell r="F242">
            <v>0</v>
          </cell>
          <cell r="G242" t="str">
            <v xml:space="preserve">Jl. Pulau Bira C-1/6 RT.0014/09  </v>
          </cell>
          <cell r="I242">
            <v>0</v>
          </cell>
          <cell r="J242">
            <v>0</v>
          </cell>
          <cell r="K242"/>
          <cell r="L242">
            <v>0</v>
          </cell>
          <cell r="M242">
            <v>0</v>
          </cell>
          <cell r="N242">
            <v>0</v>
          </cell>
          <cell r="P242" t="str">
            <v>: 1.214 m²</v>
          </cell>
        </row>
        <row r="243">
          <cell r="B243" t="str">
            <v>36.5</v>
          </cell>
          <cell r="C243">
            <v>5</v>
          </cell>
          <cell r="D243">
            <v>36</v>
          </cell>
          <cell r="E243">
            <v>0</v>
          </cell>
          <cell r="F243">
            <v>0</v>
          </cell>
          <cell r="G243" t="str">
            <v xml:space="preserve"> Kel. Kembangan Utara </v>
          </cell>
          <cell r="I243">
            <v>0</v>
          </cell>
          <cell r="J243">
            <v>0</v>
          </cell>
          <cell r="K243"/>
          <cell r="L243">
            <v>0</v>
          </cell>
          <cell r="M243">
            <v>0</v>
          </cell>
          <cell r="N243">
            <v>0</v>
          </cell>
          <cell r="P243"/>
        </row>
        <row r="244">
          <cell r="B244" t="str">
            <v>36.6</v>
          </cell>
          <cell r="C244">
            <v>6</v>
          </cell>
          <cell r="D244">
            <v>36</v>
          </cell>
          <cell r="E244">
            <v>0</v>
          </cell>
          <cell r="F244">
            <v>0</v>
          </cell>
          <cell r="G244" t="str">
            <v xml:space="preserve"> Kec. Kembangan, Jakarta Barat</v>
          </cell>
          <cell r="I244">
            <v>0</v>
          </cell>
          <cell r="J244">
            <v>0</v>
          </cell>
          <cell r="K244"/>
          <cell r="L244">
            <v>0</v>
          </cell>
          <cell r="M244">
            <v>0</v>
          </cell>
          <cell r="N244">
            <v>0</v>
          </cell>
        </row>
        <row r="245">
          <cell r="B245" t="str">
            <v>36.7</v>
          </cell>
          <cell r="C245">
            <v>7</v>
          </cell>
          <cell r="D245">
            <v>36</v>
          </cell>
          <cell r="E245">
            <v>0</v>
          </cell>
          <cell r="F245">
            <v>0</v>
          </cell>
          <cell r="G245" t="str">
            <v>09.5208.080970.5509</v>
          </cell>
          <cell r="I245">
            <v>0</v>
          </cell>
          <cell r="J245">
            <v>0</v>
          </cell>
          <cell r="K245"/>
          <cell r="L245">
            <v>0</v>
          </cell>
          <cell r="M245">
            <v>0</v>
          </cell>
          <cell r="N245">
            <v>0</v>
          </cell>
        </row>
        <row r="246">
          <cell r="B246" t="str">
            <v>37.1</v>
          </cell>
          <cell r="C246">
            <v>1</v>
          </cell>
          <cell r="D246">
            <v>37</v>
          </cell>
          <cell r="E246">
            <v>37</v>
          </cell>
          <cell r="F246" t="str">
            <v>H. SAFIIH BIN H. NISAN</v>
          </cell>
          <cell r="G246" t="str">
            <v>H. SAFIIH BIN H. NISAN</v>
          </cell>
          <cell r="I246">
            <v>65</v>
          </cell>
          <cell r="J246">
            <v>0</v>
          </cell>
          <cell r="K246" t="str">
            <v xml:space="preserve"> Jl.Adi Sucipto  RT.002/ 03</v>
          </cell>
          <cell r="L246">
            <v>599</v>
          </cell>
          <cell r="M246">
            <v>0</v>
          </cell>
          <cell r="N246">
            <v>599</v>
          </cell>
        </row>
        <row r="247">
          <cell r="B247" t="str">
            <v>37.2</v>
          </cell>
          <cell r="C247">
            <v>2</v>
          </cell>
          <cell r="D247">
            <v>37</v>
          </cell>
          <cell r="E247">
            <v>0</v>
          </cell>
          <cell r="F247">
            <v>0</v>
          </cell>
          <cell r="G247" t="str">
            <v xml:space="preserve"> </v>
          </cell>
          <cell r="I247">
            <v>0</v>
          </cell>
          <cell r="J247">
            <v>0</v>
          </cell>
          <cell r="K247" t="str">
            <v xml:space="preserve">  Pajang</v>
          </cell>
          <cell r="L247">
            <v>0</v>
          </cell>
          <cell r="M247">
            <v>0</v>
          </cell>
          <cell r="N247">
            <v>0</v>
          </cell>
        </row>
        <row r="248">
          <cell r="B248" t="str">
            <v>37.3</v>
          </cell>
          <cell r="C248">
            <v>3</v>
          </cell>
          <cell r="D248">
            <v>37</v>
          </cell>
          <cell r="E248">
            <v>0</v>
          </cell>
          <cell r="F248">
            <v>0</v>
          </cell>
          <cell r="G248" t="str">
            <v xml:space="preserve"> </v>
          </cell>
          <cell r="I248">
            <v>0</v>
          </cell>
          <cell r="J248">
            <v>0</v>
          </cell>
          <cell r="K248" t="str">
            <v xml:space="preserve">  Benda</v>
          </cell>
          <cell r="L248">
            <v>0</v>
          </cell>
          <cell r="M248">
            <v>0</v>
          </cell>
          <cell r="N248">
            <v>0</v>
          </cell>
        </row>
        <row r="249">
          <cell r="B249" t="str">
            <v>37.4</v>
          </cell>
          <cell r="C249">
            <v>4</v>
          </cell>
          <cell r="D249">
            <v>37</v>
          </cell>
          <cell r="E249">
            <v>0</v>
          </cell>
          <cell r="F249">
            <v>0</v>
          </cell>
          <cell r="G249" t="str">
            <v xml:space="preserve">Jl. H. Adi Sucipto RT.002/03  </v>
          </cell>
          <cell r="I249">
            <v>0</v>
          </cell>
          <cell r="J249">
            <v>0</v>
          </cell>
          <cell r="K249"/>
          <cell r="L249">
            <v>0</v>
          </cell>
          <cell r="M249">
            <v>0</v>
          </cell>
          <cell r="N249">
            <v>0</v>
          </cell>
        </row>
        <row r="250">
          <cell r="B250" t="str">
            <v>37.5</v>
          </cell>
          <cell r="C250">
            <v>5</v>
          </cell>
          <cell r="D250">
            <v>37</v>
          </cell>
          <cell r="E250">
            <v>0</v>
          </cell>
          <cell r="F250">
            <v>0</v>
          </cell>
          <cell r="G250" t="str">
            <v xml:space="preserve"> Kel. Pajang Kec. Benda, </v>
          </cell>
          <cell r="I250">
            <v>0</v>
          </cell>
          <cell r="J250">
            <v>0</v>
          </cell>
          <cell r="K250"/>
          <cell r="L250">
            <v>0</v>
          </cell>
          <cell r="M250">
            <v>0</v>
          </cell>
          <cell r="N250">
            <v>0</v>
          </cell>
        </row>
        <row r="251">
          <cell r="B251" t="str">
            <v>37.6</v>
          </cell>
          <cell r="C251">
            <v>6</v>
          </cell>
          <cell r="D251">
            <v>37</v>
          </cell>
          <cell r="E251">
            <v>0</v>
          </cell>
          <cell r="F251">
            <v>0</v>
          </cell>
          <cell r="G251" t="str">
            <v xml:space="preserve"> Kota Tangerang</v>
          </cell>
          <cell r="I251">
            <v>0</v>
          </cell>
          <cell r="J251">
            <v>0</v>
          </cell>
          <cell r="K251"/>
          <cell r="L251">
            <v>0</v>
          </cell>
          <cell r="M251">
            <v>0</v>
          </cell>
          <cell r="N251">
            <v>0</v>
          </cell>
        </row>
        <row r="252">
          <cell r="B252" t="str">
            <v>37.7</v>
          </cell>
          <cell r="C252">
            <v>7</v>
          </cell>
          <cell r="D252">
            <v>37</v>
          </cell>
          <cell r="E252">
            <v>0</v>
          </cell>
          <cell r="F252">
            <v>0</v>
          </cell>
          <cell r="G252" t="str">
            <v>3671041008500003</v>
          </cell>
          <cell r="I252">
            <v>0</v>
          </cell>
          <cell r="J252">
            <v>0</v>
          </cell>
          <cell r="K252"/>
          <cell r="L252">
            <v>0</v>
          </cell>
          <cell r="M252">
            <v>0</v>
          </cell>
          <cell r="N252">
            <v>0</v>
          </cell>
        </row>
        <row r="253">
          <cell r="B253" t="str">
            <v>38.1</v>
          </cell>
          <cell r="C253">
            <v>1</v>
          </cell>
          <cell r="D253">
            <v>38</v>
          </cell>
          <cell r="E253">
            <v>38</v>
          </cell>
          <cell r="F253" t="str">
            <v>SADELIH b.H.NISAN</v>
          </cell>
          <cell r="G253" t="str">
            <v>SADELIH b.H.NISAN</v>
          </cell>
          <cell r="I253">
            <v>66</v>
          </cell>
          <cell r="J253">
            <v>0</v>
          </cell>
          <cell r="K253" t="str">
            <v xml:space="preserve"> Jl. Gelora   RT.002/ 04</v>
          </cell>
          <cell r="L253">
            <v>96</v>
          </cell>
          <cell r="M253">
            <v>0</v>
          </cell>
          <cell r="N253">
            <v>96</v>
          </cell>
          <cell r="O253" t="str">
            <v>TMA</v>
          </cell>
          <cell r="P253" t="str">
            <v xml:space="preserve">TMA No. C. 745 Psl. </v>
          </cell>
        </row>
        <row r="254">
          <cell r="B254" t="str">
            <v>38.2</v>
          </cell>
          <cell r="C254">
            <v>2</v>
          </cell>
          <cell r="D254">
            <v>38</v>
          </cell>
          <cell r="E254">
            <v>0</v>
          </cell>
          <cell r="F254">
            <v>0</v>
          </cell>
          <cell r="G254" t="str">
            <v xml:space="preserve"> </v>
          </cell>
          <cell r="I254">
            <v>0</v>
          </cell>
          <cell r="J254">
            <v>0</v>
          </cell>
          <cell r="K254" t="str">
            <v xml:space="preserve">  Pajang</v>
          </cell>
          <cell r="L254">
            <v>0</v>
          </cell>
          <cell r="M254">
            <v>0</v>
          </cell>
          <cell r="N254">
            <v>0</v>
          </cell>
          <cell r="P254" t="str">
            <v xml:space="preserve">  Blk 003 Luas : 257 m²</v>
          </cell>
        </row>
        <row r="255">
          <cell r="B255" t="str">
            <v>38.3</v>
          </cell>
          <cell r="C255">
            <v>3</v>
          </cell>
          <cell r="D255">
            <v>38</v>
          </cell>
          <cell r="E255">
            <v>0</v>
          </cell>
          <cell r="F255">
            <v>0</v>
          </cell>
          <cell r="G255"/>
          <cell r="I255">
            <v>0</v>
          </cell>
          <cell r="J255">
            <v>0</v>
          </cell>
          <cell r="K255" t="str">
            <v xml:space="preserve">  Benda</v>
          </cell>
          <cell r="L255">
            <v>0</v>
          </cell>
          <cell r="M255">
            <v>0</v>
          </cell>
          <cell r="N255">
            <v>0</v>
          </cell>
          <cell r="P255"/>
        </row>
        <row r="256">
          <cell r="B256" t="str">
            <v>38.4</v>
          </cell>
          <cell r="C256">
            <v>4</v>
          </cell>
          <cell r="D256">
            <v>38</v>
          </cell>
          <cell r="E256">
            <v>0</v>
          </cell>
          <cell r="F256">
            <v>0</v>
          </cell>
          <cell r="G256" t="str">
            <v xml:space="preserve">Jl. Adi Sucipto RT.002/03  </v>
          </cell>
          <cell r="I256">
            <v>0</v>
          </cell>
          <cell r="J256">
            <v>0</v>
          </cell>
          <cell r="K256"/>
          <cell r="L256">
            <v>0</v>
          </cell>
          <cell r="M256">
            <v>0</v>
          </cell>
          <cell r="N256">
            <v>0</v>
          </cell>
          <cell r="P256"/>
        </row>
        <row r="257">
          <cell r="B257" t="str">
            <v>38.5</v>
          </cell>
          <cell r="C257">
            <v>5</v>
          </cell>
          <cell r="D257">
            <v>38</v>
          </cell>
          <cell r="E257">
            <v>0</v>
          </cell>
          <cell r="F257">
            <v>0</v>
          </cell>
          <cell r="G257" t="str">
            <v xml:space="preserve"> Kel. Pajang Kec. Benda, </v>
          </cell>
          <cell r="I257">
            <v>0</v>
          </cell>
          <cell r="J257">
            <v>0</v>
          </cell>
          <cell r="K257"/>
          <cell r="L257">
            <v>0</v>
          </cell>
          <cell r="M257">
            <v>0</v>
          </cell>
          <cell r="N257">
            <v>0</v>
          </cell>
          <cell r="P257"/>
        </row>
        <row r="258">
          <cell r="B258" t="str">
            <v>38.6</v>
          </cell>
          <cell r="C258">
            <v>6</v>
          </cell>
          <cell r="D258">
            <v>38</v>
          </cell>
          <cell r="E258">
            <v>0</v>
          </cell>
          <cell r="F258">
            <v>0</v>
          </cell>
          <cell r="G258" t="str">
            <v xml:space="preserve"> Kota Tangerang</v>
          </cell>
          <cell r="I258">
            <v>0</v>
          </cell>
          <cell r="J258">
            <v>0</v>
          </cell>
          <cell r="K258"/>
          <cell r="L258">
            <v>0</v>
          </cell>
          <cell r="M258">
            <v>0</v>
          </cell>
          <cell r="N258">
            <v>0</v>
          </cell>
        </row>
        <row r="259">
          <cell r="B259" t="str">
            <v>38.7</v>
          </cell>
          <cell r="C259">
            <v>7</v>
          </cell>
          <cell r="D259">
            <v>38</v>
          </cell>
          <cell r="E259">
            <v>0</v>
          </cell>
          <cell r="F259">
            <v>0</v>
          </cell>
          <cell r="G259" t="str">
            <v>32.75.06.2005.02080</v>
          </cell>
          <cell r="I259">
            <v>0</v>
          </cell>
          <cell r="J259">
            <v>0</v>
          </cell>
          <cell r="K259"/>
          <cell r="L259">
            <v>0</v>
          </cell>
          <cell r="M259">
            <v>0</v>
          </cell>
          <cell r="N259">
            <v>0</v>
          </cell>
        </row>
        <row r="260">
          <cell r="B260" t="str">
            <v>38.8</v>
          </cell>
          <cell r="C260">
            <v>8</v>
          </cell>
          <cell r="D260">
            <v>38</v>
          </cell>
          <cell r="E260">
            <v>0</v>
          </cell>
          <cell r="F260">
            <v>0</v>
          </cell>
          <cell r="G260"/>
          <cell r="I260">
            <v>0</v>
          </cell>
          <cell r="J260">
            <v>0</v>
          </cell>
          <cell r="K260"/>
          <cell r="L260">
            <v>0</v>
          </cell>
          <cell r="M260">
            <v>0</v>
          </cell>
          <cell r="N260">
            <v>0</v>
          </cell>
        </row>
        <row r="261">
          <cell r="B261" t="str">
            <v>38.9</v>
          </cell>
          <cell r="C261">
            <v>9</v>
          </cell>
          <cell r="D261">
            <v>38</v>
          </cell>
          <cell r="E261">
            <v>0</v>
          </cell>
          <cell r="F261">
            <v>0</v>
          </cell>
          <cell r="G261"/>
          <cell r="I261">
            <v>0</v>
          </cell>
          <cell r="J261">
            <v>0</v>
          </cell>
          <cell r="K261"/>
          <cell r="L261">
            <v>0</v>
          </cell>
          <cell r="M261">
            <v>0</v>
          </cell>
          <cell r="N261">
            <v>0</v>
          </cell>
        </row>
        <row r="262">
          <cell r="B262" t="str">
            <v>39.1</v>
          </cell>
          <cell r="C262">
            <v>1</v>
          </cell>
          <cell r="D262">
            <v>39</v>
          </cell>
          <cell r="E262">
            <v>39</v>
          </cell>
          <cell r="F262" t="str">
            <v>B A J LI</v>
          </cell>
          <cell r="G262" t="str">
            <v>B A J LI</v>
          </cell>
          <cell r="I262">
            <v>67</v>
          </cell>
          <cell r="J262">
            <v>0</v>
          </cell>
          <cell r="K262" t="str">
            <v xml:space="preserve"> Jl. Gelora   RT.002/ 03</v>
          </cell>
          <cell r="L262">
            <v>145</v>
          </cell>
          <cell r="M262">
            <v>0</v>
          </cell>
          <cell r="N262">
            <v>145</v>
          </cell>
          <cell r="O262" t="str">
            <v>TMA</v>
          </cell>
          <cell r="P262" t="str">
            <v xml:space="preserve">TMA No. SPPT.0027.0 </v>
          </cell>
        </row>
        <row r="263">
          <cell r="B263" t="str">
            <v>39.2</v>
          </cell>
          <cell r="C263">
            <v>2</v>
          </cell>
          <cell r="D263">
            <v>39</v>
          </cell>
          <cell r="E263">
            <v>0</v>
          </cell>
          <cell r="F263">
            <v>0</v>
          </cell>
          <cell r="G263" t="str">
            <v xml:space="preserve"> </v>
          </cell>
          <cell r="I263">
            <v>0</v>
          </cell>
          <cell r="J263">
            <v>0</v>
          </cell>
          <cell r="K263" t="str">
            <v xml:space="preserve">  Pajang</v>
          </cell>
          <cell r="L263">
            <v>0</v>
          </cell>
          <cell r="M263">
            <v>0</v>
          </cell>
          <cell r="N263">
            <v>0</v>
          </cell>
          <cell r="P263" t="str">
            <v xml:space="preserve">Psl.   Blk 003 Luas </v>
          </cell>
        </row>
        <row r="264">
          <cell r="B264" t="str">
            <v>39.3</v>
          </cell>
          <cell r="C264">
            <v>3</v>
          </cell>
          <cell r="D264">
            <v>39</v>
          </cell>
          <cell r="E264">
            <v>0</v>
          </cell>
          <cell r="F264">
            <v>0</v>
          </cell>
          <cell r="G264" t="str">
            <v xml:space="preserve"> </v>
          </cell>
          <cell r="I264">
            <v>0</v>
          </cell>
          <cell r="J264">
            <v>0</v>
          </cell>
          <cell r="K264" t="str">
            <v xml:space="preserve">  Benda</v>
          </cell>
          <cell r="L264">
            <v>0</v>
          </cell>
          <cell r="M264">
            <v>0</v>
          </cell>
          <cell r="N264">
            <v>0</v>
          </cell>
          <cell r="P264" t="str">
            <v>: 329 m²</v>
          </cell>
        </row>
        <row r="265">
          <cell r="B265" t="str">
            <v>39.4</v>
          </cell>
          <cell r="C265">
            <v>4</v>
          </cell>
          <cell r="D265">
            <v>39</v>
          </cell>
          <cell r="E265">
            <v>0</v>
          </cell>
          <cell r="F265">
            <v>0</v>
          </cell>
          <cell r="G265" t="str">
            <v xml:space="preserve">Jl. Adi Sucipto RT.002/03  </v>
          </cell>
          <cell r="I265">
            <v>0</v>
          </cell>
          <cell r="J265">
            <v>0</v>
          </cell>
          <cell r="K265"/>
          <cell r="L265">
            <v>0</v>
          </cell>
          <cell r="M265">
            <v>0</v>
          </cell>
          <cell r="N265">
            <v>0</v>
          </cell>
          <cell r="P265"/>
        </row>
        <row r="266">
          <cell r="B266" t="str">
            <v>39.5</v>
          </cell>
          <cell r="C266">
            <v>5</v>
          </cell>
          <cell r="D266">
            <v>39</v>
          </cell>
          <cell r="E266">
            <v>0</v>
          </cell>
          <cell r="F266">
            <v>0</v>
          </cell>
          <cell r="G266" t="str">
            <v xml:space="preserve"> Kel. Pajang Kec. Benda, </v>
          </cell>
          <cell r="I266">
            <v>0</v>
          </cell>
          <cell r="J266">
            <v>0</v>
          </cell>
          <cell r="K266"/>
          <cell r="L266">
            <v>0</v>
          </cell>
          <cell r="M266">
            <v>0</v>
          </cell>
          <cell r="N266">
            <v>0</v>
          </cell>
          <cell r="P266"/>
        </row>
        <row r="267">
          <cell r="B267" t="str">
            <v>39.6</v>
          </cell>
          <cell r="C267">
            <v>6</v>
          </cell>
          <cell r="D267">
            <v>39</v>
          </cell>
          <cell r="E267">
            <v>0</v>
          </cell>
          <cell r="F267">
            <v>0</v>
          </cell>
          <cell r="G267" t="str">
            <v xml:space="preserve"> Kota Tangerang</v>
          </cell>
          <cell r="I267">
            <v>0</v>
          </cell>
          <cell r="J267">
            <v>0</v>
          </cell>
          <cell r="K267"/>
          <cell r="L267">
            <v>0</v>
          </cell>
          <cell r="M267">
            <v>0</v>
          </cell>
          <cell r="N267">
            <v>0</v>
          </cell>
        </row>
        <row r="268">
          <cell r="B268" t="str">
            <v>39.7</v>
          </cell>
          <cell r="C268">
            <v>7</v>
          </cell>
          <cell r="D268">
            <v>39</v>
          </cell>
          <cell r="E268">
            <v>0</v>
          </cell>
          <cell r="F268">
            <v>0</v>
          </cell>
          <cell r="G268" t="str">
            <v>3671042511720002</v>
          </cell>
          <cell r="I268">
            <v>0</v>
          </cell>
          <cell r="J268">
            <v>0</v>
          </cell>
          <cell r="K268"/>
          <cell r="L268">
            <v>0</v>
          </cell>
          <cell r="M268">
            <v>0</v>
          </cell>
          <cell r="N268">
            <v>0</v>
          </cell>
        </row>
        <row r="269">
          <cell r="B269" t="str">
            <v>40.1</v>
          </cell>
          <cell r="C269">
            <v>1</v>
          </cell>
          <cell r="D269">
            <v>40</v>
          </cell>
          <cell r="E269">
            <v>40</v>
          </cell>
          <cell r="F269" t="str">
            <v xml:space="preserve"> Hj. SADELAN</v>
          </cell>
          <cell r="G269" t="str">
            <v xml:space="preserve"> Hj. SADELAN</v>
          </cell>
          <cell r="I269">
            <v>68</v>
          </cell>
          <cell r="J269">
            <v>0</v>
          </cell>
          <cell r="K269" t="str">
            <v xml:space="preserve"> Jl. Gelora   RT.002/ 03</v>
          </cell>
          <cell r="L269">
            <v>277</v>
          </cell>
          <cell r="M269">
            <v>0</v>
          </cell>
          <cell r="N269">
            <v>277</v>
          </cell>
          <cell r="O269" t="str">
            <v>TMA</v>
          </cell>
          <cell r="P269" t="str">
            <v xml:space="preserve">TMA No. SPPT.0165.0 </v>
          </cell>
        </row>
        <row r="270">
          <cell r="B270" t="str">
            <v>40.2</v>
          </cell>
          <cell r="C270">
            <v>2</v>
          </cell>
          <cell r="D270">
            <v>40</v>
          </cell>
          <cell r="E270">
            <v>0</v>
          </cell>
          <cell r="F270">
            <v>0</v>
          </cell>
          <cell r="G270" t="str">
            <v xml:space="preserve"> </v>
          </cell>
          <cell r="I270">
            <v>0</v>
          </cell>
          <cell r="J270">
            <v>0</v>
          </cell>
          <cell r="K270" t="str">
            <v xml:space="preserve">  Pajang</v>
          </cell>
          <cell r="L270">
            <v>0</v>
          </cell>
          <cell r="M270">
            <v>0</v>
          </cell>
          <cell r="N270">
            <v>0</v>
          </cell>
          <cell r="P270" t="str">
            <v xml:space="preserve">Psl.   Blk 003 Luas </v>
          </cell>
        </row>
        <row r="271">
          <cell r="B271" t="str">
            <v>40.3</v>
          </cell>
          <cell r="C271">
            <v>3</v>
          </cell>
          <cell r="D271">
            <v>40</v>
          </cell>
          <cell r="E271">
            <v>0</v>
          </cell>
          <cell r="F271">
            <v>0</v>
          </cell>
          <cell r="G271" t="str">
            <v xml:space="preserve"> </v>
          </cell>
          <cell r="I271">
            <v>0</v>
          </cell>
          <cell r="J271">
            <v>0</v>
          </cell>
          <cell r="K271" t="str">
            <v xml:space="preserve">  Benda</v>
          </cell>
          <cell r="L271">
            <v>0</v>
          </cell>
          <cell r="M271">
            <v>0</v>
          </cell>
          <cell r="N271">
            <v>0</v>
          </cell>
          <cell r="P271" t="str">
            <v>: 300 m²</v>
          </cell>
        </row>
        <row r="272">
          <cell r="B272" t="str">
            <v>40.4</v>
          </cell>
          <cell r="C272">
            <v>4</v>
          </cell>
          <cell r="D272">
            <v>40</v>
          </cell>
          <cell r="E272">
            <v>0</v>
          </cell>
          <cell r="F272">
            <v>0</v>
          </cell>
          <cell r="G272" t="str">
            <v xml:space="preserve"> Jl. KH.Mukmin RT.001/04  </v>
          </cell>
          <cell r="I272">
            <v>0</v>
          </cell>
          <cell r="J272">
            <v>0</v>
          </cell>
          <cell r="K272"/>
          <cell r="L272">
            <v>0</v>
          </cell>
          <cell r="M272">
            <v>0</v>
          </cell>
          <cell r="N272">
            <v>0</v>
          </cell>
          <cell r="P272"/>
        </row>
        <row r="273">
          <cell r="B273" t="str">
            <v>40.5</v>
          </cell>
          <cell r="C273">
            <v>5</v>
          </cell>
          <cell r="D273">
            <v>40</v>
          </cell>
          <cell r="E273">
            <v>0</v>
          </cell>
          <cell r="F273">
            <v>0</v>
          </cell>
          <cell r="G273" t="str">
            <v xml:space="preserve"> Kel. Pajang Kec. Benda,</v>
          </cell>
          <cell r="I273">
            <v>0</v>
          </cell>
          <cell r="J273">
            <v>0</v>
          </cell>
          <cell r="K273"/>
          <cell r="L273">
            <v>0</v>
          </cell>
          <cell r="M273">
            <v>0</v>
          </cell>
          <cell r="N273">
            <v>0</v>
          </cell>
          <cell r="P273"/>
        </row>
        <row r="274">
          <cell r="B274" t="str">
            <v>40.6</v>
          </cell>
          <cell r="C274">
            <v>6</v>
          </cell>
          <cell r="D274">
            <v>40</v>
          </cell>
          <cell r="E274">
            <v>0</v>
          </cell>
          <cell r="F274">
            <v>0</v>
          </cell>
          <cell r="G274" t="str">
            <v xml:space="preserve">  Kota Tangerang</v>
          </cell>
          <cell r="I274">
            <v>0</v>
          </cell>
          <cell r="J274">
            <v>0</v>
          </cell>
          <cell r="K274"/>
          <cell r="L274">
            <v>0</v>
          </cell>
          <cell r="M274">
            <v>0</v>
          </cell>
          <cell r="N274">
            <v>0</v>
          </cell>
        </row>
        <row r="275">
          <cell r="B275" t="str">
            <v>40.7</v>
          </cell>
          <cell r="C275">
            <v>7</v>
          </cell>
          <cell r="D275">
            <v>40</v>
          </cell>
          <cell r="E275">
            <v>0</v>
          </cell>
          <cell r="F275">
            <v>0</v>
          </cell>
          <cell r="G275" t="str">
            <v>3671041405540004</v>
          </cell>
          <cell r="I275">
            <v>0</v>
          </cell>
          <cell r="J275">
            <v>0</v>
          </cell>
          <cell r="K275"/>
          <cell r="L275">
            <v>0</v>
          </cell>
          <cell r="M275">
            <v>0</v>
          </cell>
          <cell r="N275">
            <v>0</v>
          </cell>
        </row>
        <row r="276">
          <cell r="B276" t="str">
            <v>41.1</v>
          </cell>
          <cell r="C276">
            <v>1</v>
          </cell>
          <cell r="D276">
            <v>41</v>
          </cell>
          <cell r="E276">
            <v>41</v>
          </cell>
          <cell r="F276" t="str">
            <v>KHAERUDIN</v>
          </cell>
          <cell r="G276" t="str">
            <v>KHAERUDIN</v>
          </cell>
          <cell r="I276">
            <v>69</v>
          </cell>
          <cell r="J276">
            <v>0</v>
          </cell>
          <cell r="K276" t="str">
            <v xml:space="preserve"> Jl. Adi Sucipto  RT.002/ 03</v>
          </cell>
          <cell r="L276">
            <v>69</v>
          </cell>
          <cell r="M276">
            <v>0</v>
          </cell>
          <cell r="N276">
            <v>69</v>
          </cell>
          <cell r="O276" t="str">
            <v>TMA</v>
          </cell>
          <cell r="P276" t="str">
            <v xml:space="preserve">TMA No. SPPT.0027.0 </v>
          </cell>
        </row>
        <row r="277">
          <cell r="B277" t="str">
            <v>41.2</v>
          </cell>
          <cell r="C277">
            <v>2</v>
          </cell>
          <cell r="D277">
            <v>41</v>
          </cell>
          <cell r="E277">
            <v>0</v>
          </cell>
          <cell r="F277">
            <v>0</v>
          </cell>
          <cell r="G277" t="str">
            <v xml:space="preserve"> </v>
          </cell>
          <cell r="I277">
            <v>0</v>
          </cell>
          <cell r="J277">
            <v>0</v>
          </cell>
          <cell r="K277" t="str">
            <v xml:space="preserve">  Pajang</v>
          </cell>
          <cell r="L277">
            <v>0</v>
          </cell>
          <cell r="M277">
            <v>0</v>
          </cell>
          <cell r="N277">
            <v>0</v>
          </cell>
          <cell r="P277" t="str">
            <v xml:space="preserve">Psl.   Blk 003 Luas </v>
          </cell>
        </row>
        <row r="278">
          <cell r="B278" t="str">
            <v>41.3</v>
          </cell>
          <cell r="C278">
            <v>3</v>
          </cell>
          <cell r="D278">
            <v>41</v>
          </cell>
          <cell r="E278">
            <v>0</v>
          </cell>
          <cell r="F278">
            <v>0</v>
          </cell>
          <cell r="G278" t="str">
            <v xml:space="preserve">  </v>
          </cell>
          <cell r="I278">
            <v>0</v>
          </cell>
          <cell r="J278">
            <v>0</v>
          </cell>
          <cell r="K278" t="str">
            <v xml:space="preserve">  Benda</v>
          </cell>
          <cell r="L278">
            <v>0</v>
          </cell>
          <cell r="M278">
            <v>0</v>
          </cell>
          <cell r="N278">
            <v>0</v>
          </cell>
          <cell r="P278" t="str">
            <v>: 54 m²</v>
          </cell>
        </row>
        <row r="279">
          <cell r="B279" t="str">
            <v>41.4</v>
          </cell>
          <cell r="C279">
            <v>4</v>
          </cell>
          <cell r="D279">
            <v>41</v>
          </cell>
          <cell r="E279">
            <v>0</v>
          </cell>
          <cell r="F279">
            <v>0</v>
          </cell>
          <cell r="G279" t="str">
            <v xml:space="preserve">Jl. Halim Perdanakusumah RT.002/03  </v>
          </cell>
          <cell r="I279">
            <v>0</v>
          </cell>
          <cell r="J279">
            <v>0</v>
          </cell>
          <cell r="K279"/>
          <cell r="L279">
            <v>0</v>
          </cell>
          <cell r="M279">
            <v>0</v>
          </cell>
          <cell r="N279">
            <v>0</v>
          </cell>
          <cell r="P279"/>
        </row>
        <row r="280">
          <cell r="B280" t="str">
            <v>41.5</v>
          </cell>
          <cell r="C280">
            <v>5</v>
          </cell>
          <cell r="D280">
            <v>41</v>
          </cell>
          <cell r="E280">
            <v>0</v>
          </cell>
          <cell r="F280">
            <v>0</v>
          </cell>
          <cell r="G280" t="str">
            <v xml:space="preserve"> Kel. Pajang Kec. Benda,</v>
          </cell>
          <cell r="I280">
            <v>0</v>
          </cell>
          <cell r="J280">
            <v>0</v>
          </cell>
          <cell r="K280"/>
          <cell r="L280">
            <v>0</v>
          </cell>
          <cell r="M280">
            <v>0</v>
          </cell>
          <cell r="N280">
            <v>0</v>
          </cell>
          <cell r="P280"/>
        </row>
        <row r="281">
          <cell r="B281" t="str">
            <v>41.6</v>
          </cell>
          <cell r="C281">
            <v>6</v>
          </cell>
          <cell r="D281">
            <v>41</v>
          </cell>
          <cell r="E281">
            <v>0</v>
          </cell>
          <cell r="F281">
            <v>0</v>
          </cell>
          <cell r="G281" t="str">
            <v xml:space="preserve">  Kota Tangerang</v>
          </cell>
          <cell r="I281">
            <v>0</v>
          </cell>
          <cell r="J281">
            <v>0</v>
          </cell>
          <cell r="K281"/>
          <cell r="L281">
            <v>0</v>
          </cell>
          <cell r="M281">
            <v>0</v>
          </cell>
          <cell r="N281">
            <v>0</v>
          </cell>
        </row>
        <row r="282">
          <cell r="B282" t="str">
            <v>41.7</v>
          </cell>
          <cell r="C282">
            <v>7</v>
          </cell>
          <cell r="D282">
            <v>41</v>
          </cell>
          <cell r="E282">
            <v>0</v>
          </cell>
          <cell r="F282">
            <v>0</v>
          </cell>
          <cell r="G282" t="str">
            <v>3671041111700004</v>
          </cell>
          <cell r="I282">
            <v>0</v>
          </cell>
          <cell r="J282">
            <v>0</v>
          </cell>
          <cell r="K282"/>
          <cell r="L282">
            <v>0</v>
          </cell>
          <cell r="M282">
            <v>0</v>
          </cell>
          <cell r="N282">
            <v>0</v>
          </cell>
        </row>
        <row r="283">
          <cell r="B283" t="str">
            <v>42.1</v>
          </cell>
          <cell r="C283">
            <v>1</v>
          </cell>
          <cell r="D283">
            <v>42</v>
          </cell>
          <cell r="E283">
            <v>42</v>
          </cell>
          <cell r="F283" t="str">
            <v>HARTIKA</v>
          </cell>
          <cell r="G283" t="str">
            <v>HARTIKA</v>
          </cell>
          <cell r="I283">
            <v>70</v>
          </cell>
          <cell r="J283">
            <v>0</v>
          </cell>
          <cell r="K283" t="str">
            <v xml:space="preserve"> Jl. Halim Perdana-kusumah    RT.002/ 03</v>
          </cell>
          <cell r="L283">
            <v>130</v>
          </cell>
          <cell r="M283">
            <v>0</v>
          </cell>
          <cell r="N283">
            <v>130</v>
          </cell>
          <cell r="O283" t="str">
            <v>TMA</v>
          </cell>
          <cell r="P283" t="str">
            <v xml:space="preserve">TMA No. SPPT.0165.0 </v>
          </cell>
        </row>
        <row r="284">
          <cell r="B284" t="str">
            <v>42.2</v>
          </cell>
          <cell r="C284">
            <v>2</v>
          </cell>
          <cell r="D284">
            <v>42</v>
          </cell>
          <cell r="E284">
            <v>0</v>
          </cell>
          <cell r="F284">
            <v>0</v>
          </cell>
          <cell r="G284" t="str">
            <v xml:space="preserve"> </v>
          </cell>
          <cell r="I284">
            <v>0</v>
          </cell>
          <cell r="J284">
            <v>0</v>
          </cell>
          <cell r="K284" t="str">
            <v xml:space="preserve">  Pajang</v>
          </cell>
          <cell r="L284">
            <v>0</v>
          </cell>
          <cell r="M284">
            <v>0</v>
          </cell>
          <cell r="N284">
            <v>0</v>
          </cell>
          <cell r="P284" t="str">
            <v xml:space="preserve">Psl.   Blk 003 Luas </v>
          </cell>
        </row>
        <row r="285">
          <cell r="B285" t="str">
            <v>42.3</v>
          </cell>
          <cell r="C285">
            <v>3</v>
          </cell>
          <cell r="D285">
            <v>42</v>
          </cell>
          <cell r="E285">
            <v>0</v>
          </cell>
          <cell r="F285">
            <v>0</v>
          </cell>
          <cell r="G285" t="str">
            <v xml:space="preserve"> </v>
          </cell>
          <cell r="I285">
            <v>0</v>
          </cell>
          <cell r="J285">
            <v>0</v>
          </cell>
          <cell r="K285" t="str">
            <v xml:space="preserve">  Benda</v>
          </cell>
          <cell r="L285">
            <v>0</v>
          </cell>
          <cell r="M285">
            <v>0</v>
          </cell>
          <cell r="N285">
            <v>0</v>
          </cell>
          <cell r="P285" t="str">
            <v>: 144 m²</v>
          </cell>
        </row>
        <row r="286">
          <cell r="B286" t="str">
            <v>42.4</v>
          </cell>
          <cell r="C286">
            <v>4</v>
          </cell>
          <cell r="D286">
            <v>42</v>
          </cell>
          <cell r="E286">
            <v>0</v>
          </cell>
          <cell r="F286">
            <v>0</v>
          </cell>
          <cell r="G286" t="str">
            <v xml:space="preserve">Jl. Halim Perdanakusumah RT.002/03  </v>
          </cell>
          <cell r="I286">
            <v>0</v>
          </cell>
          <cell r="J286">
            <v>0</v>
          </cell>
          <cell r="K286"/>
          <cell r="L286">
            <v>0</v>
          </cell>
          <cell r="M286">
            <v>0</v>
          </cell>
          <cell r="N286">
            <v>0</v>
          </cell>
          <cell r="P286"/>
        </row>
        <row r="287">
          <cell r="B287" t="str">
            <v>42.5</v>
          </cell>
          <cell r="C287">
            <v>5</v>
          </cell>
          <cell r="D287">
            <v>42</v>
          </cell>
          <cell r="E287">
            <v>0</v>
          </cell>
          <cell r="F287">
            <v>0</v>
          </cell>
          <cell r="G287" t="str">
            <v xml:space="preserve"> Kel. Pajang Kec. Benda, </v>
          </cell>
          <cell r="I287">
            <v>0</v>
          </cell>
          <cell r="J287">
            <v>0</v>
          </cell>
          <cell r="K287"/>
          <cell r="L287">
            <v>0</v>
          </cell>
          <cell r="M287">
            <v>0</v>
          </cell>
          <cell r="N287">
            <v>0</v>
          </cell>
          <cell r="P287"/>
        </row>
        <row r="288">
          <cell r="B288" t="str">
            <v>42.6</v>
          </cell>
          <cell r="C288">
            <v>6</v>
          </cell>
          <cell r="D288">
            <v>42</v>
          </cell>
          <cell r="E288">
            <v>0</v>
          </cell>
          <cell r="F288">
            <v>0</v>
          </cell>
          <cell r="G288" t="str">
            <v xml:space="preserve"> Kota Tangerang</v>
          </cell>
          <cell r="I288">
            <v>0</v>
          </cell>
          <cell r="J288">
            <v>0</v>
          </cell>
          <cell r="K288"/>
          <cell r="L288">
            <v>0</v>
          </cell>
          <cell r="M288">
            <v>0</v>
          </cell>
          <cell r="N288">
            <v>0</v>
          </cell>
        </row>
        <row r="289">
          <cell r="B289" t="str">
            <v>42.7</v>
          </cell>
          <cell r="C289">
            <v>7</v>
          </cell>
          <cell r="D289">
            <v>42</v>
          </cell>
          <cell r="E289">
            <v>0</v>
          </cell>
          <cell r="F289">
            <v>0</v>
          </cell>
          <cell r="G289" t="str">
            <v>3671044405770002</v>
          </cell>
          <cell r="I289">
            <v>0</v>
          </cell>
          <cell r="J289">
            <v>0</v>
          </cell>
          <cell r="K289"/>
          <cell r="L289">
            <v>0</v>
          </cell>
          <cell r="M289">
            <v>0</v>
          </cell>
          <cell r="N289">
            <v>0</v>
          </cell>
        </row>
        <row r="290">
          <cell r="B290" t="str">
            <v>43.1</v>
          </cell>
          <cell r="C290">
            <v>1</v>
          </cell>
          <cell r="D290">
            <v>43</v>
          </cell>
          <cell r="E290">
            <v>43</v>
          </cell>
          <cell r="F290" t="str">
            <v>Hj. MASWANIH bt. H.NISAN</v>
          </cell>
          <cell r="G290" t="str">
            <v>Hj. MASWANIH bt. H.NISAN</v>
          </cell>
          <cell r="I290">
            <v>71</v>
          </cell>
          <cell r="J290">
            <v>0</v>
          </cell>
          <cell r="K290" t="str">
            <v xml:space="preserve"> Jl. Adi Sucipto  RT.002/ 03</v>
          </cell>
          <cell r="L290">
            <v>1090</v>
          </cell>
          <cell r="M290">
            <v>0</v>
          </cell>
          <cell r="N290">
            <v>1090</v>
          </cell>
          <cell r="O290" t="str">
            <v>TMA</v>
          </cell>
          <cell r="P290" t="str">
            <v xml:space="preserve">TMA No. SPPT.0027.0 </v>
          </cell>
        </row>
        <row r="291">
          <cell r="B291" t="str">
            <v>43.2</v>
          </cell>
          <cell r="C291">
            <v>2</v>
          </cell>
          <cell r="D291">
            <v>43</v>
          </cell>
          <cell r="E291">
            <v>0</v>
          </cell>
          <cell r="F291">
            <v>0</v>
          </cell>
          <cell r="G291" t="str">
            <v xml:space="preserve"> </v>
          </cell>
          <cell r="I291">
            <v>0</v>
          </cell>
          <cell r="J291">
            <v>0</v>
          </cell>
          <cell r="K291" t="str">
            <v xml:space="preserve">  Pajang</v>
          </cell>
          <cell r="L291">
            <v>0</v>
          </cell>
          <cell r="M291">
            <v>0</v>
          </cell>
          <cell r="N291">
            <v>0</v>
          </cell>
          <cell r="P291" t="str">
            <v xml:space="preserve">Psl.   Blk 003 Luas </v>
          </cell>
        </row>
        <row r="292">
          <cell r="B292" t="str">
            <v>43.3</v>
          </cell>
          <cell r="C292">
            <v>3</v>
          </cell>
          <cell r="D292">
            <v>43</v>
          </cell>
          <cell r="E292">
            <v>0</v>
          </cell>
          <cell r="F292">
            <v>0</v>
          </cell>
          <cell r="G292" t="str">
            <v xml:space="preserve"> </v>
          </cell>
          <cell r="I292">
            <v>0</v>
          </cell>
          <cell r="J292">
            <v>0</v>
          </cell>
          <cell r="K292" t="str">
            <v xml:space="preserve">  Benda</v>
          </cell>
          <cell r="L292">
            <v>0</v>
          </cell>
          <cell r="M292">
            <v>0</v>
          </cell>
          <cell r="N292">
            <v>0</v>
          </cell>
          <cell r="P292" t="str">
            <v>: 600 m²</v>
          </cell>
        </row>
        <row r="293">
          <cell r="B293" t="str">
            <v>43.4</v>
          </cell>
          <cell r="C293">
            <v>4</v>
          </cell>
          <cell r="D293">
            <v>43</v>
          </cell>
          <cell r="E293">
            <v>0</v>
          </cell>
          <cell r="F293">
            <v>0</v>
          </cell>
          <cell r="G293" t="str">
            <v xml:space="preserve">Jl. Halim Perdanakusumah RT.002/03 </v>
          </cell>
          <cell r="I293">
            <v>0</v>
          </cell>
          <cell r="J293">
            <v>0</v>
          </cell>
          <cell r="K293"/>
          <cell r="L293">
            <v>0</v>
          </cell>
          <cell r="M293">
            <v>0</v>
          </cell>
          <cell r="N293">
            <v>0</v>
          </cell>
          <cell r="P293"/>
        </row>
        <row r="294">
          <cell r="B294" t="str">
            <v>43.5</v>
          </cell>
          <cell r="C294">
            <v>5</v>
          </cell>
          <cell r="D294">
            <v>43</v>
          </cell>
          <cell r="E294">
            <v>0</v>
          </cell>
          <cell r="F294">
            <v>0</v>
          </cell>
          <cell r="G294" t="str">
            <v xml:space="preserve"> Kel. Pajang Kec. Benda, </v>
          </cell>
          <cell r="I294">
            <v>0</v>
          </cell>
          <cell r="J294">
            <v>0</v>
          </cell>
          <cell r="K294"/>
          <cell r="L294">
            <v>0</v>
          </cell>
          <cell r="M294">
            <v>0</v>
          </cell>
          <cell r="N294">
            <v>0</v>
          </cell>
          <cell r="P294"/>
        </row>
        <row r="295">
          <cell r="B295" t="str">
            <v>43.6</v>
          </cell>
          <cell r="C295">
            <v>6</v>
          </cell>
          <cell r="D295">
            <v>43</v>
          </cell>
          <cell r="E295">
            <v>0</v>
          </cell>
          <cell r="F295">
            <v>0</v>
          </cell>
          <cell r="G295" t="str">
            <v xml:space="preserve"> Kota Tangerang</v>
          </cell>
          <cell r="I295">
            <v>0</v>
          </cell>
          <cell r="J295">
            <v>0</v>
          </cell>
          <cell r="K295"/>
          <cell r="L295">
            <v>0</v>
          </cell>
          <cell r="M295">
            <v>0</v>
          </cell>
          <cell r="N295">
            <v>0</v>
          </cell>
        </row>
        <row r="296">
          <cell r="B296" t="str">
            <v>43.7</v>
          </cell>
          <cell r="C296">
            <v>7</v>
          </cell>
          <cell r="D296">
            <v>43</v>
          </cell>
          <cell r="E296">
            <v>0</v>
          </cell>
          <cell r="F296">
            <v>0</v>
          </cell>
          <cell r="G296" t="str">
            <v>3671046501600001</v>
          </cell>
          <cell r="I296">
            <v>0</v>
          </cell>
          <cell r="J296">
            <v>0</v>
          </cell>
          <cell r="K296"/>
          <cell r="L296">
            <v>0</v>
          </cell>
          <cell r="M296">
            <v>0</v>
          </cell>
          <cell r="N296">
            <v>0</v>
          </cell>
        </row>
        <row r="297">
          <cell r="B297" t="str">
            <v>44.1</v>
          </cell>
          <cell r="C297">
            <v>1</v>
          </cell>
          <cell r="D297">
            <v>44</v>
          </cell>
          <cell r="E297">
            <v>44</v>
          </cell>
          <cell r="F297" t="str">
            <v>YULIANA SAPUTRA</v>
          </cell>
          <cell r="G297" t="str">
            <v>YULIANA SAPUTRA</v>
          </cell>
          <cell r="I297">
            <v>73</v>
          </cell>
          <cell r="J297">
            <v>0</v>
          </cell>
          <cell r="K297" t="str">
            <v xml:space="preserve"> Jl. Gelora RT.003/003 </v>
          </cell>
          <cell r="L297">
            <v>152</v>
          </cell>
          <cell r="M297">
            <v>0</v>
          </cell>
          <cell r="N297">
            <v>152</v>
          </cell>
          <cell r="O297" t="str">
            <v>HM</v>
          </cell>
          <cell r="P297" t="str">
            <v>HM No. 724//Pajang</v>
          </cell>
        </row>
        <row r="298">
          <cell r="B298" t="str">
            <v>44.2</v>
          </cell>
          <cell r="C298">
            <v>2</v>
          </cell>
          <cell r="D298">
            <v>44</v>
          </cell>
          <cell r="E298">
            <v>0</v>
          </cell>
          <cell r="F298">
            <v>0</v>
          </cell>
          <cell r="G298" t="str">
            <v xml:space="preserve"> </v>
          </cell>
          <cell r="I298">
            <v>0</v>
          </cell>
          <cell r="J298">
            <v>0</v>
          </cell>
          <cell r="K298" t="str">
            <v xml:space="preserve">  Pajang</v>
          </cell>
          <cell r="L298">
            <v>0</v>
          </cell>
          <cell r="M298">
            <v>0</v>
          </cell>
          <cell r="N298">
            <v>0</v>
          </cell>
          <cell r="P298" t="str">
            <v xml:space="preserve"> Tgl. 25-09-1997 No.</v>
          </cell>
        </row>
        <row r="299">
          <cell r="B299" t="str">
            <v>44.3</v>
          </cell>
          <cell r="C299">
            <v>3</v>
          </cell>
          <cell r="D299">
            <v>44</v>
          </cell>
          <cell r="E299">
            <v>0</v>
          </cell>
          <cell r="F299">
            <v>0</v>
          </cell>
          <cell r="G299" t="str">
            <v xml:space="preserve">  </v>
          </cell>
          <cell r="I299">
            <v>0</v>
          </cell>
          <cell r="J299">
            <v>0</v>
          </cell>
          <cell r="K299" t="str">
            <v xml:space="preserve">  Benda</v>
          </cell>
          <cell r="L299">
            <v>0</v>
          </cell>
          <cell r="M299">
            <v>0</v>
          </cell>
          <cell r="N299">
            <v>0</v>
          </cell>
          <cell r="P299" t="str">
            <v xml:space="preserve"> 0840/1997 Luas : 18 m²</v>
          </cell>
        </row>
        <row r="300">
          <cell r="B300" t="str">
            <v>44.4</v>
          </cell>
          <cell r="C300">
            <v>4</v>
          </cell>
          <cell r="D300">
            <v>44</v>
          </cell>
          <cell r="E300">
            <v>0</v>
          </cell>
          <cell r="F300">
            <v>0</v>
          </cell>
          <cell r="G300" t="str">
            <v xml:space="preserve">Jl. Gelora  RT.001/004 </v>
          </cell>
          <cell r="I300">
            <v>0</v>
          </cell>
          <cell r="J300">
            <v>0</v>
          </cell>
          <cell r="K300"/>
          <cell r="L300">
            <v>0</v>
          </cell>
          <cell r="M300">
            <v>0</v>
          </cell>
          <cell r="N300">
            <v>0</v>
          </cell>
          <cell r="P300"/>
        </row>
        <row r="301">
          <cell r="B301" t="str">
            <v>44.5</v>
          </cell>
          <cell r="C301">
            <v>5</v>
          </cell>
          <cell r="D301">
            <v>44</v>
          </cell>
          <cell r="E301">
            <v>0</v>
          </cell>
          <cell r="F301">
            <v>0</v>
          </cell>
          <cell r="G301" t="str">
            <v xml:space="preserve"> Kel. Pajang Kec. Benda, </v>
          </cell>
          <cell r="I301">
            <v>0</v>
          </cell>
          <cell r="J301">
            <v>0</v>
          </cell>
          <cell r="K301"/>
          <cell r="L301">
            <v>0</v>
          </cell>
          <cell r="M301">
            <v>0</v>
          </cell>
          <cell r="N301">
            <v>0</v>
          </cell>
          <cell r="P301"/>
        </row>
        <row r="302">
          <cell r="B302" t="str">
            <v>44.6</v>
          </cell>
          <cell r="C302">
            <v>6</v>
          </cell>
          <cell r="D302">
            <v>44</v>
          </cell>
          <cell r="E302">
            <v>0</v>
          </cell>
          <cell r="F302">
            <v>0</v>
          </cell>
          <cell r="G302" t="str">
            <v xml:space="preserve"> Kota Tangerang</v>
          </cell>
          <cell r="I302">
            <v>0</v>
          </cell>
          <cell r="J302">
            <v>0</v>
          </cell>
          <cell r="K302"/>
          <cell r="L302">
            <v>0</v>
          </cell>
          <cell r="M302">
            <v>0</v>
          </cell>
          <cell r="N302">
            <v>0</v>
          </cell>
        </row>
        <row r="303">
          <cell r="B303" t="str">
            <v>44.7</v>
          </cell>
          <cell r="C303">
            <v>7</v>
          </cell>
          <cell r="D303">
            <v>44</v>
          </cell>
          <cell r="E303">
            <v>0</v>
          </cell>
          <cell r="F303">
            <v>0</v>
          </cell>
          <cell r="G303" t="str">
            <v>3671044407710001</v>
          </cell>
          <cell r="I303">
            <v>0</v>
          </cell>
          <cell r="J303">
            <v>0</v>
          </cell>
          <cell r="K303"/>
          <cell r="L303">
            <v>0</v>
          </cell>
          <cell r="M303">
            <v>0</v>
          </cell>
          <cell r="N303">
            <v>0</v>
          </cell>
        </row>
        <row r="304">
          <cell r="B304" t="str">
            <v>44.8</v>
          </cell>
          <cell r="C304">
            <v>8</v>
          </cell>
          <cell r="D304">
            <v>44</v>
          </cell>
          <cell r="E304">
            <v>0</v>
          </cell>
          <cell r="F304">
            <v>0</v>
          </cell>
          <cell r="G304"/>
          <cell r="I304">
            <v>0</v>
          </cell>
          <cell r="J304">
            <v>0</v>
          </cell>
          <cell r="K304"/>
          <cell r="L304">
            <v>0</v>
          </cell>
          <cell r="M304">
            <v>0</v>
          </cell>
          <cell r="N304">
            <v>0</v>
          </cell>
        </row>
        <row r="305">
          <cell r="B305" t="str">
            <v>44.9</v>
          </cell>
          <cell r="C305">
            <v>9</v>
          </cell>
          <cell r="D305">
            <v>44</v>
          </cell>
          <cell r="E305">
            <v>0</v>
          </cell>
          <cell r="F305">
            <v>0</v>
          </cell>
          <cell r="G305"/>
          <cell r="I305">
            <v>0</v>
          </cell>
          <cell r="J305">
            <v>0</v>
          </cell>
          <cell r="K305"/>
          <cell r="L305">
            <v>0</v>
          </cell>
          <cell r="M305">
            <v>0</v>
          </cell>
          <cell r="N305">
            <v>0</v>
          </cell>
        </row>
        <row r="306">
          <cell r="B306" t="str">
            <v>45.1</v>
          </cell>
          <cell r="C306">
            <v>1</v>
          </cell>
          <cell r="D306">
            <v>45</v>
          </cell>
          <cell r="E306">
            <v>45</v>
          </cell>
          <cell r="F306" t="str">
            <v>YULIANA SAPUTRA</v>
          </cell>
          <cell r="G306" t="str">
            <v>YULIANA SAPUTRA</v>
          </cell>
          <cell r="I306">
            <v>74</v>
          </cell>
          <cell r="J306">
            <v>0</v>
          </cell>
          <cell r="K306" t="str">
            <v xml:space="preserve"> Jl. Gelora RT.003/003 </v>
          </cell>
          <cell r="L306">
            <v>215</v>
          </cell>
          <cell r="M306">
            <v>0</v>
          </cell>
          <cell r="N306">
            <v>215</v>
          </cell>
          <cell r="O306" t="str">
            <v>HM</v>
          </cell>
          <cell r="P306" t="str">
            <v>HM No. 460//Pajang</v>
          </cell>
        </row>
        <row r="307">
          <cell r="B307" t="str">
            <v>45.2</v>
          </cell>
          <cell r="C307">
            <v>2</v>
          </cell>
          <cell r="D307">
            <v>45</v>
          </cell>
          <cell r="E307">
            <v>0</v>
          </cell>
          <cell r="F307">
            <v>0</v>
          </cell>
          <cell r="G307" t="str">
            <v xml:space="preserve"> </v>
          </cell>
          <cell r="I307">
            <v>0</v>
          </cell>
          <cell r="J307">
            <v>0</v>
          </cell>
          <cell r="K307" t="str">
            <v xml:space="preserve">  Pajang</v>
          </cell>
          <cell r="L307">
            <v>0</v>
          </cell>
          <cell r="M307">
            <v>0</v>
          </cell>
          <cell r="N307">
            <v>0</v>
          </cell>
          <cell r="P307" t="str">
            <v xml:space="preserve"> Tgl.17-03-1997 No. </v>
          </cell>
        </row>
        <row r="308">
          <cell r="B308" t="str">
            <v>45.3</v>
          </cell>
          <cell r="C308">
            <v>3</v>
          </cell>
          <cell r="D308">
            <v>45</v>
          </cell>
          <cell r="E308">
            <v>0</v>
          </cell>
          <cell r="F308">
            <v>0</v>
          </cell>
          <cell r="G308" t="str">
            <v xml:space="preserve">  </v>
          </cell>
          <cell r="I308">
            <v>0</v>
          </cell>
          <cell r="J308">
            <v>0</v>
          </cell>
          <cell r="K308" t="str">
            <v xml:space="preserve">  Benda</v>
          </cell>
          <cell r="L308">
            <v>0</v>
          </cell>
          <cell r="M308">
            <v>0</v>
          </cell>
          <cell r="N308">
            <v>0</v>
          </cell>
          <cell r="P308" t="str">
            <v>00323/1997 Luas : 615 m²</v>
          </cell>
        </row>
        <row r="309">
          <cell r="B309" t="str">
            <v>45.4</v>
          </cell>
          <cell r="C309">
            <v>4</v>
          </cell>
          <cell r="D309">
            <v>45</v>
          </cell>
          <cell r="E309">
            <v>0</v>
          </cell>
          <cell r="F309">
            <v>0</v>
          </cell>
          <cell r="G309" t="str">
            <v xml:space="preserve"> Jl. Gelora  RT.001/004 </v>
          </cell>
          <cell r="I309">
            <v>0</v>
          </cell>
          <cell r="J309">
            <v>0</v>
          </cell>
          <cell r="K309"/>
          <cell r="L309">
            <v>0</v>
          </cell>
          <cell r="M309">
            <v>0</v>
          </cell>
          <cell r="N309">
            <v>0</v>
          </cell>
          <cell r="P309"/>
        </row>
        <row r="310">
          <cell r="B310" t="str">
            <v>45.5</v>
          </cell>
          <cell r="C310">
            <v>5</v>
          </cell>
          <cell r="D310">
            <v>45</v>
          </cell>
          <cell r="E310">
            <v>0</v>
          </cell>
          <cell r="F310">
            <v>0</v>
          </cell>
          <cell r="G310" t="str">
            <v xml:space="preserve"> Kel. Pajang Kec. Benda,</v>
          </cell>
          <cell r="I310">
            <v>0</v>
          </cell>
          <cell r="J310">
            <v>0</v>
          </cell>
          <cell r="K310"/>
          <cell r="L310">
            <v>0</v>
          </cell>
          <cell r="M310">
            <v>0</v>
          </cell>
          <cell r="N310">
            <v>0</v>
          </cell>
          <cell r="P310"/>
        </row>
        <row r="311">
          <cell r="B311" t="str">
            <v>45.6</v>
          </cell>
          <cell r="C311">
            <v>6</v>
          </cell>
          <cell r="D311">
            <v>45</v>
          </cell>
          <cell r="E311">
            <v>0</v>
          </cell>
          <cell r="F311">
            <v>0</v>
          </cell>
          <cell r="G311" t="str">
            <v xml:space="preserve"> Kota Tangerang</v>
          </cell>
          <cell r="I311">
            <v>0</v>
          </cell>
          <cell r="J311">
            <v>0</v>
          </cell>
          <cell r="K311"/>
          <cell r="L311">
            <v>0</v>
          </cell>
          <cell r="M311">
            <v>0</v>
          </cell>
          <cell r="N311">
            <v>0</v>
          </cell>
          <cell r="P311">
            <v>0</v>
          </cell>
        </row>
        <row r="312">
          <cell r="B312" t="str">
            <v>45.7</v>
          </cell>
          <cell r="C312">
            <v>7</v>
          </cell>
          <cell r="D312">
            <v>45</v>
          </cell>
          <cell r="E312">
            <v>0</v>
          </cell>
          <cell r="F312">
            <v>0</v>
          </cell>
          <cell r="G312" t="str">
            <v>3671044407710001</v>
          </cell>
          <cell r="I312">
            <v>0</v>
          </cell>
          <cell r="J312">
            <v>0</v>
          </cell>
          <cell r="K312"/>
          <cell r="L312">
            <v>0</v>
          </cell>
          <cell r="M312">
            <v>0</v>
          </cell>
          <cell r="N312">
            <v>0</v>
          </cell>
          <cell r="P312">
            <v>0</v>
          </cell>
        </row>
        <row r="313">
          <cell r="B313">
            <v>0</v>
          </cell>
          <cell r="C313">
            <v>0</v>
          </cell>
          <cell r="E313">
            <v>0</v>
          </cell>
          <cell r="F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B314">
            <v>0</v>
          </cell>
          <cell r="C314">
            <v>0</v>
          </cell>
          <cell r="E314">
            <v>0</v>
          </cell>
          <cell r="F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N314">
            <v>0</v>
          </cell>
        </row>
        <row r="315">
          <cell r="B315">
            <v>0</v>
          </cell>
          <cell r="C315">
            <v>0</v>
          </cell>
          <cell r="E315">
            <v>0</v>
          </cell>
          <cell r="F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B316">
            <v>0</v>
          </cell>
          <cell r="C316">
            <v>0</v>
          </cell>
          <cell r="E316">
            <v>0</v>
          </cell>
          <cell r="F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N316">
            <v>0</v>
          </cell>
        </row>
        <row r="317">
          <cell r="B317">
            <v>0</v>
          </cell>
          <cell r="C317">
            <v>0</v>
          </cell>
          <cell r="E317">
            <v>0</v>
          </cell>
          <cell r="F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N317">
            <v>0</v>
          </cell>
        </row>
        <row r="318">
          <cell r="B318">
            <v>0</v>
          </cell>
          <cell r="C318">
            <v>0</v>
          </cell>
          <cell r="E318">
            <v>0</v>
          </cell>
          <cell r="F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N318">
            <v>0</v>
          </cell>
        </row>
        <row r="319">
          <cell r="B319">
            <v>0</v>
          </cell>
          <cell r="C319">
            <v>0</v>
          </cell>
          <cell r="E319">
            <v>0</v>
          </cell>
          <cell r="F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N319">
            <v>0</v>
          </cell>
        </row>
        <row r="320">
          <cell r="B320">
            <v>0</v>
          </cell>
          <cell r="C320">
            <v>0</v>
          </cell>
          <cell r="E320">
            <v>0</v>
          </cell>
          <cell r="F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N320">
            <v>0</v>
          </cell>
        </row>
        <row r="321">
          <cell r="B321">
            <v>0</v>
          </cell>
          <cell r="C321">
            <v>0</v>
          </cell>
          <cell r="E321">
            <v>0</v>
          </cell>
          <cell r="F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N321">
            <v>0</v>
          </cell>
        </row>
        <row r="322">
          <cell r="B322">
            <v>0</v>
          </cell>
          <cell r="C322">
            <v>0</v>
          </cell>
          <cell r="E322">
            <v>0</v>
          </cell>
          <cell r="F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N322">
            <v>0</v>
          </cell>
        </row>
        <row r="323">
          <cell r="B323">
            <v>0</v>
          </cell>
          <cell r="C323">
            <v>0</v>
          </cell>
          <cell r="E323">
            <v>0</v>
          </cell>
          <cell r="F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N323">
            <v>0</v>
          </cell>
        </row>
        <row r="324">
          <cell r="B324">
            <v>0</v>
          </cell>
          <cell r="C324">
            <v>0</v>
          </cell>
          <cell r="E324">
            <v>0</v>
          </cell>
          <cell r="F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N324">
            <v>0</v>
          </cell>
        </row>
        <row r="325">
          <cell r="B325">
            <v>0</v>
          </cell>
          <cell r="C325">
            <v>0</v>
          </cell>
          <cell r="E325">
            <v>0</v>
          </cell>
          <cell r="F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N325">
            <v>0</v>
          </cell>
        </row>
        <row r="326">
          <cell r="B326">
            <v>0</v>
          </cell>
          <cell r="C326">
            <v>0</v>
          </cell>
          <cell r="E326">
            <v>0</v>
          </cell>
          <cell r="F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N326">
            <v>0</v>
          </cell>
        </row>
        <row r="327">
          <cell r="B327">
            <v>0</v>
          </cell>
          <cell r="C327">
            <v>0</v>
          </cell>
          <cell r="E327">
            <v>0</v>
          </cell>
          <cell r="F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N327">
            <v>0</v>
          </cell>
        </row>
        <row r="328">
          <cell r="B328">
            <v>0</v>
          </cell>
          <cell r="C328">
            <v>0</v>
          </cell>
          <cell r="E328">
            <v>0</v>
          </cell>
          <cell r="F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N328">
            <v>0</v>
          </cell>
        </row>
        <row r="329">
          <cell r="B329">
            <v>0</v>
          </cell>
          <cell r="C329">
            <v>0</v>
          </cell>
          <cell r="E329">
            <v>0</v>
          </cell>
          <cell r="F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N329">
            <v>0</v>
          </cell>
        </row>
        <row r="330">
          <cell r="B330">
            <v>0</v>
          </cell>
          <cell r="C330">
            <v>0</v>
          </cell>
          <cell r="E330">
            <v>0</v>
          </cell>
          <cell r="F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N330">
            <v>0</v>
          </cell>
        </row>
        <row r="331">
          <cell r="B331">
            <v>0</v>
          </cell>
          <cell r="C331">
            <v>0</v>
          </cell>
          <cell r="E331">
            <v>0</v>
          </cell>
          <cell r="F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N331">
            <v>0</v>
          </cell>
        </row>
        <row r="332">
          <cell r="B332">
            <v>0</v>
          </cell>
          <cell r="C332">
            <v>0</v>
          </cell>
          <cell r="E332">
            <v>0</v>
          </cell>
          <cell r="F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N332">
            <v>0</v>
          </cell>
        </row>
        <row r="333">
          <cell r="B333">
            <v>0</v>
          </cell>
          <cell r="C333">
            <v>0</v>
          </cell>
          <cell r="E333">
            <v>0</v>
          </cell>
          <cell r="F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N333">
            <v>0</v>
          </cell>
        </row>
        <row r="334">
          <cell r="B334">
            <v>0</v>
          </cell>
          <cell r="C334">
            <v>0</v>
          </cell>
          <cell r="E334">
            <v>0</v>
          </cell>
          <cell r="F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N334">
            <v>0</v>
          </cell>
        </row>
        <row r="335">
          <cell r="B335">
            <v>0</v>
          </cell>
          <cell r="C335">
            <v>0</v>
          </cell>
          <cell r="E335">
            <v>0</v>
          </cell>
          <cell r="F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N335">
            <v>0</v>
          </cell>
        </row>
        <row r="336">
          <cell r="B336">
            <v>0</v>
          </cell>
          <cell r="C336">
            <v>0</v>
          </cell>
          <cell r="E336">
            <v>0</v>
          </cell>
          <cell r="F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N336">
            <v>0</v>
          </cell>
        </row>
        <row r="337">
          <cell r="B337">
            <v>0</v>
          </cell>
          <cell r="C337">
            <v>0</v>
          </cell>
          <cell r="E337">
            <v>0</v>
          </cell>
          <cell r="F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N337">
            <v>0</v>
          </cell>
        </row>
        <row r="338">
          <cell r="B338">
            <v>0</v>
          </cell>
          <cell r="C338">
            <v>0</v>
          </cell>
          <cell r="E338">
            <v>0</v>
          </cell>
          <cell r="F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N338">
            <v>0</v>
          </cell>
        </row>
        <row r="339">
          <cell r="B339">
            <v>0</v>
          </cell>
          <cell r="C339">
            <v>0</v>
          </cell>
          <cell r="E339">
            <v>0</v>
          </cell>
          <cell r="F339">
            <v>0</v>
          </cell>
          <cell r="I339">
            <v>0</v>
          </cell>
          <cell r="J339">
            <v>0</v>
          </cell>
          <cell r="L339">
            <v>0</v>
          </cell>
          <cell r="M339">
            <v>0</v>
          </cell>
          <cell r="N339">
            <v>0</v>
          </cell>
        </row>
        <row r="340">
          <cell r="B340">
            <v>0</v>
          </cell>
          <cell r="C340">
            <v>0</v>
          </cell>
          <cell r="E340">
            <v>0</v>
          </cell>
          <cell r="F340">
            <v>0</v>
          </cell>
          <cell r="I340">
            <v>0</v>
          </cell>
          <cell r="J340">
            <v>0</v>
          </cell>
          <cell r="L340">
            <v>0</v>
          </cell>
          <cell r="M340">
            <v>0</v>
          </cell>
          <cell r="N340">
            <v>0</v>
          </cell>
        </row>
        <row r="341">
          <cell r="B341">
            <v>0</v>
          </cell>
          <cell r="C341">
            <v>0</v>
          </cell>
          <cell r="E341">
            <v>0</v>
          </cell>
          <cell r="F341">
            <v>0</v>
          </cell>
          <cell r="I341">
            <v>0</v>
          </cell>
          <cell r="J341">
            <v>0</v>
          </cell>
          <cell r="L341">
            <v>0</v>
          </cell>
          <cell r="M341">
            <v>0</v>
          </cell>
          <cell r="N341">
            <v>0</v>
          </cell>
        </row>
        <row r="342">
          <cell r="B342">
            <v>0</v>
          </cell>
          <cell r="C342">
            <v>0</v>
          </cell>
          <cell r="E342">
            <v>0</v>
          </cell>
          <cell r="F342">
            <v>0</v>
          </cell>
          <cell r="I342">
            <v>0</v>
          </cell>
          <cell r="J342">
            <v>0</v>
          </cell>
          <cell r="L342">
            <v>0</v>
          </cell>
          <cell r="M342">
            <v>0</v>
          </cell>
          <cell r="N342">
            <v>0</v>
          </cell>
        </row>
        <row r="343">
          <cell r="B343">
            <v>0</v>
          </cell>
          <cell r="C343">
            <v>0</v>
          </cell>
          <cell r="E343">
            <v>0</v>
          </cell>
          <cell r="F343">
            <v>0</v>
          </cell>
          <cell r="I343">
            <v>0</v>
          </cell>
          <cell r="J343">
            <v>0</v>
          </cell>
          <cell r="L343">
            <v>0</v>
          </cell>
          <cell r="M343">
            <v>0</v>
          </cell>
          <cell r="N343">
            <v>0</v>
          </cell>
        </row>
        <row r="344">
          <cell r="B344">
            <v>0</v>
          </cell>
          <cell r="C344">
            <v>0</v>
          </cell>
          <cell r="E344">
            <v>0</v>
          </cell>
          <cell r="F344">
            <v>0</v>
          </cell>
          <cell r="I344">
            <v>0</v>
          </cell>
          <cell r="J344">
            <v>0</v>
          </cell>
          <cell r="L344">
            <v>0</v>
          </cell>
          <cell r="M344">
            <v>0</v>
          </cell>
          <cell r="N344">
            <v>0</v>
          </cell>
        </row>
        <row r="345">
          <cell r="B345">
            <v>0</v>
          </cell>
          <cell r="C345">
            <v>0</v>
          </cell>
          <cell r="E345">
            <v>0</v>
          </cell>
          <cell r="F345">
            <v>0</v>
          </cell>
          <cell r="I345">
            <v>0</v>
          </cell>
          <cell r="J345">
            <v>0</v>
          </cell>
          <cell r="L345">
            <v>0</v>
          </cell>
          <cell r="M345">
            <v>0</v>
          </cell>
          <cell r="N345">
            <v>0</v>
          </cell>
        </row>
        <row r="346">
          <cell r="B346">
            <v>0</v>
          </cell>
          <cell r="C346">
            <v>0</v>
          </cell>
          <cell r="E346">
            <v>0</v>
          </cell>
          <cell r="F346">
            <v>0</v>
          </cell>
          <cell r="I346">
            <v>0</v>
          </cell>
          <cell r="J346">
            <v>0</v>
          </cell>
          <cell r="L346">
            <v>0</v>
          </cell>
          <cell r="M346">
            <v>0</v>
          </cell>
          <cell r="N346">
            <v>0</v>
          </cell>
        </row>
        <row r="347">
          <cell r="B347">
            <v>0</v>
          </cell>
          <cell r="C347">
            <v>0</v>
          </cell>
          <cell r="E347">
            <v>0</v>
          </cell>
          <cell r="F347">
            <v>0</v>
          </cell>
          <cell r="I347">
            <v>0</v>
          </cell>
          <cell r="J347">
            <v>0</v>
          </cell>
          <cell r="L347">
            <v>0</v>
          </cell>
          <cell r="M347">
            <v>0</v>
          </cell>
          <cell r="N347">
            <v>0</v>
          </cell>
        </row>
        <row r="348">
          <cell r="B348">
            <v>0</v>
          </cell>
          <cell r="C348">
            <v>0</v>
          </cell>
          <cell r="E348">
            <v>0</v>
          </cell>
          <cell r="F348">
            <v>0</v>
          </cell>
          <cell r="I348">
            <v>0</v>
          </cell>
          <cell r="J348">
            <v>0</v>
          </cell>
          <cell r="L348">
            <v>0</v>
          </cell>
          <cell r="M348">
            <v>0</v>
          </cell>
          <cell r="N348">
            <v>0</v>
          </cell>
        </row>
        <row r="349">
          <cell r="B349">
            <v>0</v>
          </cell>
          <cell r="C349">
            <v>0</v>
          </cell>
          <cell r="E349">
            <v>0</v>
          </cell>
          <cell r="F349">
            <v>0</v>
          </cell>
          <cell r="I349">
            <v>0</v>
          </cell>
          <cell r="J349">
            <v>0</v>
          </cell>
          <cell r="L349">
            <v>0</v>
          </cell>
          <cell r="M349">
            <v>0</v>
          </cell>
          <cell r="N349">
            <v>0</v>
          </cell>
        </row>
        <row r="350">
          <cell r="B350">
            <v>0</v>
          </cell>
          <cell r="C350">
            <v>0</v>
          </cell>
          <cell r="E350">
            <v>0</v>
          </cell>
          <cell r="F350">
            <v>0</v>
          </cell>
          <cell r="I350">
            <v>0</v>
          </cell>
          <cell r="J350">
            <v>0</v>
          </cell>
          <cell r="L350">
            <v>0</v>
          </cell>
          <cell r="M350">
            <v>0</v>
          </cell>
          <cell r="N350">
            <v>0</v>
          </cell>
        </row>
        <row r="351">
          <cell r="B351">
            <v>0</v>
          </cell>
          <cell r="C351">
            <v>0</v>
          </cell>
          <cell r="E351">
            <v>0</v>
          </cell>
          <cell r="F351">
            <v>0</v>
          </cell>
          <cell r="I351">
            <v>0</v>
          </cell>
          <cell r="J351">
            <v>0</v>
          </cell>
          <cell r="L351">
            <v>0</v>
          </cell>
          <cell r="M351">
            <v>0</v>
          </cell>
          <cell r="N351">
            <v>0</v>
          </cell>
        </row>
        <row r="352">
          <cell r="B352">
            <v>0</v>
          </cell>
          <cell r="C352">
            <v>0</v>
          </cell>
          <cell r="E352">
            <v>0</v>
          </cell>
          <cell r="F352">
            <v>0</v>
          </cell>
          <cell r="I352">
            <v>0</v>
          </cell>
          <cell r="J352">
            <v>0</v>
          </cell>
          <cell r="L352">
            <v>0</v>
          </cell>
          <cell r="M352">
            <v>0</v>
          </cell>
          <cell r="N352">
            <v>0</v>
          </cell>
        </row>
        <row r="353">
          <cell r="B353">
            <v>0</v>
          </cell>
          <cell r="C353">
            <v>0</v>
          </cell>
          <cell r="E353">
            <v>0</v>
          </cell>
          <cell r="F353">
            <v>0</v>
          </cell>
          <cell r="I353">
            <v>0</v>
          </cell>
          <cell r="J353">
            <v>0</v>
          </cell>
          <cell r="L353">
            <v>0</v>
          </cell>
          <cell r="M353">
            <v>0</v>
          </cell>
          <cell r="N353">
            <v>0</v>
          </cell>
        </row>
        <row r="354">
          <cell r="B354">
            <v>0</v>
          </cell>
          <cell r="C354">
            <v>0</v>
          </cell>
          <cell r="E354">
            <v>0</v>
          </cell>
          <cell r="F354">
            <v>0</v>
          </cell>
          <cell r="I354">
            <v>0</v>
          </cell>
          <cell r="J354">
            <v>0</v>
          </cell>
          <cell r="L354">
            <v>0</v>
          </cell>
          <cell r="M354">
            <v>0</v>
          </cell>
          <cell r="N354">
            <v>0</v>
          </cell>
        </row>
        <row r="355">
          <cell r="B355">
            <v>0</v>
          </cell>
          <cell r="C355">
            <v>0</v>
          </cell>
          <cell r="E355">
            <v>0</v>
          </cell>
          <cell r="F355">
            <v>0</v>
          </cell>
          <cell r="I355">
            <v>0</v>
          </cell>
          <cell r="J355">
            <v>0</v>
          </cell>
          <cell r="L355">
            <v>0</v>
          </cell>
          <cell r="M355">
            <v>0</v>
          </cell>
          <cell r="N355">
            <v>0</v>
          </cell>
        </row>
        <row r="356">
          <cell r="B356">
            <v>0</v>
          </cell>
          <cell r="C356">
            <v>0</v>
          </cell>
          <cell r="E356">
            <v>0</v>
          </cell>
          <cell r="F356">
            <v>0</v>
          </cell>
          <cell r="I356">
            <v>0</v>
          </cell>
          <cell r="J356">
            <v>0</v>
          </cell>
          <cell r="L356">
            <v>0</v>
          </cell>
          <cell r="M356">
            <v>0</v>
          </cell>
          <cell r="N356">
            <v>0</v>
          </cell>
        </row>
        <row r="357">
          <cell r="B357">
            <v>0</v>
          </cell>
          <cell r="C357">
            <v>0</v>
          </cell>
          <cell r="E357">
            <v>0</v>
          </cell>
          <cell r="F357">
            <v>0</v>
          </cell>
          <cell r="I357">
            <v>0</v>
          </cell>
          <cell r="J357">
            <v>0</v>
          </cell>
          <cell r="L357">
            <v>0</v>
          </cell>
          <cell r="M357">
            <v>0</v>
          </cell>
          <cell r="N357">
            <v>0</v>
          </cell>
        </row>
        <row r="358">
          <cell r="B358">
            <v>0</v>
          </cell>
          <cell r="C358">
            <v>0</v>
          </cell>
          <cell r="E358">
            <v>0</v>
          </cell>
          <cell r="F358">
            <v>0</v>
          </cell>
          <cell r="I358">
            <v>0</v>
          </cell>
          <cell r="J358">
            <v>0</v>
          </cell>
          <cell r="L358">
            <v>0</v>
          </cell>
          <cell r="M358">
            <v>0</v>
          </cell>
          <cell r="N358">
            <v>0</v>
          </cell>
        </row>
        <row r="359">
          <cell r="B359">
            <v>0</v>
          </cell>
          <cell r="C359">
            <v>0</v>
          </cell>
          <cell r="E359">
            <v>0</v>
          </cell>
          <cell r="F359">
            <v>0</v>
          </cell>
          <cell r="I359">
            <v>0</v>
          </cell>
          <cell r="J359">
            <v>0</v>
          </cell>
          <cell r="L359">
            <v>0</v>
          </cell>
          <cell r="M359">
            <v>0</v>
          </cell>
          <cell r="N359">
            <v>0</v>
          </cell>
        </row>
        <row r="360">
          <cell r="B360">
            <v>0</v>
          </cell>
          <cell r="C360">
            <v>0</v>
          </cell>
          <cell r="E360">
            <v>0</v>
          </cell>
          <cell r="F360">
            <v>0</v>
          </cell>
          <cell r="I360">
            <v>0</v>
          </cell>
          <cell r="J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B361">
            <v>0</v>
          </cell>
          <cell r="C361">
            <v>0</v>
          </cell>
          <cell r="E361">
            <v>0</v>
          </cell>
          <cell r="F361">
            <v>0</v>
          </cell>
          <cell r="I361">
            <v>0</v>
          </cell>
          <cell r="J361">
            <v>0</v>
          </cell>
          <cell r="L361">
            <v>0</v>
          </cell>
          <cell r="M361">
            <v>0</v>
          </cell>
          <cell r="N361">
            <v>0</v>
          </cell>
        </row>
        <row r="362">
          <cell r="B362">
            <v>0</v>
          </cell>
          <cell r="C362">
            <v>0</v>
          </cell>
          <cell r="E362">
            <v>0</v>
          </cell>
          <cell r="F362">
            <v>0</v>
          </cell>
          <cell r="I362">
            <v>0</v>
          </cell>
          <cell r="J362">
            <v>0</v>
          </cell>
          <cell r="L362">
            <v>0</v>
          </cell>
          <cell r="M362">
            <v>0</v>
          </cell>
          <cell r="N362">
            <v>0</v>
          </cell>
        </row>
        <row r="363">
          <cell r="B363">
            <v>0</v>
          </cell>
          <cell r="C363">
            <v>0</v>
          </cell>
          <cell r="E363">
            <v>0</v>
          </cell>
          <cell r="F363">
            <v>0</v>
          </cell>
          <cell r="I363">
            <v>0</v>
          </cell>
          <cell r="J363">
            <v>0</v>
          </cell>
          <cell r="L363">
            <v>0</v>
          </cell>
          <cell r="M363">
            <v>0</v>
          </cell>
          <cell r="N363">
            <v>0</v>
          </cell>
        </row>
        <row r="364">
          <cell r="B364">
            <v>0</v>
          </cell>
          <cell r="C364">
            <v>0</v>
          </cell>
          <cell r="E364">
            <v>0</v>
          </cell>
          <cell r="F364">
            <v>0</v>
          </cell>
          <cell r="I364">
            <v>0</v>
          </cell>
          <cell r="J364">
            <v>0</v>
          </cell>
          <cell r="L364">
            <v>0</v>
          </cell>
          <cell r="M364">
            <v>0</v>
          </cell>
          <cell r="N364">
            <v>0</v>
          </cell>
        </row>
        <row r="365">
          <cell r="B365">
            <v>0</v>
          </cell>
          <cell r="C365">
            <v>0</v>
          </cell>
          <cell r="E365">
            <v>0</v>
          </cell>
          <cell r="F365">
            <v>0</v>
          </cell>
          <cell r="I365">
            <v>0</v>
          </cell>
          <cell r="J365">
            <v>0</v>
          </cell>
          <cell r="L365">
            <v>0</v>
          </cell>
          <cell r="M365">
            <v>0</v>
          </cell>
          <cell r="N365">
            <v>0</v>
          </cell>
        </row>
        <row r="366">
          <cell r="B366">
            <v>0</v>
          </cell>
          <cell r="C366">
            <v>0</v>
          </cell>
          <cell r="E366">
            <v>0</v>
          </cell>
          <cell r="F366">
            <v>0</v>
          </cell>
          <cell r="I366">
            <v>0</v>
          </cell>
          <cell r="J366">
            <v>0</v>
          </cell>
          <cell r="L366">
            <v>0</v>
          </cell>
          <cell r="M366">
            <v>0</v>
          </cell>
          <cell r="N366">
            <v>0</v>
          </cell>
        </row>
        <row r="367">
          <cell r="B367">
            <v>0</v>
          </cell>
          <cell r="C367">
            <v>0</v>
          </cell>
          <cell r="E367">
            <v>0</v>
          </cell>
          <cell r="F367">
            <v>0</v>
          </cell>
          <cell r="I367">
            <v>0</v>
          </cell>
          <cell r="J367">
            <v>0</v>
          </cell>
          <cell r="L367">
            <v>0</v>
          </cell>
          <cell r="M367">
            <v>0</v>
          </cell>
          <cell r="N367">
            <v>0</v>
          </cell>
        </row>
        <row r="368">
          <cell r="B368">
            <v>0</v>
          </cell>
          <cell r="C368">
            <v>0</v>
          </cell>
          <cell r="E368">
            <v>0</v>
          </cell>
          <cell r="F368">
            <v>0</v>
          </cell>
          <cell r="I368">
            <v>0</v>
          </cell>
          <cell r="J368">
            <v>0</v>
          </cell>
          <cell r="L368">
            <v>0</v>
          </cell>
          <cell r="M368">
            <v>0</v>
          </cell>
          <cell r="N368">
            <v>0</v>
          </cell>
        </row>
        <row r="369">
          <cell r="B369">
            <v>0</v>
          </cell>
          <cell r="C369">
            <v>0</v>
          </cell>
          <cell r="E369">
            <v>0</v>
          </cell>
          <cell r="F369">
            <v>0</v>
          </cell>
          <cell r="I369">
            <v>0</v>
          </cell>
          <cell r="J369">
            <v>0</v>
          </cell>
          <cell r="L369">
            <v>0</v>
          </cell>
          <cell r="M369">
            <v>0</v>
          </cell>
          <cell r="N369">
            <v>0</v>
          </cell>
        </row>
        <row r="370">
          <cell r="B370">
            <v>0</v>
          </cell>
          <cell r="C370">
            <v>0</v>
          </cell>
          <cell r="E370">
            <v>0</v>
          </cell>
          <cell r="F370">
            <v>0</v>
          </cell>
          <cell r="I370">
            <v>0</v>
          </cell>
          <cell r="J370">
            <v>0</v>
          </cell>
          <cell r="L370">
            <v>0</v>
          </cell>
          <cell r="M370">
            <v>0</v>
          </cell>
          <cell r="N370">
            <v>0</v>
          </cell>
        </row>
        <row r="371">
          <cell r="B371">
            <v>0</v>
          </cell>
          <cell r="C371">
            <v>0</v>
          </cell>
          <cell r="E371">
            <v>0</v>
          </cell>
          <cell r="F371">
            <v>0</v>
          </cell>
          <cell r="I371">
            <v>0</v>
          </cell>
          <cell r="J371">
            <v>0</v>
          </cell>
          <cell r="L371">
            <v>0</v>
          </cell>
          <cell r="M371">
            <v>0</v>
          </cell>
          <cell r="N371">
            <v>0</v>
          </cell>
        </row>
        <row r="372">
          <cell r="B372">
            <v>0</v>
          </cell>
          <cell r="C372">
            <v>0</v>
          </cell>
          <cell r="E372">
            <v>0</v>
          </cell>
          <cell r="F372">
            <v>0</v>
          </cell>
          <cell r="I372">
            <v>0</v>
          </cell>
          <cell r="J372">
            <v>0</v>
          </cell>
          <cell r="L372">
            <v>0</v>
          </cell>
          <cell r="M372">
            <v>0</v>
          </cell>
          <cell r="N372">
            <v>0</v>
          </cell>
        </row>
        <row r="373">
          <cell r="B373">
            <v>0</v>
          </cell>
          <cell r="C373">
            <v>0</v>
          </cell>
          <cell r="E373">
            <v>0</v>
          </cell>
          <cell r="F373">
            <v>0</v>
          </cell>
          <cell r="I373">
            <v>0</v>
          </cell>
          <cell r="J373">
            <v>0</v>
          </cell>
          <cell r="L373">
            <v>0</v>
          </cell>
          <cell r="M373">
            <v>0</v>
          </cell>
          <cell r="N373">
            <v>0</v>
          </cell>
        </row>
        <row r="374">
          <cell r="B374">
            <v>0</v>
          </cell>
          <cell r="C374">
            <v>0</v>
          </cell>
          <cell r="E374">
            <v>0</v>
          </cell>
          <cell r="F374">
            <v>0</v>
          </cell>
          <cell r="I374">
            <v>0</v>
          </cell>
          <cell r="J374">
            <v>0</v>
          </cell>
          <cell r="L374">
            <v>0</v>
          </cell>
          <cell r="M374">
            <v>0</v>
          </cell>
          <cell r="N374">
            <v>0</v>
          </cell>
        </row>
        <row r="375">
          <cell r="B375">
            <v>0</v>
          </cell>
          <cell r="C375">
            <v>0</v>
          </cell>
          <cell r="E375">
            <v>0</v>
          </cell>
          <cell r="F375">
            <v>0</v>
          </cell>
          <cell r="I375">
            <v>0</v>
          </cell>
          <cell r="J375">
            <v>0</v>
          </cell>
          <cell r="L375">
            <v>0</v>
          </cell>
          <cell r="M375">
            <v>0</v>
          </cell>
          <cell r="N375">
            <v>0</v>
          </cell>
        </row>
        <row r="376">
          <cell r="B376">
            <v>0</v>
          </cell>
          <cell r="C376">
            <v>0</v>
          </cell>
          <cell r="E376">
            <v>0</v>
          </cell>
          <cell r="F376">
            <v>0</v>
          </cell>
          <cell r="I376">
            <v>0</v>
          </cell>
          <cell r="J376">
            <v>0</v>
          </cell>
          <cell r="L376">
            <v>0</v>
          </cell>
          <cell r="M376">
            <v>0</v>
          </cell>
          <cell r="N376">
            <v>0</v>
          </cell>
        </row>
        <row r="377">
          <cell r="B377">
            <v>0</v>
          </cell>
          <cell r="C377">
            <v>0</v>
          </cell>
          <cell r="E377">
            <v>0</v>
          </cell>
          <cell r="F377">
            <v>0</v>
          </cell>
          <cell r="I377">
            <v>0</v>
          </cell>
          <cell r="J377">
            <v>0</v>
          </cell>
          <cell r="L377">
            <v>0</v>
          </cell>
          <cell r="M377">
            <v>0</v>
          </cell>
          <cell r="N377">
            <v>0</v>
          </cell>
        </row>
        <row r="378">
          <cell r="B378">
            <v>0</v>
          </cell>
          <cell r="C378">
            <v>0</v>
          </cell>
          <cell r="E378">
            <v>0</v>
          </cell>
          <cell r="F378">
            <v>0</v>
          </cell>
          <cell r="I378">
            <v>0</v>
          </cell>
          <cell r="J378">
            <v>0</v>
          </cell>
          <cell r="L378">
            <v>0</v>
          </cell>
          <cell r="M378">
            <v>0</v>
          </cell>
          <cell r="N378">
            <v>0</v>
          </cell>
        </row>
        <row r="379">
          <cell r="B379">
            <v>0</v>
          </cell>
          <cell r="C379">
            <v>0</v>
          </cell>
          <cell r="E379">
            <v>0</v>
          </cell>
          <cell r="F379">
            <v>0</v>
          </cell>
          <cell r="I379">
            <v>0</v>
          </cell>
          <cell r="J379">
            <v>0</v>
          </cell>
          <cell r="L379">
            <v>0</v>
          </cell>
          <cell r="M379">
            <v>0</v>
          </cell>
          <cell r="N379">
            <v>0</v>
          </cell>
        </row>
        <row r="380">
          <cell r="B380">
            <v>0</v>
          </cell>
          <cell r="C380">
            <v>0</v>
          </cell>
          <cell r="E380">
            <v>0</v>
          </cell>
          <cell r="F380">
            <v>0</v>
          </cell>
          <cell r="I380">
            <v>0</v>
          </cell>
          <cell r="J380">
            <v>0</v>
          </cell>
          <cell r="L380">
            <v>0</v>
          </cell>
          <cell r="M380">
            <v>0</v>
          </cell>
          <cell r="N380">
            <v>0</v>
          </cell>
        </row>
        <row r="381">
          <cell r="B381">
            <v>0</v>
          </cell>
          <cell r="C381">
            <v>0</v>
          </cell>
          <cell r="E381">
            <v>0</v>
          </cell>
          <cell r="F381">
            <v>0</v>
          </cell>
          <cell r="I381">
            <v>0</v>
          </cell>
          <cell r="J381">
            <v>0</v>
          </cell>
          <cell r="L381">
            <v>0</v>
          </cell>
          <cell r="M381">
            <v>0</v>
          </cell>
          <cell r="N381">
            <v>0</v>
          </cell>
        </row>
        <row r="382">
          <cell r="B382">
            <v>0</v>
          </cell>
          <cell r="C382">
            <v>0</v>
          </cell>
          <cell r="E382">
            <v>0</v>
          </cell>
          <cell r="F382">
            <v>0</v>
          </cell>
          <cell r="I382">
            <v>0</v>
          </cell>
          <cell r="J382">
            <v>0</v>
          </cell>
          <cell r="L382">
            <v>0</v>
          </cell>
          <cell r="M382">
            <v>0</v>
          </cell>
          <cell r="N382">
            <v>0</v>
          </cell>
        </row>
        <row r="383">
          <cell r="B383">
            <v>0</v>
          </cell>
          <cell r="C383">
            <v>0</v>
          </cell>
          <cell r="E383">
            <v>0</v>
          </cell>
          <cell r="F383">
            <v>0</v>
          </cell>
          <cell r="I383">
            <v>0</v>
          </cell>
          <cell r="J383">
            <v>0</v>
          </cell>
          <cell r="L383">
            <v>0</v>
          </cell>
          <cell r="M383">
            <v>0</v>
          </cell>
          <cell r="N383">
            <v>0</v>
          </cell>
        </row>
        <row r="384">
          <cell r="B384">
            <v>0</v>
          </cell>
          <cell r="C384">
            <v>0</v>
          </cell>
          <cell r="E384">
            <v>0</v>
          </cell>
          <cell r="F384">
            <v>0</v>
          </cell>
          <cell r="I384">
            <v>0</v>
          </cell>
          <cell r="J384">
            <v>0</v>
          </cell>
          <cell r="L384">
            <v>0</v>
          </cell>
          <cell r="M384">
            <v>0</v>
          </cell>
          <cell r="N384">
            <v>0</v>
          </cell>
        </row>
        <row r="385">
          <cell r="B385">
            <v>0</v>
          </cell>
          <cell r="C385">
            <v>0</v>
          </cell>
          <cell r="E385">
            <v>0</v>
          </cell>
          <cell r="F385">
            <v>0</v>
          </cell>
          <cell r="I385">
            <v>0</v>
          </cell>
          <cell r="J385">
            <v>0</v>
          </cell>
          <cell r="L385">
            <v>0</v>
          </cell>
          <cell r="M385">
            <v>0</v>
          </cell>
          <cell r="N385">
            <v>0</v>
          </cell>
        </row>
        <row r="386">
          <cell r="B386">
            <v>0</v>
          </cell>
          <cell r="C386">
            <v>0</v>
          </cell>
          <cell r="E386">
            <v>0</v>
          </cell>
          <cell r="F386">
            <v>0</v>
          </cell>
          <cell r="I386">
            <v>0</v>
          </cell>
          <cell r="J386">
            <v>0</v>
          </cell>
          <cell r="L386">
            <v>0</v>
          </cell>
          <cell r="M386">
            <v>0</v>
          </cell>
          <cell r="N386">
            <v>0</v>
          </cell>
        </row>
        <row r="387">
          <cell r="B387">
            <v>0</v>
          </cell>
          <cell r="C387">
            <v>0</v>
          </cell>
          <cell r="E387">
            <v>0</v>
          </cell>
          <cell r="F387">
            <v>0</v>
          </cell>
          <cell r="I387">
            <v>0</v>
          </cell>
          <cell r="J387">
            <v>0</v>
          </cell>
          <cell r="L387">
            <v>0</v>
          </cell>
          <cell r="M387">
            <v>0</v>
          </cell>
          <cell r="N387">
            <v>0</v>
          </cell>
        </row>
        <row r="388">
          <cell r="B388">
            <v>0</v>
          </cell>
          <cell r="C388">
            <v>0</v>
          </cell>
          <cell r="E388">
            <v>0</v>
          </cell>
          <cell r="F388">
            <v>0</v>
          </cell>
          <cell r="I388">
            <v>0</v>
          </cell>
          <cell r="J388">
            <v>0</v>
          </cell>
          <cell r="L388">
            <v>0</v>
          </cell>
          <cell r="M388">
            <v>0</v>
          </cell>
          <cell r="N388">
            <v>0</v>
          </cell>
        </row>
        <row r="389">
          <cell r="B389">
            <v>0</v>
          </cell>
          <cell r="C389">
            <v>0</v>
          </cell>
          <cell r="E389">
            <v>0</v>
          </cell>
          <cell r="F389">
            <v>0</v>
          </cell>
          <cell r="I389">
            <v>0</v>
          </cell>
          <cell r="J389">
            <v>0</v>
          </cell>
          <cell r="L389">
            <v>0</v>
          </cell>
          <cell r="M389">
            <v>0</v>
          </cell>
          <cell r="N389">
            <v>0</v>
          </cell>
        </row>
        <row r="390">
          <cell r="B390">
            <v>0</v>
          </cell>
          <cell r="C390">
            <v>0</v>
          </cell>
          <cell r="E390">
            <v>0</v>
          </cell>
          <cell r="F390">
            <v>0</v>
          </cell>
          <cell r="I390">
            <v>0</v>
          </cell>
          <cell r="J390">
            <v>0</v>
          </cell>
          <cell r="L390">
            <v>0</v>
          </cell>
          <cell r="M390">
            <v>0</v>
          </cell>
          <cell r="N390">
            <v>0</v>
          </cell>
        </row>
        <row r="391">
          <cell r="B391">
            <v>0</v>
          </cell>
          <cell r="C391">
            <v>0</v>
          </cell>
          <cell r="E391">
            <v>0</v>
          </cell>
          <cell r="F391">
            <v>0</v>
          </cell>
          <cell r="I391">
            <v>0</v>
          </cell>
          <cell r="J391">
            <v>0</v>
          </cell>
          <cell r="L391">
            <v>0</v>
          </cell>
          <cell r="M391">
            <v>0</v>
          </cell>
          <cell r="N391">
            <v>0</v>
          </cell>
        </row>
        <row r="392">
          <cell r="B392">
            <v>0</v>
          </cell>
          <cell r="C392">
            <v>0</v>
          </cell>
          <cell r="E392">
            <v>0</v>
          </cell>
          <cell r="F392">
            <v>0</v>
          </cell>
          <cell r="I392">
            <v>0</v>
          </cell>
          <cell r="J392">
            <v>0</v>
          </cell>
          <cell r="L392">
            <v>0</v>
          </cell>
          <cell r="M392">
            <v>0</v>
          </cell>
          <cell r="N392">
            <v>0</v>
          </cell>
        </row>
        <row r="393">
          <cell r="B393">
            <v>0</v>
          </cell>
          <cell r="C393">
            <v>0</v>
          </cell>
          <cell r="E393">
            <v>0</v>
          </cell>
          <cell r="F393">
            <v>0</v>
          </cell>
          <cell r="I393">
            <v>0</v>
          </cell>
          <cell r="J393">
            <v>0</v>
          </cell>
          <cell r="L393">
            <v>0</v>
          </cell>
          <cell r="M393">
            <v>0</v>
          </cell>
          <cell r="N393">
            <v>0</v>
          </cell>
        </row>
        <row r="394">
          <cell r="B394">
            <v>0</v>
          </cell>
          <cell r="C394">
            <v>0</v>
          </cell>
          <cell r="E394">
            <v>0</v>
          </cell>
          <cell r="F394">
            <v>0</v>
          </cell>
          <cell r="I394">
            <v>0</v>
          </cell>
          <cell r="J394">
            <v>0</v>
          </cell>
          <cell r="L394">
            <v>0</v>
          </cell>
          <cell r="M394">
            <v>0</v>
          </cell>
          <cell r="N394">
            <v>0</v>
          </cell>
        </row>
        <row r="395">
          <cell r="B395">
            <v>0</v>
          </cell>
          <cell r="C395">
            <v>0</v>
          </cell>
          <cell r="E395">
            <v>0</v>
          </cell>
          <cell r="F395">
            <v>0</v>
          </cell>
          <cell r="I395">
            <v>0</v>
          </cell>
          <cell r="J395">
            <v>0</v>
          </cell>
          <cell r="L395">
            <v>0</v>
          </cell>
          <cell r="M395">
            <v>0</v>
          </cell>
          <cell r="N395">
            <v>0</v>
          </cell>
        </row>
        <row r="396">
          <cell r="B396">
            <v>0</v>
          </cell>
          <cell r="C396">
            <v>0</v>
          </cell>
          <cell r="E396">
            <v>0</v>
          </cell>
          <cell r="F396">
            <v>0</v>
          </cell>
          <cell r="I396">
            <v>0</v>
          </cell>
          <cell r="J396">
            <v>0</v>
          </cell>
          <cell r="L396">
            <v>0</v>
          </cell>
          <cell r="M396">
            <v>0</v>
          </cell>
          <cell r="N396">
            <v>0</v>
          </cell>
        </row>
        <row r="397">
          <cell r="B397">
            <v>0</v>
          </cell>
          <cell r="C397">
            <v>0</v>
          </cell>
          <cell r="E397">
            <v>0</v>
          </cell>
          <cell r="F397">
            <v>0</v>
          </cell>
          <cell r="I397">
            <v>0</v>
          </cell>
          <cell r="J397">
            <v>0</v>
          </cell>
          <cell r="L397">
            <v>0</v>
          </cell>
          <cell r="M397">
            <v>0</v>
          </cell>
          <cell r="N397">
            <v>0</v>
          </cell>
        </row>
        <row r="398">
          <cell r="B398">
            <v>0</v>
          </cell>
          <cell r="C398">
            <v>0</v>
          </cell>
          <cell r="E398">
            <v>0</v>
          </cell>
          <cell r="F398">
            <v>0</v>
          </cell>
          <cell r="I398">
            <v>0</v>
          </cell>
          <cell r="J398">
            <v>0</v>
          </cell>
          <cell r="L398">
            <v>0</v>
          </cell>
          <cell r="M398">
            <v>0</v>
          </cell>
          <cell r="N398">
            <v>0</v>
          </cell>
        </row>
        <row r="399">
          <cell r="B399">
            <v>0</v>
          </cell>
          <cell r="C399">
            <v>0</v>
          </cell>
          <cell r="E399">
            <v>0</v>
          </cell>
          <cell r="F399">
            <v>0</v>
          </cell>
          <cell r="I399">
            <v>0</v>
          </cell>
          <cell r="J399">
            <v>0</v>
          </cell>
          <cell r="L399">
            <v>0</v>
          </cell>
          <cell r="M399">
            <v>0</v>
          </cell>
          <cell r="N399">
            <v>0</v>
          </cell>
        </row>
        <row r="400">
          <cell r="B400">
            <v>0</v>
          </cell>
          <cell r="C400">
            <v>0</v>
          </cell>
          <cell r="E400">
            <v>0</v>
          </cell>
          <cell r="F400">
            <v>0</v>
          </cell>
          <cell r="I400">
            <v>0</v>
          </cell>
          <cell r="J400">
            <v>0</v>
          </cell>
          <cell r="L400">
            <v>0</v>
          </cell>
          <cell r="M400">
            <v>0</v>
          </cell>
          <cell r="N400">
            <v>0</v>
          </cell>
        </row>
        <row r="401">
          <cell r="B401">
            <v>0</v>
          </cell>
          <cell r="C401">
            <v>0</v>
          </cell>
          <cell r="E401">
            <v>0</v>
          </cell>
          <cell r="F401">
            <v>0</v>
          </cell>
          <cell r="I401">
            <v>0</v>
          </cell>
          <cell r="J401">
            <v>0</v>
          </cell>
          <cell r="L401">
            <v>0</v>
          </cell>
          <cell r="M401">
            <v>0</v>
          </cell>
          <cell r="N401">
            <v>0</v>
          </cell>
        </row>
        <row r="402">
          <cell r="B402">
            <v>0</v>
          </cell>
          <cell r="C402">
            <v>0</v>
          </cell>
          <cell r="E402">
            <v>0</v>
          </cell>
          <cell r="F402">
            <v>0</v>
          </cell>
          <cell r="I402">
            <v>0</v>
          </cell>
          <cell r="J402">
            <v>0</v>
          </cell>
          <cell r="L402">
            <v>0</v>
          </cell>
          <cell r="M402">
            <v>0</v>
          </cell>
          <cell r="N402">
            <v>0</v>
          </cell>
        </row>
        <row r="403">
          <cell r="B403">
            <v>0</v>
          </cell>
          <cell r="C403">
            <v>0</v>
          </cell>
          <cell r="E403">
            <v>0</v>
          </cell>
          <cell r="F403">
            <v>0</v>
          </cell>
          <cell r="I403">
            <v>0</v>
          </cell>
          <cell r="J403">
            <v>0</v>
          </cell>
          <cell r="L403">
            <v>0</v>
          </cell>
          <cell r="M403">
            <v>0</v>
          </cell>
          <cell r="N403">
            <v>0</v>
          </cell>
        </row>
        <row r="404">
          <cell r="B404">
            <v>0</v>
          </cell>
          <cell r="C404">
            <v>0</v>
          </cell>
          <cell r="E404">
            <v>0</v>
          </cell>
          <cell r="F404">
            <v>0</v>
          </cell>
          <cell r="I404">
            <v>0</v>
          </cell>
          <cell r="J404">
            <v>0</v>
          </cell>
          <cell r="L404">
            <v>0</v>
          </cell>
          <cell r="M404">
            <v>0</v>
          </cell>
          <cell r="N404">
            <v>0</v>
          </cell>
        </row>
        <row r="405">
          <cell r="B405">
            <v>0</v>
          </cell>
          <cell r="C405">
            <v>0</v>
          </cell>
          <cell r="E405">
            <v>0</v>
          </cell>
          <cell r="F405">
            <v>0</v>
          </cell>
          <cell r="I405">
            <v>0</v>
          </cell>
          <cell r="J405">
            <v>0</v>
          </cell>
          <cell r="L405">
            <v>0</v>
          </cell>
          <cell r="M405">
            <v>0</v>
          </cell>
          <cell r="N405">
            <v>0</v>
          </cell>
        </row>
        <row r="406">
          <cell r="B406">
            <v>0</v>
          </cell>
          <cell r="C406">
            <v>0</v>
          </cell>
          <cell r="E406">
            <v>0</v>
          </cell>
          <cell r="F406">
            <v>0</v>
          </cell>
          <cell r="I406">
            <v>0</v>
          </cell>
          <cell r="J406">
            <v>0</v>
          </cell>
          <cell r="L406">
            <v>0</v>
          </cell>
          <cell r="M406">
            <v>0</v>
          </cell>
          <cell r="N406">
            <v>0</v>
          </cell>
        </row>
        <row r="407">
          <cell r="B407">
            <v>0</v>
          </cell>
          <cell r="C407">
            <v>0</v>
          </cell>
          <cell r="E407">
            <v>0</v>
          </cell>
          <cell r="F407">
            <v>0</v>
          </cell>
          <cell r="I407">
            <v>0</v>
          </cell>
          <cell r="J407">
            <v>0</v>
          </cell>
          <cell r="L407">
            <v>0</v>
          </cell>
          <cell r="M407">
            <v>0</v>
          </cell>
          <cell r="N407">
            <v>0</v>
          </cell>
        </row>
        <row r="408">
          <cell r="B408">
            <v>0</v>
          </cell>
          <cell r="C408">
            <v>0</v>
          </cell>
          <cell r="E408">
            <v>0</v>
          </cell>
          <cell r="F408">
            <v>0</v>
          </cell>
          <cell r="I408">
            <v>0</v>
          </cell>
          <cell r="J408">
            <v>0</v>
          </cell>
          <cell r="L408">
            <v>0</v>
          </cell>
          <cell r="M408">
            <v>0</v>
          </cell>
          <cell r="N408">
            <v>0</v>
          </cell>
        </row>
        <row r="409">
          <cell r="B409">
            <v>0</v>
          </cell>
          <cell r="C409">
            <v>0</v>
          </cell>
          <cell r="E409">
            <v>0</v>
          </cell>
          <cell r="F409">
            <v>0</v>
          </cell>
          <cell r="I409">
            <v>0</v>
          </cell>
          <cell r="J409">
            <v>0</v>
          </cell>
          <cell r="L409">
            <v>0</v>
          </cell>
          <cell r="M409">
            <v>0</v>
          </cell>
          <cell r="N409">
            <v>0</v>
          </cell>
        </row>
        <row r="410">
          <cell r="B410">
            <v>0</v>
          </cell>
          <cell r="C410">
            <v>0</v>
          </cell>
          <cell r="E410">
            <v>0</v>
          </cell>
          <cell r="F410">
            <v>0</v>
          </cell>
          <cell r="I410">
            <v>0</v>
          </cell>
          <cell r="J410">
            <v>0</v>
          </cell>
          <cell r="L410">
            <v>0</v>
          </cell>
          <cell r="M410">
            <v>0</v>
          </cell>
          <cell r="N410">
            <v>0</v>
          </cell>
        </row>
        <row r="411">
          <cell r="B411">
            <v>0</v>
          </cell>
          <cell r="C411">
            <v>0</v>
          </cell>
          <cell r="E411">
            <v>0</v>
          </cell>
          <cell r="F411">
            <v>0</v>
          </cell>
          <cell r="I411">
            <v>0</v>
          </cell>
          <cell r="J411">
            <v>0</v>
          </cell>
          <cell r="L411">
            <v>0</v>
          </cell>
          <cell r="M411">
            <v>0</v>
          </cell>
          <cell r="N411">
            <v>0</v>
          </cell>
        </row>
        <row r="412">
          <cell r="B412">
            <v>0</v>
          </cell>
          <cell r="C412">
            <v>0</v>
          </cell>
          <cell r="E412">
            <v>0</v>
          </cell>
          <cell r="F412">
            <v>0</v>
          </cell>
          <cell r="I412">
            <v>0</v>
          </cell>
          <cell r="J412">
            <v>0</v>
          </cell>
          <cell r="L412">
            <v>0</v>
          </cell>
          <cell r="M412">
            <v>0</v>
          </cell>
          <cell r="N412">
            <v>0</v>
          </cell>
        </row>
        <row r="413">
          <cell r="B413">
            <v>0</v>
          </cell>
          <cell r="C413">
            <v>0</v>
          </cell>
          <cell r="E413">
            <v>0</v>
          </cell>
          <cell r="F413">
            <v>0</v>
          </cell>
          <cell r="I413">
            <v>0</v>
          </cell>
          <cell r="J413">
            <v>0</v>
          </cell>
          <cell r="L413">
            <v>0</v>
          </cell>
          <cell r="M413">
            <v>0</v>
          </cell>
          <cell r="N413">
            <v>0</v>
          </cell>
        </row>
        <row r="414">
          <cell r="B414">
            <v>0</v>
          </cell>
          <cell r="C414">
            <v>0</v>
          </cell>
          <cell r="E414">
            <v>0</v>
          </cell>
          <cell r="F414">
            <v>0</v>
          </cell>
          <cell r="I414">
            <v>0</v>
          </cell>
          <cell r="J414">
            <v>0</v>
          </cell>
          <cell r="L414">
            <v>0</v>
          </cell>
          <cell r="M414">
            <v>0</v>
          </cell>
          <cell r="N414">
            <v>0</v>
          </cell>
        </row>
        <row r="415">
          <cell r="B415">
            <v>0</v>
          </cell>
          <cell r="C415">
            <v>0</v>
          </cell>
          <cell r="E415">
            <v>0</v>
          </cell>
          <cell r="F415">
            <v>0</v>
          </cell>
          <cell r="I415">
            <v>0</v>
          </cell>
          <cell r="J415">
            <v>0</v>
          </cell>
          <cell r="L415">
            <v>0</v>
          </cell>
          <cell r="M415">
            <v>0</v>
          </cell>
          <cell r="N415">
            <v>0</v>
          </cell>
        </row>
        <row r="416">
          <cell r="B416">
            <v>0</v>
          </cell>
          <cell r="C416">
            <v>0</v>
          </cell>
          <cell r="E416">
            <v>0</v>
          </cell>
          <cell r="F416">
            <v>0</v>
          </cell>
          <cell r="I416">
            <v>0</v>
          </cell>
          <cell r="J416">
            <v>0</v>
          </cell>
          <cell r="L416">
            <v>0</v>
          </cell>
          <cell r="M416">
            <v>0</v>
          </cell>
          <cell r="N416">
            <v>0</v>
          </cell>
        </row>
        <row r="417">
          <cell r="B417">
            <v>0</v>
          </cell>
          <cell r="C417">
            <v>0</v>
          </cell>
          <cell r="E417">
            <v>0</v>
          </cell>
          <cell r="F417">
            <v>0</v>
          </cell>
          <cell r="I417">
            <v>0</v>
          </cell>
          <cell r="J417">
            <v>0</v>
          </cell>
          <cell r="L417">
            <v>0</v>
          </cell>
          <cell r="M417">
            <v>0</v>
          </cell>
          <cell r="N417">
            <v>0</v>
          </cell>
        </row>
        <row r="418">
          <cell r="B418">
            <v>0</v>
          </cell>
          <cell r="C418">
            <v>0</v>
          </cell>
          <cell r="E418">
            <v>0</v>
          </cell>
          <cell r="F418">
            <v>0</v>
          </cell>
          <cell r="I418">
            <v>0</v>
          </cell>
          <cell r="J418">
            <v>0</v>
          </cell>
          <cell r="L418">
            <v>0</v>
          </cell>
          <cell r="M418">
            <v>0</v>
          </cell>
          <cell r="N418">
            <v>0</v>
          </cell>
        </row>
        <row r="419">
          <cell r="B419">
            <v>0</v>
          </cell>
          <cell r="C419">
            <v>0</v>
          </cell>
          <cell r="E419">
            <v>0</v>
          </cell>
          <cell r="F419">
            <v>0</v>
          </cell>
          <cell r="I419">
            <v>0</v>
          </cell>
          <cell r="J419">
            <v>0</v>
          </cell>
          <cell r="L419">
            <v>0</v>
          </cell>
          <cell r="M419">
            <v>0</v>
          </cell>
          <cell r="N419">
            <v>0</v>
          </cell>
        </row>
        <row r="420">
          <cell r="B420">
            <v>0</v>
          </cell>
          <cell r="C420">
            <v>0</v>
          </cell>
          <cell r="E420">
            <v>0</v>
          </cell>
          <cell r="F420">
            <v>0</v>
          </cell>
          <cell r="I420">
            <v>0</v>
          </cell>
          <cell r="J420">
            <v>0</v>
          </cell>
          <cell r="L420">
            <v>0</v>
          </cell>
          <cell r="M420">
            <v>0</v>
          </cell>
          <cell r="N420">
            <v>0</v>
          </cell>
        </row>
        <row r="421">
          <cell r="B421">
            <v>0</v>
          </cell>
          <cell r="C421">
            <v>0</v>
          </cell>
          <cell r="E421">
            <v>0</v>
          </cell>
          <cell r="F421">
            <v>0</v>
          </cell>
          <cell r="I421">
            <v>0</v>
          </cell>
          <cell r="J421">
            <v>0</v>
          </cell>
          <cell r="L421">
            <v>0</v>
          </cell>
          <cell r="M421">
            <v>0</v>
          </cell>
          <cell r="N421">
            <v>0</v>
          </cell>
        </row>
        <row r="422">
          <cell r="B422">
            <v>0</v>
          </cell>
          <cell r="C422">
            <v>0</v>
          </cell>
          <cell r="E422">
            <v>0</v>
          </cell>
          <cell r="F422">
            <v>0</v>
          </cell>
          <cell r="I422">
            <v>0</v>
          </cell>
          <cell r="J422">
            <v>0</v>
          </cell>
          <cell r="L422">
            <v>0</v>
          </cell>
          <cell r="M422">
            <v>0</v>
          </cell>
          <cell r="N422">
            <v>0</v>
          </cell>
        </row>
        <row r="423">
          <cell r="B423">
            <v>0</v>
          </cell>
          <cell r="C423">
            <v>0</v>
          </cell>
          <cell r="E423">
            <v>0</v>
          </cell>
          <cell r="F423">
            <v>0</v>
          </cell>
          <cell r="I423">
            <v>0</v>
          </cell>
          <cell r="J423">
            <v>0</v>
          </cell>
          <cell r="L423">
            <v>0</v>
          </cell>
          <cell r="M423">
            <v>0</v>
          </cell>
          <cell r="N423">
            <v>0</v>
          </cell>
        </row>
        <row r="424">
          <cell r="B424">
            <v>0</v>
          </cell>
          <cell r="C424">
            <v>0</v>
          </cell>
          <cell r="E424">
            <v>0</v>
          </cell>
          <cell r="F424">
            <v>0</v>
          </cell>
          <cell r="I424">
            <v>0</v>
          </cell>
          <cell r="J424">
            <v>0</v>
          </cell>
          <cell r="L424">
            <v>0</v>
          </cell>
          <cell r="M424">
            <v>0</v>
          </cell>
          <cell r="N424">
            <v>0</v>
          </cell>
        </row>
        <row r="425">
          <cell r="B425">
            <v>0</v>
          </cell>
          <cell r="C425">
            <v>0</v>
          </cell>
          <cell r="E425">
            <v>0</v>
          </cell>
          <cell r="F425">
            <v>0</v>
          </cell>
          <cell r="I425">
            <v>0</v>
          </cell>
          <cell r="J425">
            <v>0</v>
          </cell>
          <cell r="L425">
            <v>0</v>
          </cell>
          <cell r="M425">
            <v>0</v>
          </cell>
          <cell r="N425">
            <v>0</v>
          </cell>
        </row>
        <row r="426">
          <cell r="B426">
            <v>0</v>
          </cell>
          <cell r="C426">
            <v>0</v>
          </cell>
          <cell r="E426">
            <v>0</v>
          </cell>
          <cell r="F426">
            <v>0</v>
          </cell>
          <cell r="I426">
            <v>0</v>
          </cell>
          <cell r="J426">
            <v>0</v>
          </cell>
          <cell r="L426">
            <v>0</v>
          </cell>
          <cell r="M426">
            <v>0</v>
          </cell>
          <cell r="N426">
            <v>0</v>
          </cell>
        </row>
        <row r="427">
          <cell r="B427">
            <v>0</v>
          </cell>
          <cell r="C427">
            <v>0</v>
          </cell>
          <cell r="E427">
            <v>0</v>
          </cell>
          <cell r="F427">
            <v>0</v>
          </cell>
          <cell r="I427">
            <v>0</v>
          </cell>
          <cell r="J427">
            <v>0</v>
          </cell>
          <cell r="L427">
            <v>0</v>
          </cell>
          <cell r="M427">
            <v>0</v>
          </cell>
          <cell r="N427">
            <v>0</v>
          </cell>
        </row>
        <row r="428">
          <cell r="B428">
            <v>0</v>
          </cell>
          <cell r="C428">
            <v>0</v>
          </cell>
          <cell r="E428">
            <v>0</v>
          </cell>
          <cell r="F428">
            <v>0</v>
          </cell>
          <cell r="I428">
            <v>0</v>
          </cell>
          <cell r="J428">
            <v>0</v>
          </cell>
          <cell r="L428">
            <v>0</v>
          </cell>
          <cell r="M428">
            <v>0</v>
          </cell>
          <cell r="N428">
            <v>0</v>
          </cell>
        </row>
        <row r="429">
          <cell r="B429">
            <v>0</v>
          </cell>
          <cell r="C429">
            <v>0</v>
          </cell>
          <cell r="E429">
            <v>0</v>
          </cell>
          <cell r="F429">
            <v>0</v>
          </cell>
          <cell r="I429">
            <v>0</v>
          </cell>
          <cell r="J429">
            <v>0</v>
          </cell>
          <cell r="L429">
            <v>0</v>
          </cell>
          <cell r="M429">
            <v>0</v>
          </cell>
          <cell r="N429">
            <v>0</v>
          </cell>
        </row>
        <row r="430">
          <cell r="B430">
            <v>0</v>
          </cell>
          <cell r="C430">
            <v>0</v>
          </cell>
          <cell r="E430">
            <v>0</v>
          </cell>
          <cell r="F430">
            <v>0</v>
          </cell>
          <cell r="I430">
            <v>0</v>
          </cell>
          <cell r="J430">
            <v>0</v>
          </cell>
          <cell r="L430">
            <v>0</v>
          </cell>
          <cell r="M430">
            <v>0</v>
          </cell>
          <cell r="N430">
            <v>0</v>
          </cell>
        </row>
        <row r="431">
          <cell r="B431">
            <v>0</v>
          </cell>
          <cell r="C431">
            <v>0</v>
          </cell>
          <cell r="E431">
            <v>0</v>
          </cell>
          <cell r="F431">
            <v>0</v>
          </cell>
          <cell r="I431">
            <v>0</v>
          </cell>
          <cell r="J431">
            <v>0</v>
          </cell>
          <cell r="L431">
            <v>0</v>
          </cell>
          <cell r="M431">
            <v>0</v>
          </cell>
          <cell r="N431">
            <v>0</v>
          </cell>
        </row>
        <row r="432">
          <cell r="B432">
            <v>0</v>
          </cell>
          <cell r="C432">
            <v>0</v>
          </cell>
          <cell r="E432">
            <v>0</v>
          </cell>
          <cell r="F432">
            <v>0</v>
          </cell>
          <cell r="I432">
            <v>0</v>
          </cell>
          <cell r="J432">
            <v>0</v>
          </cell>
          <cell r="L432">
            <v>0</v>
          </cell>
          <cell r="M432">
            <v>0</v>
          </cell>
          <cell r="N432">
            <v>0</v>
          </cell>
        </row>
        <row r="433">
          <cell r="B433">
            <v>0</v>
          </cell>
          <cell r="C433">
            <v>0</v>
          </cell>
          <cell r="E433">
            <v>0</v>
          </cell>
          <cell r="F433">
            <v>0</v>
          </cell>
          <cell r="I433">
            <v>0</v>
          </cell>
          <cell r="J433">
            <v>0</v>
          </cell>
          <cell r="L433">
            <v>0</v>
          </cell>
          <cell r="M433">
            <v>0</v>
          </cell>
          <cell r="N433">
            <v>0</v>
          </cell>
        </row>
        <row r="434">
          <cell r="B434">
            <v>0</v>
          </cell>
          <cell r="C434">
            <v>0</v>
          </cell>
          <cell r="E434">
            <v>0</v>
          </cell>
          <cell r="F434">
            <v>0</v>
          </cell>
          <cell r="I434">
            <v>0</v>
          </cell>
          <cell r="J434">
            <v>0</v>
          </cell>
          <cell r="L434">
            <v>0</v>
          </cell>
          <cell r="M434">
            <v>0</v>
          </cell>
          <cell r="N434">
            <v>0</v>
          </cell>
        </row>
        <row r="435">
          <cell r="B435">
            <v>0</v>
          </cell>
          <cell r="C435">
            <v>0</v>
          </cell>
          <cell r="E435">
            <v>0</v>
          </cell>
          <cell r="F435">
            <v>0</v>
          </cell>
          <cell r="I435">
            <v>0</v>
          </cell>
          <cell r="J435">
            <v>0</v>
          </cell>
          <cell r="L435">
            <v>0</v>
          </cell>
          <cell r="M435">
            <v>0</v>
          </cell>
          <cell r="N435">
            <v>0</v>
          </cell>
        </row>
        <row r="436">
          <cell r="B436">
            <v>0</v>
          </cell>
          <cell r="C436">
            <v>0</v>
          </cell>
          <cell r="E436">
            <v>0</v>
          </cell>
          <cell r="F436">
            <v>0</v>
          </cell>
          <cell r="I436">
            <v>0</v>
          </cell>
          <cell r="J436">
            <v>0</v>
          </cell>
          <cell r="L436">
            <v>0</v>
          </cell>
          <cell r="M436">
            <v>0</v>
          </cell>
          <cell r="N436">
            <v>0</v>
          </cell>
        </row>
        <row r="437">
          <cell r="B437">
            <v>0</v>
          </cell>
          <cell r="C437">
            <v>0</v>
          </cell>
          <cell r="E437">
            <v>0</v>
          </cell>
          <cell r="F437">
            <v>0</v>
          </cell>
          <cell r="I437">
            <v>0</v>
          </cell>
          <cell r="J437">
            <v>0</v>
          </cell>
          <cell r="L437">
            <v>0</v>
          </cell>
          <cell r="M437">
            <v>0</v>
          </cell>
          <cell r="N437">
            <v>0</v>
          </cell>
        </row>
        <row r="438">
          <cell r="B438">
            <v>0</v>
          </cell>
          <cell r="C438">
            <v>0</v>
          </cell>
          <cell r="E438">
            <v>0</v>
          </cell>
          <cell r="F438">
            <v>0</v>
          </cell>
          <cell r="I438">
            <v>0</v>
          </cell>
          <cell r="J438">
            <v>0</v>
          </cell>
          <cell r="L438">
            <v>0</v>
          </cell>
          <cell r="M438">
            <v>0</v>
          </cell>
          <cell r="N438">
            <v>0</v>
          </cell>
        </row>
        <row r="439">
          <cell r="B439">
            <v>0</v>
          </cell>
          <cell r="C439">
            <v>0</v>
          </cell>
          <cell r="E439">
            <v>0</v>
          </cell>
          <cell r="F439">
            <v>0</v>
          </cell>
          <cell r="I439">
            <v>0</v>
          </cell>
          <cell r="J439">
            <v>0</v>
          </cell>
          <cell r="L439">
            <v>0</v>
          </cell>
          <cell r="M439">
            <v>0</v>
          </cell>
          <cell r="N439">
            <v>0</v>
          </cell>
        </row>
        <row r="440">
          <cell r="B440">
            <v>0</v>
          </cell>
          <cell r="C440">
            <v>0</v>
          </cell>
          <cell r="E440">
            <v>0</v>
          </cell>
          <cell r="F440">
            <v>0</v>
          </cell>
          <cell r="I440">
            <v>0</v>
          </cell>
          <cell r="J440">
            <v>0</v>
          </cell>
          <cell r="L440">
            <v>0</v>
          </cell>
          <cell r="M440">
            <v>0</v>
          </cell>
          <cell r="N440">
            <v>0</v>
          </cell>
        </row>
        <row r="441">
          <cell r="B441">
            <v>0</v>
          </cell>
          <cell r="C441">
            <v>0</v>
          </cell>
          <cell r="E441">
            <v>0</v>
          </cell>
          <cell r="F441">
            <v>0</v>
          </cell>
          <cell r="I441">
            <v>0</v>
          </cell>
          <cell r="J441">
            <v>0</v>
          </cell>
          <cell r="L441">
            <v>0</v>
          </cell>
          <cell r="M441">
            <v>0</v>
          </cell>
          <cell r="N441">
            <v>0</v>
          </cell>
        </row>
        <row r="442">
          <cell r="B442">
            <v>0</v>
          </cell>
          <cell r="C442">
            <v>0</v>
          </cell>
          <cell r="E442">
            <v>0</v>
          </cell>
          <cell r="F442">
            <v>0</v>
          </cell>
          <cell r="I442">
            <v>0</v>
          </cell>
          <cell r="J442">
            <v>0</v>
          </cell>
          <cell r="L442">
            <v>0</v>
          </cell>
          <cell r="M442">
            <v>0</v>
          </cell>
          <cell r="N442">
            <v>0</v>
          </cell>
        </row>
        <row r="443">
          <cell r="B443">
            <v>0</v>
          </cell>
          <cell r="C443">
            <v>0</v>
          </cell>
          <cell r="E443">
            <v>0</v>
          </cell>
          <cell r="F443">
            <v>0</v>
          </cell>
          <cell r="I443">
            <v>0</v>
          </cell>
          <cell r="J443">
            <v>0</v>
          </cell>
          <cell r="L443">
            <v>0</v>
          </cell>
          <cell r="M443">
            <v>0</v>
          </cell>
          <cell r="N443">
            <v>0</v>
          </cell>
        </row>
        <row r="444">
          <cell r="B444">
            <v>0</v>
          </cell>
          <cell r="C444">
            <v>0</v>
          </cell>
          <cell r="E444">
            <v>0</v>
          </cell>
          <cell r="F444">
            <v>0</v>
          </cell>
          <cell r="I444">
            <v>0</v>
          </cell>
          <cell r="J444">
            <v>0</v>
          </cell>
          <cell r="L444">
            <v>0</v>
          </cell>
          <cell r="M444">
            <v>0</v>
          </cell>
          <cell r="N444">
            <v>0</v>
          </cell>
        </row>
        <row r="445">
          <cell r="B445">
            <v>0</v>
          </cell>
          <cell r="C445">
            <v>0</v>
          </cell>
          <cell r="E445">
            <v>0</v>
          </cell>
          <cell r="F445">
            <v>0</v>
          </cell>
          <cell r="I445">
            <v>0</v>
          </cell>
          <cell r="J445">
            <v>0</v>
          </cell>
          <cell r="L445">
            <v>0</v>
          </cell>
          <cell r="M445">
            <v>0</v>
          </cell>
          <cell r="N445">
            <v>0</v>
          </cell>
        </row>
        <row r="446">
          <cell r="B446">
            <v>0</v>
          </cell>
          <cell r="C446">
            <v>0</v>
          </cell>
          <cell r="E446">
            <v>0</v>
          </cell>
          <cell r="F446">
            <v>0</v>
          </cell>
          <cell r="I446">
            <v>0</v>
          </cell>
          <cell r="J446">
            <v>0</v>
          </cell>
          <cell r="L446">
            <v>0</v>
          </cell>
          <cell r="M446">
            <v>0</v>
          </cell>
          <cell r="N446">
            <v>0</v>
          </cell>
        </row>
        <row r="447">
          <cell r="B447">
            <v>0</v>
          </cell>
          <cell r="C447">
            <v>0</v>
          </cell>
          <cell r="E447">
            <v>0</v>
          </cell>
          <cell r="F447">
            <v>0</v>
          </cell>
          <cell r="I447">
            <v>0</v>
          </cell>
          <cell r="J447">
            <v>0</v>
          </cell>
          <cell r="L447">
            <v>0</v>
          </cell>
          <cell r="M447">
            <v>0</v>
          </cell>
          <cell r="N447">
            <v>0</v>
          </cell>
        </row>
        <row r="448">
          <cell r="B448">
            <v>0</v>
          </cell>
          <cell r="C448">
            <v>0</v>
          </cell>
          <cell r="E448">
            <v>0</v>
          </cell>
          <cell r="F448">
            <v>0</v>
          </cell>
          <cell r="I448">
            <v>0</v>
          </cell>
          <cell r="J448">
            <v>0</v>
          </cell>
          <cell r="L448">
            <v>0</v>
          </cell>
          <cell r="M448">
            <v>0</v>
          </cell>
          <cell r="N448">
            <v>0</v>
          </cell>
        </row>
        <row r="449">
          <cell r="B449">
            <v>0</v>
          </cell>
          <cell r="C449">
            <v>0</v>
          </cell>
          <cell r="E449">
            <v>0</v>
          </cell>
          <cell r="F449">
            <v>0</v>
          </cell>
          <cell r="I449">
            <v>0</v>
          </cell>
          <cell r="J449">
            <v>0</v>
          </cell>
          <cell r="L449">
            <v>0</v>
          </cell>
          <cell r="M449">
            <v>0</v>
          </cell>
          <cell r="N449">
            <v>0</v>
          </cell>
        </row>
        <row r="450">
          <cell r="B450">
            <v>0</v>
          </cell>
          <cell r="C450">
            <v>0</v>
          </cell>
          <cell r="E450">
            <v>0</v>
          </cell>
          <cell r="F450">
            <v>0</v>
          </cell>
          <cell r="I450">
            <v>0</v>
          </cell>
          <cell r="J450">
            <v>0</v>
          </cell>
          <cell r="L450">
            <v>0</v>
          </cell>
          <cell r="M450">
            <v>0</v>
          </cell>
          <cell r="N450">
            <v>0</v>
          </cell>
        </row>
        <row r="451">
          <cell r="B451">
            <v>0</v>
          </cell>
          <cell r="C451">
            <v>0</v>
          </cell>
          <cell r="E451">
            <v>0</v>
          </cell>
          <cell r="F451">
            <v>0</v>
          </cell>
          <cell r="I451">
            <v>0</v>
          </cell>
          <cell r="J451">
            <v>0</v>
          </cell>
          <cell r="L451">
            <v>0</v>
          </cell>
          <cell r="M451">
            <v>0</v>
          </cell>
          <cell r="N451">
            <v>0</v>
          </cell>
        </row>
        <row r="452">
          <cell r="B452">
            <v>0</v>
          </cell>
          <cell r="C452">
            <v>0</v>
          </cell>
          <cell r="E452">
            <v>0</v>
          </cell>
          <cell r="F452">
            <v>0</v>
          </cell>
          <cell r="I452">
            <v>0</v>
          </cell>
          <cell r="J452">
            <v>0</v>
          </cell>
          <cell r="L452">
            <v>0</v>
          </cell>
          <cell r="M452">
            <v>0</v>
          </cell>
          <cell r="N452">
            <v>0</v>
          </cell>
        </row>
        <row r="453">
          <cell r="B453">
            <v>0</v>
          </cell>
          <cell r="C453">
            <v>0</v>
          </cell>
          <cell r="E453">
            <v>0</v>
          </cell>
          <cell r="F453">
            <v>0</v>
          </cell>
          <cell r="I453">
            <v>0</v>
          </cell>
          <cell r="J453">
            <v>0</v>
          </cell>
          <cell r="L453">
            <v>0</v>
          </cell>
          <cell r="M453">
            <v>0</v>
          </cell>
          <cell r="N453">
            <v>0</v>
          </cell>
        </row>
        <row r="454">
          <cell r="B454">
            <v>0</v>
          </cell>
          <cell r="C454">
            <v>0</v>
          </cell>
          <cell r="E454">
            <v>0</v>
          </cell>
          <cell r="F454">
            <v>0</v>
          </cell>
          <cell r="I454">
            <v>0</v>
          </cell>
          <cell r="J454">
            <v>0</v>
          </cell>
          <cell r="L454">
            <v>0</v>
          </cell>
          <cell r="M454">
            <v>0</v>
          </cell>
          <cell r="N454">
            <v>0</v>
          </cell>
        </row>
        <row r="455">
          <cell r="B455">
            <v>0</v>
          </cell>
          <cell r="C455">
            <v>0</v>
          </cell>
          <cell r="E455">
            <v>0</v>
          </cell>
          <cell r="F455">
            <v>0</v>
          </cell>
          <cell r="I455">
            <v>0</v>
          </cell>
          <cell r="J455">
            <v>0</v>
          </cell>
          <cell r="L455">
            <v>0</v>
          </cell>
          <cell r="M455">
            <v>0</v>
          </cell>
          <cell r="N455">
            <v>0</v>
          </cell>
        </row>
        <row r="456">
          <cell r="B456">
            <v>0</v>
          </cell>
          <cell r="C456">
            <v>0</v>
          </cell>
          <cell r="E456">
            <v>0</v>
          </cell>
          <cell r="F456">
            <v>0</v>
          </cell>
          <cell r="I456">
            <v>0</v>
          </cell>
          <cell r="J456">
            <v>0</v>
          </cell>
          <cell r="L456">
            <v>0</v>
          </cell>
          <cell r="M456">
            <v>0</v>
          </cell>
          <cell r="N456">
            <v>0</v>
          </cell>
        </row>
        <row r="457">
          <cell r="B457">
            <v>0</v>
          </cell>
          <cell r="C457">
            <v>0</v>
          </cell>
          <cell r="E457">
            <v>0</v>
          </cell>
          <cell r="F457">
            <v>0</v>
          </cell>
          <cell r="I457">
            <v>0</v>
          </cell>
          <cell r="J457">
            <v>0</v>
          </cell>
          <cell r="L457">
            <v>0</v>
          </cell>
          <cell r="M457">
            <v>0</v>
          </cell>
          <cell r="N457">
            <v>0</v>
          </cell>
        </row>
        <row r="458">
          <cell r="B458">
            <v>0</v>
          </cell>
          <cell r="C458">
            <v>0</v>
          </cell>
          <cell r="E458">
            <v>0</v>
          </cell>
          <cell r="F458">
            <v>0</v>
          </cell>
          <cell r="I458">
            <v>0</v>
          </cell>
          <cell r="J458">
            <v>0</v>
          </cell>
          <cell r="L458">
            <v>0</v>
          </cell>
          <cell r="M458">
            <v>0</v>
          </cell>
          <cell r="N458">
            <v>0</v>
          </cell>
        </row>
        <row r="459">
          <cell r="B459">
            <v>0</v>
          </cell>
          <cell r="C459">
            <v>0</v>
          </cell>
          <cell r="E459">
            <v>0</v>
          </cell>
          <cell r="F459">
            <v>0</v>
          </cell>
          <cell r="I459">
            <v>0</v>
          </cell>
          <cell r="J459">
            <v>0</v>
          </cell>
          <cell r="L459">
            <v>0</v>
          </cell>
          <cell r="M459">
            <v>0</v>
          </cell>
          <cell r="N459">
            <v>0</v>
          </cell>
        </row>
        <row r="460">
          <cell r="B460">
            <v>0</v>
          </cell>
          <cell r="C460">
            <v>0</v>
          </cell>
          <cell r="E460">
            <v>0</v>
          </cell>
          <cell r="F460">
            <v>0</v>
          </cell>
          <cell r="I460">
            <v>0</v>
          </cell>
          <cell r="J460">
            <v>0</v>
          </cell>
          <cell r="L460">
            <v>0</v>
          </cell>
          <cell r="M460">
            <v>0</v>
          </cell>
          <cell r="N460">
            <v>0</v>
          </cell>
        </row>
        <row r="461">
          <cell r="B461">
            <v>0</v>
          </cell>
          <cell r="C461">
            <v>0</v>
          </cell>
          <cell r="E461">
            <v>0</v>
          </cell>
          <cell r="F461">
            <v>0</v>
          </cell>
          <cell r="I461">
            <v>0</v>
          </cell>
          <cell r="J461">
            <v>0</v>
          </cell>
          <cell r="L461">
            <v>0</v>
          </cell>
          <cell r="M461">
            <v>0</v>
          </cell>
          <cell r="N461">
            <v>0</v>
          </cell>
        </row>
        <row r="462">
          <cell r="B462">
            <v>0</v>
          </cell>
          <cell r="C462">
            <v>0</v>
          </cell>
          <cell r="E462">
            <v>0</v>
          </cell>
          <cell r="F462">
            <v>0</v>
          </cell>
          <cell r="I462">
            <v>0</v>
          </cell>
          <cell r="J462">
            <v>0</v>
          </cell>
          <cell r="L462">
            <v>0</v>
          </cell>
          <cell r="M462">
            <v>0</v>
          </cell>
          <cell r="N462">
            <v>0</v>
          </cell>
        </row>
        <row r="463">
          <cell r="B463">
            <v>0</v>
          </cell>
          <cell r="C463">
            <v>0</v>
          </cell>
          <cell r="E463">
            <v>0</v>
          </cell>
          <cell r="F463">
            <v>0</v>
          </cell>
          <cell r="I463">
            <v>0</v>
          </cell>
          <cell r="J463">
            <v>0</v>
          </cell>
          <cell r="L463">
            <v>0</v>
          </cell>
          <cell r="M463">
            <v>0</v>
          </cell>
          <cell r="N463">
            <v>0</v>
          </cell>
        </row>
        <row r="464">
          <cell r="B464">
            <v>0</v>
          </cell>
          <cell r="C464">
            <v>0</v>
          </cell>
          <cell r="E464">
            <v>0</v>
          </cell>
          <cell r="F464">
            <v>0</v>
          </cell>
          <cell r="I464">
            <v>0</v>
          </cell>
          <cell r="J464">
            <v>0</v>
          </cell>
          <cell r="L464">
            <v>0</v>
          </cell>
          <cell r="M464">
            <v>0</v>
          </cell>
          <cell r="N464">
            <v>0</v>
          </cell>
        </row>
        <row r="465">
          <cell r="B465">
            <v>0</v>
          </cell>
          <cell r="C465">
            <v>0</v>
          </cell>
          <cell r="E465">
            <v>0</v>
          </cell>
          <cell r="F465">
            <v>0</v>
          </cell>
          <cell r="I465">
            <v>0</v>
          </cell>
          <cell r="J465">
            <v>0</v>
          </cell>
          <cell r="L465">
            <v>0</v>
          </cell>
          <cell r="M465">
            <v>0</v>
          </cell>
          <cell r="N465">
            <v>0</v>
          </cell>
        </row>
        <row r="466">
          <cell r="B466">
            <v>0</v>
          </cell>
          <cell r="C466">
            <v>0</v>
          </cell>
          <cell r="E466">
            <v>0</v>
          </cell>
          <cell r="F466">
            <v>0</v>
          </cell>
          <cell r="I466">
            <v>0</v>
          </cell>
          <cell r="J466">
            <v>0</v>
          </cell>
          <cell r="L466">
            <v>0</v>
          </cell>
          <cell r="M466">
            <v>0</v>
          </cell>
          <cell r="N466">
            <v>0</v>
          </cell>
        </row>
        <row r="467">
          <cell r="B467">
            <v>0</v>
          </cell>
          <cell r="C467">
            <v>0</v>
          </cell>
          <cell r="E467">
            <v>0</v>
          </cell>
          <cell r="F467">
            <v>0</v>
          </cell>
          <cell r="I467">
            <v>0</v>
          </cell>
          <cell r="J467">
            <v>0</v>
          </cell>
          <cell r="L467">
            <v>0</v>
          </cell>
          <cell r="M467">
            <v>0</v>
          </cell>
          <cell r="N467">
            <v>0</v>
          </cell>
        </row>
        <row r="468">
          <cell r="B468">
            <v>0</v>
          </cell>
          <cell r="C468">
            <v>0</v>
          </cell>
          <cell r="E468">
            <v>0</v>
          </cell>
          <cell r="F468">
            <v>0</v>
          </cell>
          <cell r="I468">
            <v>0</v>
          </cell>
          <cell r="J468">
            <v>0</v>
          </cell>
          <cell r="L468">
            <v>0</v>
          </cell>
          <cell r="M468">
            <v>0</v>
          </cell>
          <cell r="N468">
            <v>0</v>
          </cell>
        </row>
        <row r="469">
          <cell r="B469">
            <v>0</v>
          </cell>
          <cell r="C469">
            <v>0</v>
          </cell>
          <cell r="E469">
            <v>0</v>
          </cell>
          <cell r="F469">
            <v>0</v>
          </cell>
          <cell r="I469">
            <v>0</v>
          </cell>
          <cell r="J469">
            <v>0</v>
          </cell>
          <cell r="L469">
            <v>0</v>
          </cell>
          <cell r="M469">
            <v>0</v>
          </cell>
          <cell r="N469">
            <v>0</v>
          </cell>
        </row>
        <row r="470">
          <cell r="B470">
            <v>0</v>
          </cell>
          <cell r="C470">
            <v>0</v>
          </cell>
          <cell r="E470">
            <v>0</v>
          </cell>
          <cell r="F470">
            <v>0</v>
          </cell>
          <cell r="I470">
            <v>0</v>
          </cell>
          <cell r="J470">
            <v>0</v>
          </cell>
          <cell r="L470">
            <v>0</v>
          </cell>
          <cell r="M470">
            <v>0</v>
          </cell>
          <cell r="N470">
            <v>0</v>
          </cell>
        </row>
        <row r="471">
          <cell r="B471">
            <v>0</v>
          </cell>
          <cell r="C471">
            <v>0</v>
          </cell>
          <cell r="E471">
            <v>0</v>
          </cell>
          <cell r="F471">
            <v>0</v>
          </cell>
          <cell r="I471">
            <v>0</v>
          </cell>
          <cell r="J471">
            <v>0</v>
          </cell>
          <cell r="L471">
            <v>0</v>
          </cell>
          <cell r="M471">
            <v>0</v>
          </cell>
          <cell r="N471">
            <v>0</v>
          </cell>
        </row>
        <row r="472">
          <cell r="B472">
            <v>0</v>
          </cell>
          <cell r="C472">
            <v>0</v>
          </cell>
          <cell r="E472">
            <v>0</v>
          </cell>
          <cell r="F472">
            <v>0</v>
          </cell>
          <cell r="I472">
            <v>0</v>
          </cell>
          <cell r="J472">
            <v>0</v>
          </cell>
          <cell r="L472">
            <v>0</v>
          </cell>
          <cell r="M472">
            <v>0</v>
          </cell>
          <cell r="N472">
            <v>0</v>
          </cell>
        </row>
        <row r="473">
          <cell r="B473">
            <v>0</v>
          </cell>
          <cell r="C473">
            <v>0</v>
          </cell>
          <cell r="E473">
            <v>0</v>
          </cell>
          <cell r="F473">
            <v>0</v>
          </cell>
          <cell r="I473">
            <v>0</v>
          </cell>
          <cell r="J473">
            <v>0</v>
          </cell>
          <cell r="L473">
            <v>0</v>
          </cell>
          <cell r="M473">
            <v>0</v>
          </cell>
          <cell r="N473">
            <v>0</v>
          </cell>
        </row>
        <row r="474">
          <cell r="B474">
            <v>0</v>
          </cell>
          <cell r="C474">
            <v>0</v>
          </cell>
          <cell r="E474">
            <v>0</v>
          </cell>
          <cell r="F474">
            <v>0</v>
          </cell>
          <cell r="I474">
            <v>0</v>
          </cell>
          <cell r="J474">
            <v>0</v>
          </cell>
          <cell r="L474">
            <v>0</v>
          </cell>
          <cell r="M474">
            <v>0</v>
          </cell>
          <cell r="N474">
            <v>0</v>
          </cell>
        </row>
        <row r="475">
          <cell r="B475">
            <v>0</v>
          </cell>
          <cell r="C475">
            <v>0</v>
          </cell>
          <cell r="E475">
            <v>0</v>
          </cell>
          <cell r="F475">
            <v>0</v>
          </cell>
          <cell r="I475">
            <v>0</v>
          </cell>
          <cell r="J475">
            <v>0</v>
          </cell>
          <cell r="L475">
            <v>0</v>
          </cell>
          <cell r="M475">
            <v>0</v>
          </cell>
          <cell r="N475">
            <v>0</v>
          </cell>
        </row>
        <row r="476">
          <cell r="B476">
            <v>0</v>
          </cell>
          <cell r="C476">
            <v>0</v>
          </cell>
          <cell r="E476">
            <v>0</v>
          </cell>
          <cell r="F476">
            <v>0</v>
          </cell>
          <cell r="I476">
            <v>0</v>
          </cell>
          <cell r="J476">
            <v>0</v>
          </cell>
          <cell r="L476">
            <v>0</v>
          </cell>
          <cell r="M476">
            <v>0</v>
          </cell>
          <cell r="N476">
            <v>0</v>
          </cell>
        </row>
        <row r="477">
          <cell r="B477">
            <v>0</v>
          </cell>
          <cell r="C477">
            <v>0</v>
          </cell>
          <cell r="E477">
            <v>0</v>
          </cell>
          <cell r="F477">
            <v>0</v>
          </cell>
          <cell r="I477">
            <v>0</v>
          </cell>
          <cell r="J477">
            <v>0</v>
          </cell>
          <cell r="L477">
            <v>0</v>
          </cell>
          <cell r="M477">
            <v>0</v>
          </cell>
          <cell r="N477">
            <v>0</v>
          </cell>
        </row>
        <row r="478">
          <cell r="B478">
            <v>0</v>
          </cell>
          <cell r="C478">
            <v>0</v>
          </cell>
          <cell r="E478">
            <v>0</v>
          </cell>
          <cell r="F478">
            <v>0</v>
          </cell>
          <cell r="I478">
            <v>0</v>
          </cell>
          <cell r="J478">
            <v>0</v>
          </cell>
          <cell r="L478">
            <v>0</v>
          </cell>
          <cell r="M478">
            <v>0</v>
          </cell>
          <cell r="N478">
            <v>0</v>
          </cell>
        </row>
        <row r="479">
          <cell r="B479">
            <v>0</v>
          </cell>
          <cell r="C479">
            <v>0</v>
          </cell>
          <cell r="E479">
            <v>0</v>
          </cell>
          <cell r="F479">
            <v>0</v>
          </cell>
          <cell r="I479">
            <v>0</v>
          </cell>
          <cell r="J479">
            <v>0</v>
          </cell>
          <cell r="L479">
            <v>0</v>
          </cell>
          <cell r="M479">
            <v>0</v>
          </cell>
          <cell r="N479">
            <v>0</v>
          </cell>
        </row>
        <row r="480">
          <cell r="B480">
            <v>0</v>
          </cell>
          <cell r="C480">
            <v>0</v>
          </cell>
          <cell r="E480">
            <v>0</v>
          </cell>
          <cell r="F480">
            <v>0</v>
          </cell>
          <cell r="I480">
            <v>0</v>
          </cell>
          <cell r="J480">
            <v>0</v>
          </cell>
          <cell r="L480">
            <v>0</v>
          </cell>
          <cell r="M480">
            <v>0</v>
          </cell>
          <cell r="N480">
            <v>0</v>
          </cell>
        </row>
        <row r="481">
          <cell r="B481">
            <v>0</v>
          </cell>
          <cell r="C481">
            <v>0</v>
          </cell>
          <cell r="E481">
            <v>0</v>
          </cell>
          <cell r="F481">
            <v>0</v>
          </cell>
          <cell r="I481">
            <v>0</v>
          </cell>
          <cell r="J481">
            <v>0</v>
          </cell>
          <cell r="L481">
            <v>0</v>
          </cell>
          <cell r="M481">
            <v>0</v>
          </cell>
          <cell r="N481">
            <v>0</v>
          </cell>
        </row>
        <row r="482">
          <cell r="B482">
            <v>0</v>
          </cell>
          <cell r="C482">
            <v>0</v>
          </cell>
          <cell r="E482">
            <v>0</v>
          </cell>
          <cell r="F482">
            <v>0</v>
          </cell>
          <cell r="I482">
            <v>0</v>
          </cell>
          <cell r="J482">
            <v>0</v>
          </cell>
          <cell r="L482">
            <v>0</v>
          </cell>
          <cell r="M482">
            <v>0</v>
          </cell>
          <cell r="N482">
            <v>0</v>
          </cell>
        </row>
        <row r="483">
          <cell r="B483">
            <v>0</v>
          </cell>
          <cell r="C483">
            <v>0</v>
          </cell>
          <cell r="E483">
            <v>0</v>
          </cell>
          <cell r="F483">
            <v>0</v>
          </cell>
          <cell r="I483">
            <v>0</v>
          </cell>
          <cell r="J483">
            <v>0</v>
          </cell>
          <cell r="L483">
            <v>0</v>
          </cell>
          <cell r="M483">
            <v>0</v>
          </cell>
          <cell r="N483">
            <v>0</v>
          </cell>
        </row>
        <row r="484">
          <cell r="B484">
            <v>0</v>
          </cell>
          <cell r="C484">
            <v>0</v>
          </cell>
          <cell r="E484">
            <v>0</v>
          </cell>
          <cell r="F484">
            <v>0</v>
          </cell>
          <cell r="I484">
            <v>0</v>
          </cell>
          <cell r="J484">
            <v>0</v>
          </cell>
          <cell r="L484">
            <v>0</v>
          </cell>
          <cell r="M484">
            <v>0</v>
          </cell>
          <cell r="N484">
            <v>0</v>
          </cell>
        </row>
        <row r="485">
          <cell r="B485">
            <v>0</v>
          </cell>
          <cell r="C485">
            <v>0</v>
          </cell>
          <cell r="E485">
            <v>0</v>
          </cell>
          <cell r="F485">
            <v>0</v>
          </cell>
          <cell r="I485">
            <v>0</v>
          </cell>
          <cell r="J485">
            <v>0</v>
          </cell>
          <cell r="L485">
            <v>0</v>
          </cell>
          <cell r="M485">
            <v>0</v>
          </cell>
          <cell r="N485">
            <v>0</v>
          </cell>
        </row>
        <row r="486">
          <cell r="B486">
            <v>0</v>
          </cell>
          <cell r="C486">
            <v>0</v>
          </cell>
          <cell r="E486">
            <v>0</v>
          </cell>
          <cell r="F486">
            <v>0</v>
          </cell>
          <cell r="I486">
            <v>0</v>
          </cell>
          <cell r="J486">
            <v>0</v>
          </cell>
          <cell r="L486">
            <v>0</v>
          </cell>
          <cell r="M486">
            <v>0</v>
          </cell>
          <cell r="N486">
            <v>0</v>
          </cell>
        </row>
        <row r="487">
          <cell r="B487">
            <v>0</v>
          </cell>
          <cell r="C487">
            <v>0</v>
          </cell>
          <cell r="E487">
            <v>0</v>
          </cell>
          <cell r="F487">
            <v>0</v>
          </cell>
          <cell r="I487">
            <v>0</v>
          </cell>
          <cell r="J487">
            <v>0</v>
          </cell>
          <cell r="L487">
            <v>0</v>
          </cell>
          <cell r="M487">
            <v>0</v>
          </cell>
          <cell r="N487">
            <v>0</v>
          </cell>
        </row>
        <row r="488">
          <cell r="B488">
            <v>0</v>
          </cell>
          <cell r="C488">
            <v>0</v>
          </cell>
          <cell r="E488">
            <v>0</v>
          </cell>
          <cell r="F488">
            <v>0</v>
          </cell>
          <cell r="I488">
            <v>0</v>
          </cell>
          <cell r="J488">
            <v>0</v>
          </cell>
          <cell r="L488">
            <v>0</v>
          </cell>
          <cell r="M488">
            <v>0</v>
          </cell>
          <cell r="N488">
            <v>0</v>
          </cell>
        </row>
        <row r="489">
          <cell r="B489">
            <v>0</v>
          </cell>
          <cell r="C489">
            <v>0</v>
          </cell>
          <cell r="E489">
            <v>0</v>
          </cell>
          <cell r="F489">
            <v>0</v>
          </cell>
          <cell r="I489">
            <v>0</v>
          </cell>
          <cell r="J489">
            <v>0</v>
          </cell>
          <cell r="L489">
            <v>0</v>
          </cell>
          <cell r="M489">
            <v>0</v>
          </cell>
          <cell r="N489">
            <v>0</v>
          </cell>
        </row>
        <row r="490">
          <cell r="B490">
            <v>0</v>
          </cell>
          <cell r="C490">
            <v>0</v>
          </cell>
          <cell r="E490">
            <v>0</v>
          </cell>
          <cell r="F490">
            <v>0</v>
          </cell>
          <cell r="I490">
            <v>0</v>
          </cell>
          <cell r="J490">
            <v>0</v>
          </cell>
          <cell r="L490">
            <v>0</v>
          </cell>
          <cell r="M490">
            <v>0</v>
          </cell>
          <cell r="N490">
            <v>0</v>
          </cell>
        </row>
        <row r="491">
          <cell r="B491">
            <v>0</v>
          </cell>
          <cell r="C491">
            <v>0</v>
          </cell>
          <cell r="E491">
            <v>0</v>
          </cell>
          <cell r="F491">
            <v>0</v>
          </cell>
          <cell r="I491">
            <v>0</v>
          </cell>
          <cell r="J491">
            <v>0</v>
          </cell>
          <cell r="L491">
            <v>0</v>
          </cell>
          <cell r="M491">
            <v>0</v>
          </cell>
          <cell r="N491">
            <v>0</v>
          </cell>
        </row>
        <row r="492">
          <cell r="B492">
            <v>0</v>
          </cell>
          <cell r="C492">
            <v>0</v>
          </cell>
          <cell r="E492">
            <v>0</v>
          </cell>
          <cell r="F492">
            <v>0</v>
          </cell>
          <cell r="I492">
            <v>0</v>
          </cell>
          <cell r="J492">
            <v>0</v>
          </cell>
          <cell r="L492">
            <v>0</v>
          </cell>
          <cell r="M492">
            <v>0</v>
          </cell>
          <cell r="N492">
            <v>0</v>
          </cell>
        </row>
        <row r="493">
          <cell r="B493">
            <v>0</v>
          </cell>
          <cell r="C493">
            <v>0</v>
          </cell>
          <cell r="E493">
            <v>0</v>
          </cell>
          <cell r="F493">
            <v>0</v>
          </cell>
          <cell r="I493">
            <v>0</v>
          </cell>
          <cell r="J493">
            <v>0</v>
          </cell>
          <cell r="L493">
            <v>0</v>
          </cell>
          <cell r="M493">
            <v>0</v>
          </cell>
          <cell r="N493">
            <v>0</v>
          </cell>
        </row>
        <row r="494">
          <cell r="B494">
            <v>0</v>
          </cell>
          <cell r="C494">
            <v>0</v>
          </cell>
          <cell r="E494">
            <v>0</v>
          </cell>
          <cell r="F494">
            <v>0</v>
          </cell>
          <cell r="I494">
            <v>0</v>
          </cell>
          <cell r="J494">
            <v>0</v>
          </cell>
          <cell r="L494">
            <v>0</v>
          </cell>
          <cell r="M494">
            <v>0</v>
          </cell>
          <cell r="N494">
            <v>0</v>
          </cell>
        </row>
        <row r="495">
          <cell r="B495">
            <v>0</v>
          </cell>
          <cell r="C495">
            <v>0</v>
          </cell>
          <cell r="E495">
            <v>0</v>
          </cell>
          <cell r="F495">
            <v>0</v>
          </cell>
          <cell r="I495">
            <v>0</v>
          </cell>
          <cell r="J495">
            <v>0</v>
          </cell>
          <cell r="L495">
            <v>0</v>
          </cell>
          <cell r="M495">
            <v>0</v>
          </cell>
          <cell r="N495">
            <v>0</v>
          </cell>
        </row>
        <row r="496">
          <cell r="B496">
            <v>0</v>
          </cell>
          <cell r="C496">
            <v>0</v>
          </cell>
          <cell r="E496">
            <v>0</v>
          </cell>
          <cell r="F496">
            <v>0</v>
          </cell>
          <cell r="I496">
            <v>0</v>
          </cell>
          <cell r="J496">
            <v>0</v>
          </cell>
          <cell r="L496">
            <v>0</v>
          </cell>
          <cell r="M496">
            <v>0</v>
          </cell>
          <cell r="N496">
            <v>0</v>
          </cell>
        </row>
        <row r="497">
          <cell r="B497">
            <v>0</v>
          </cell>
          <cell r="C497">
            <v>0</v>
          </cell>
          <cell r="E497">
            <v>0</v>
          </cell>
          <cell r="F497">
            <v>0</v>
          </cell>
          <cell r="I497">
            <v>0</v>
          </cell>
          <cell r="J497">
            <v>0</v>
          </cell>
          <cell r="L497">
            <v>0</v>
          </cell>
          <cell r="M497">
            <v>0</v>
          </cell>
          <cell r="N497">
            <v>0</v>
          </cell>
        </row>
        <row r="498">
          <cell r="B498">
            <v>0</v>
          </cell>
          <cell r="C498">
            <v>0</v>
          </cell>
          <cell r="E498">
            <v>0</v>
          </cell>
          <cell r="F498">
            <v>0</v>
          </cell>
          <cell r="I498">
            <v>0</v>
          </cell>
          <cell r="J498">
            <v>0</v>
          </cell>
          <cell r="L498">
            <v>0</v>
          </cell>
          <cell r="M498">
            <v>0</v>
          </cell>
          <cell r="N498">
            <v>0</v>
          </cell>
        </row>
        <row r="499">
          <cell r="B499">
            <v>0</v>
          </cell>
          <cell r="C499">
            <v>0</v>
          </cell>
          <cell r="E499">
            <v>0</v>
          </cell>
          <cell r="F499">
            <v>0</v>
          </cell>
          <cell r="I499">
            <v>0</v>
          </cell>
          <cell r="J499">
            <v>0</v>
          </cell>
          <cell r="L499">
            <v>0</v>
          </cell>
          <cell r="M499">
            <v>0</v>
          </cell>
          <cell r="N499">
            <v>0</v>
          </cell>
        </row>
        <row r="500">
          <cell r="B500">
            <v>0</v>
          </cell>
          <cell r="C500">
            <v>0</v>
          </cell>
          <cell r="E500">
            <v>0</v>
          </cell>
          <cell r="F500">
            <v>0</v>
          </cell>
          <cell r="I500">
            <v>0</v>
          </cell>
          <cell r="J500">
            <v>0</v>
          </cell>
          <cell r="L500">
            <v>0</v>
          </cell>
          <cell r="M500">
            <v>0</v>
          </cell>
          <cell r="N500">
            <v>0</v>
          </cell>
        </row>
        <row r="501">
          <cell r="B501">
            <v>0</v>
          </cell>
          <cell r="C501">
            <v>0</v>
          </cell>
          <cell r="E501">
            <v>0</v>
          </cell>
          <cell r="F501">
            <v>0</v>
          </cell>
          <cell r="I501">
            <v>0</v>
          </cell>
          <cell r="J501">
            <v>0</v>
          </cell>
          <cell r="L501">
            <v>0</v>
          </cell>
          <cell r="M501">
            <v>0</v>
          </cell>
          <cell r="N501">
            <v>0</v>
          </cell>
        </row>
        <row r="502">
          <cell r="B502">
            <v>0</v>
          </cell>
          <cell r="C502">
            <v>0</v>
          </cell>
          <cell r="E502">
            <v>0</v>
          </cell>
          <cell r="F502">
            <v>0</v>
          </cell>
          <cell r="I502">
            <v>0</v>
          </cell>
          <cell r="J502">
            <v>0</v>
          </cell>
          <cell r="L502">
            <v>0</v>
          </cell>
          <cell r="M502">
            <v>0</v>
          </cell>
          <cell r="N502">
            <v>0</v>
          </cell>
        </row>
        <row r="503">
          <cell r="B503">
            <v>0</v>
          </cell>
          <cell r="C503">
            <v>0</v>
          </cell>
          <cell r="E503">
            <v>0</v>
          </cell>
          <cell r="F503">
            <v>0</v>
          </cell>
          <cell r="I503">
            <v>0</v>
          </cell>
          <cell r="J503">
            <v>0</v>
          </cell>
          <cell r="L503">
            <v>0</v>
          </cell>
          <cell r="M503">
            <v>0</v>
          </cell>
          <cell r="N503">
            <v>0</v>
          </cell>
        </row>
        <row r="504">
          <cell r="B504">
            <v>0</v>
          </cell>
          <cell r="C504">
            <v>0</v>
          </cell>
          <cell r="E504">
            <v>0</v>
          </cell>
          <cell r="F504">
            <v>0</v>
          </cell>
          <cell r="I504">
            <v>0</v>
          </cell>
          <cell r="J504">
            <v>0</v>
          </cell>
          <cell r="L504">
            <v>0</v>
          </cell>
          <cell r="M504">
            <v>0</v>
          </cell>
          <cell r="N504">
            <v>0</v>
          </cell>
        </row>
        <row r="505">
          <cell r="B505">
            <v>0</v>
          </cell>
          <cell r="C505">
            <v>0</v>
          </cell>
          <cell r="E505">
            <v>0</v>
          </cell>
          <cell r="F505">
            <v>0</v>
          </cell>
          <cell r="I505">
            <v>0</v>
          </cell>
          <cell r="J505">
            <v>0</v>
          </cell>
          <cell r="L505">
            <v>0</v>
          </cell>
          <cell r="M505">
            <v>0</v>
          </cell>
          <cell r="N505">
            <v>0</v>
          </cell>
        </row>
        <row r="506">
          <cell r="B506">
            <v>0</v>
          </cell>
          <cell r="C506">
            <v>0</v>
          </cell>
          <cell r="E506">
            <v>0</v>
          </cell>
          <cell r="F506">
            <v>0</v>
          </cell>
          <cell r="I506">
            <v>0</v>
          </cell>
          <cell r="J506">
            <v>0</v>
          </cell>
          <cell r="L506">
            <v>0</v>
          </cell>
          <cell r="M506">
            <v>0</v>
          </cell>
          <cell r="N506">
            <v>0</v>
          </cell>
        </row>
        <row r="507">
          <cell r="B507">
            <v>0</v>
          </cell>
          <cell r="C507">
            <v>0</v>
          </cell>
          <cell r="E507">
            <v>0</v>
          </cell>
          <cell r="F507">
            <v>0</v>
          </cell>
          <cell r="I507">
            <v>0</v>
          </cell>
          <cell r="J507">
            <v>0</v>
          </cell>
          <cell r="L507">
            <v>0</v>
          </cell>
          <cell r="M507">
            <v>0</v>
          </cell>
          <cell r="N507">
            <v>0</v>
          </cell>
        </row>
        <row r="508">
          <cell r="B508">
            <v>0</v>
          </cell>
          <cell r="C508">
            <v>0</v>
          </cell>
          <cell r="E508">
            <v>0</v>
          </cell>
          <cell r="F508">
            <v>0</v>
          </cell>
          <cell r="I508">
            <v>0</v>
          </cell>
          <cell r="J508">
            <v>0</v>
          </cell>
          <cell r="L508">
            <v>0</v>
          </cell>
          <cell r="M508">
            <v>0</v>
          </cell>
          <cell r="N508">
            <v>0</v>
          </cell>
        </row>
        <row r="509">
          <cell r="B509">
            <v>0</v>
          </cell>
          <cell r="C509">
            <v>0</v>
          </cell>
          <cell r="E509">
            <v>0</v>
          </cell>
          <cell r="F509">
            <v>0</v>
          </cell>
          <cell r="I509">
            <v>0</v>
          </cell>
          <cell r="J509">
            <v>0</v>
          </cell>
          <cell r="L509">
            <v>0</v>
          </cell>
          <cell r="M509">
            <v>0</v>
          </cell>
          <cell r="N509">
            <v>0</v>
          </cell>
        </row>
        <row r="510">
          <cell r="B510">
            <v>0</v>
          </cell>
          <cell r="C510">
            <v>0</v>
          </cell>
          <cell r="E510">
            <v>0</v>
          </cell>
          <cell r="F510">
            <v>0</v>
          </cell>
          <cell r="I510">
            <v>0</v>
          </cell>
          <cell r="J510">
            <v>0</v>
          </cell>
          <cell r="L510">
            <v>0</v>
          </cell>
          <cell r="M510">
            <v>0</v>
          </cell>
          <cell r="N510">
            <v>0</v>
          </cell>
        </row>
        <row r="511">
          <cell r="B511">
            <v>0</v>
          </cell>
          <cell r="C511">
            <v>0</v>
          </cell>
          <cell r="E511">
            <v>0</v>
          </cell>
          <cell r="F511">
            <v>0</v>
          </cell>
          <cell r="I511">
            <v>0</v>
          </cell>
          <cell r="J511">
            <v>0</v>
          </cell>
          <cell r="L511">
            <v>0</v>
          </cell>
          <cell r="M511">
            <v>0</v>
          </cell>
          <cell r="N511">
            <v>0</v>
          </cell>
        </row>
        <row r="512">
          <cell r="B512">
            <v>0</v>
          </cell>
          <cell r="C512">
            <v>0</v>
          </cell>
          <cell r="E512">
            <v>0</v>
          </cell>
          <cell r="F512">
            <v>0</v>
          </cell>
          <cell r="I512">
            <v>0</v>
          </cell>
          <cell r="J512">
            <v>0</v>
          </cell>
          <cell r="L512">
            <v>0</v>
          </cell>
          <cell r="M512">
            <v>0</v>
          </cell>
          <cell r="N512">
            <v>0</v>
          </cell>
        </row>
        <row r="513">
          <cell r="B513">
            <v>0</v>
          </cell>
          <cell r="C513">
            <v>0</v>
          </cell>
          <cell r="E513">
            <v>0</v>
          </cell>
          <cell r="F513">
            <v>0</v>
          </cell>
          <cell r="I513">
            <v>0</v>
          </cell>
          <cell r="J513">
            <v>0</v>
          </cell>
          <cell r="L513">
            <v>0</v>
          </cell>
          <cell r="M513">
            <v>0</v>
          </cell>
          <cell r="N513">
            <v>0</v>
          </cell>
        </row>
        <row r="514">
          <cell r="B514">
            <v>0</v>
          </cell>
          <cell r="C514">
            <v>0</v>
          </cell>
          <cell r="E514">
            <v>0</v>
          </cell>
          <cell r="F514">
            <v>0</v>
          </cell>
          <cell r="I514">
            <v>0</v>
          </cell>
          <cell r="J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B515">
            <v>0</v>
          </cell>
          <cell r="C515">
            <v>0</v>
          </cell>
          <cell r="E515">
            <v>0</v>
          </cell>
          <cell r="F515">
            <v>0</v>
          </cell>
          <cell r="I515">
            <v>0</v>
          </cell>
          <cell r="J515">
            <v>0</v>
          </cell>
          <cell r="L515">
            <v>0</v>
          </cell>
          <cell r="M515">
            <v>0</v>
          </cell>
          <cell r="N515">
            <v>0</v>
          </cell>
        </row>
        <row r="516">
          <cell r="B516">
            <v>0</v>
          </cell>
          <cell r="C516">
            <v>0</v>
          </cell>
          <cell r="E516">
            <v>0</v>
          </cell>
          <cell r="F516">
            <v>0</v>
          </cell>
          <cell r="I516">
            <v>0</v>
          </cell>
          <cell r="J516">
            <v>0</v>
          </cell>
          <cell r="L516">
            <v>0</v>
          </cell>
          <cell r="M516">
            <v>0</v>
          </cell>
          <cell r="N516">
            <v>0</v>
          </cell>
        </row>
        <row r="517">
          <cell r="B517">
            <v>0</v>
          </cell>
          <cell r="C517">
            <v>0</v>
          </cell>
          <cell r="E517">
            <v>0</v>
          </cell>
          <cell r="F517">
            <v>0</v>
          </cell>
          <cell r="I517">
            <v>0</v>
          </cell>
          <cell r="J517">
            <v>0</v>
          </cell>
          <cell r="L517">
            <v>0</v>
          </cell>
          <cell r="M517">
            <v>0</v>
          </cell>
          <cell r="N517">
            <v>0</v>
          </cell>
        </row>
        <row r="518">
          <cell r="B518">
            <v>0</v>
          </cell>
          <cell r="C518">
            <v>0</v>
          </cell>
          <cell r="E518">
            <v>0</v>
          </cell>
          <cell r="F518">
            <v>0</v>
          </cell>
          <cell r="I518">
            <v>0</v>
          </cell>
          <cell r="J518">
            <v>0</v>
          </cell>
          <cell r="L518">
            <v>0</v>
          </cell>
          <cell r="M518">
            <v>0</v>
          </cell>
          <cell r="N518">
            <v>0</v>
          </cell>
        </row>
        <row r="519">
          <cell r="B519">
            <v>0</v>
          </cell>
          <cell r="C519">
            <v>0</v>
          </cell>
          <cell r="E519">
            <v>0</v>
          </cell>
          <cell r="F519">
            <v>0</v>
          </cell>
          <cell r="I519">
            <v>0</v>
          </cell>
          <cell r="J519">
            <v>0</v>
          </cell>
          <cell r="L519">
            <v>0</v>
          </cell>
          <cell r="M519">
            <v>0</v>
          </cell>
          <cell r="N519">
            <v>0</v>
          </cell>
        </row>
        <row r="520">
          <cell r="B520">
            <v>0</v>
          </cell>
          <cell r="C520">
            <v>0</v>
          </cell>
          <cell r="E520">
            <v>0</v>
          </cell>
          <cell r="F520">
            <v>0</v>
          </cell>
          <cell r="I520">
            <v>0</v>
          </cell>
          <cell r="J520">
            <v>0</v>
          </cell>
          <cell r="L520">
            <v>0</v>
          </cell>
          <cell r="M520">
            <v>0</v>
          </cell>
          <cell r="N520">
            <v>0</v>
          </cell>
        </row>
        <row r="521">
          <cell r="B521">
            <v>0</v>
          </cell>
          <cell r="C521">
            <v>0</v>
          </cell>
          <cell r="E521">
            <v>0</v>
          </cell>
          <cell r="F521">
            <v>0</v>
          </cell>
          <cell r="I521">
            <v>0</v>
          </cell>
          <cell r="J521">
            <v>0</v>
          </cell>
          <cell r="L521">
            <v>0</v>
          </cell>
          <cell r="M521">
            <v>0</v>
          </cell>
          <cell r="N521">
            <v>0</v>
          </cell>
        </row>
        <row r="522">
          <cell r="B522">
            <v>0</v>
          </cell>
          <cell r="C522">
            <v>0</v>
          </cell>
          <cell r="E522">
            <v>0</v>
          </cell>
          <cell r="F522">
            <v>0</v>
          </cell>
          <cell r="I522">
            <v>0</v>
          </cell>
          <cell r="J522">
            <v>0</v>
          </cell>
          <cell r="L522">
            <v>0</v>
          </cell>
          <cell r="M522">
            <v>0</v>
          </cell>
          <cell r="N522">
            <v>0</v>
          </cell>
        </row>
        <row r="523">
          <cell r="B523">
            <v>0</v>
          </cell>
          <cell r="C523">
            <v>0</v>
          </cell>
          <cell r="E523">
            <v>0</v>
          </cell>
          <cell r="F523">
            <v>0</v>
          </cell>
          <cell r="I523">
            <v>0</v>
          </cell>
          <cell r="J523">
            <v>0</v>
          </cell>
          <cell r="L523">
            <v>0</v>
          </cell>
          <cell r="M523">
            <v>0</v>
          </cell>
          <cell r="N523">
            <v>0</v>
          </cell>
        </row>
        <row r="524">
          <cell r="B524">
            <v>0</v>
          </cell>
          <cell r="C524">
            <v>0</v>
          </cell>
          <cell r="E524">
            <v>0</v>
          </cell>
          <cell r="F524">
            <v>0</v>
          </cell>
          <cell r="I524">
            <v>0</v>
          </cell>
          <cell r="J524">
            <v>0</v>
          </cell>
          <cell r="L524">
            <v>0</v>
          </cell>
          <cell r="M524">
            <v>0</v>
          </cell>
          <cell r="N524">
            <v>0</v>
          </cell>
        </row>
        <row r="525">
          <cell r="B525">
            <v>0</v>
          </cell>
          <cell r="C525">
            <v>0</v>
          </cell>
          <cell r="E525">
            <v>0</v>
          </cell>
          <cell r="F525">
            <v>0</v>
          </cell>
          <cell r="I525">
            <v>0</v>
          </cell>
          <cell r="J525">
            <v>0</v>
          </cell>
          <cell r="L525">
            <v>0</v>
          </cell>
          <cell r="M525">
            <v>0</v>
          </cell>
          <cell r="N525">
            <v>0</v>
          </cell>
        </row>
        <row r="526">
          <cell r="B526">
            <v>0</v>
          </cell>
          <cell r="C526">
            <v>0</v>
          </cell>
          <cell r="E526">
            <v>0</v>
          </cell>
          <cell r="F526">
            <v>0</v>
          </cell>
          <cell r="I526">
            <v>0</v>
          </cell>
          <cell r="J526">
            <v>0</v>
          </cell>
          <cell r="L526">
            <v>0</v>
          </cell>
          <cell r="M526">
            <v>0</v>
          </cell>
          <cell r="N526">
            <v>0</v>
          </cell>
        </row>
        <row r="527">
          <cell r="B527">
            <v>0</v>
          </cell>
          <cell r="C527">
            <v>0</v>
          </cell>
          <cell r="E527">
            <v>0</v>
          </cell>
          <cell r="F527">
            <v>0</v>
          </cell>
          <cell r="I527">
            <v>0</v>
          </cell>
          <cell r="J527">
            <v>0</v>
          </cell>
          <cell r="L527">
            <v>0</v>
          </cell>
          <cell r="M527">
            <v>0</v>
          </cell>
          <cell r="N527">
            <v>0</v>
          </cell>
        </row>
        <row r="528">
          <cell r="B528">
            <v>0</v>
          </cell>
          <cell r="C528">
            <v>0</v>
          </cell>
          <cell r="E528">
            <v>0</v>
          </cell>
          <cell r="F528">
            <v>0</v>
          </cell>
          <cell r="I528">
            <v>0</v>
          </cell>
          <cell r="J528">
            <v>0</v>
          </cell>
          <cell r="L528">
            <v>0</v>
          </cell>
          <cell r="M528">
            <v>0</v>
          </cell>
          <cell r="N528">
            <v>0</v>
          </cell>
        </row>
        <row r="529">
          <cell r="B529">
            <v>0</v>
          </cell>
          <cell r="C529">
            <v>0</v>
          </cell>
          <cell r="E529">
            <v>0</v>
          </cell>
          <cell r="F529">
            <v>0</v>
          </cell>
          <cell r="I529">
            <v>0</v>
          </cell>
          <cell r="J529">
            <v>0</v>
          </cell>
          <cell r="L529">
            <v>0</v>
          </cell>
          <cell r="M529">
            <v>0</v>
          </cell>
          <cell r="N529">
            <v>0</v>
          </cell>
        </row>
        <row r="530">
          <cell r="B530">
            <v>0</v>
          </cell>
          <cell r="C530">
            <v>0</v>
          </cell>
          <cell r="E530">
            <v>0</v>
          </cell>
          <cell r="F530">
            <v>0</v>
          </cell>
          <cell r="I530">
            <v>0</v>
          </cell>
          <cell r="J530">
            <v>0</v>
          </cell>
          <cell r="L530">
            <v>0</v>
          </cell>
          <cell r="M530">
            <v>0</v>
          </cell>
          <cell r="N530">
            <v>0</v>
          </cell>
        </row>
        <row r="531">
          <cell r="B531">
            <v>0</v>
          </cell>
          <cell r="C531">
            <v>0</v>
          </cell>
          <cell r="E531">
            <v>0</v>
          </cell>
          <cell r="F531">
            <v>0</v>
          </cell>
          <cell r="I531">
            <v>0</v>
          </cell>
          <cell r="J531">
            <v>0</v>
          </cell>
          <cell r="L531">
            <v>0</v>
          </cell>
          <cell r="M531">
            <v>0</v>
          </cell>
          <cell r="N531">
            <v>0</v>
          </cell>
        </row>
        <row r="532">
          <cell r="B532">
            <v>0</v>
          </cell>
          <cell r="C532">
            <v>0</v>
          </cell>
          <cell r="E532">
            <v>0</v>
          </cell>
          <cell r="F532">
            <v>0</v>
          </cell>
          <cell r="I532">
            <v>0</v>
          </cell>
          <cell r="J532">
            <v>0</v>
          </cell>
          <cell r="L532">
            <v>0</v>
          </cell>
          <cell r="M532">
            <v>0</v>
          </cell>
          <cell r="N532">
            <v>0</v>
          </cell>
        </row>
        <row r="533">
          <cell r="B533">
            <v>0</v>
          </cell>
          <cell r="C533">
            <v>0</v>
          </cell>
          <cell r="E533">
            <v>0</v>
          </cell>
          <cell r="F533">
            <v>0</v>
          </cell>
          <cell r="I533">
            <v>0</v>
          </cell>
          <cell r="J533">
            <v>0</v>
          </cell>
          <cell r="L533">
            <v>0</v>
          </cell>
          <cell r="M533">
            <v>0</v>
          </cell>
          <cell r="N533">
            <v>0</v>
          </cell>
        </row>
        <row r="534">
          <cell r="B534">
            <v>0</v>
          </cell>
          <cell r="C534">
            <v>0</v>
          </cell>
          <cell r="E534">
            <v>0</v>
          </cell>
          <cell r="F534">
            <v>0</v>
          </cell>
          <cell r="I534">
            <v>0</v>
          </cell>
          <cell r="J534">
            <v>0</v>
          </cell>
          <cell r="L534">
            <v>0</v>
          </cell>
          <cell r="M534">
            <v>0</v>
          </cell>
          <cell r="N534">
            <v>0</v>
          </cell>
        </row>
        <row r="535">
          <cell r="B535">
            <v>0</v>
          </cell>
          <cell r="C535">
            <v>0</v>
          </cell>
          <cell r="E535">
            <v>0</v>
          </cell>
          <cell r="F535">
            <v>0</v>
          </cell>
          <cell r="I535">
            <v>0</v>
          </cell>
          <cell r="J535">
            <v>0</v>
          </cell>
          <cell r="L535">
            <v>0</v>
          </cell>
          <cell r="M535">
            <v>0</v>
          </cell>
          <cell r="N535">
            <v>0</v>
          </cell>
        </row>
        <row r="536">
          <cell r="B536">
            <v>0</v>
          </cell>
          <cell r="C536">
            <v>0</v>
          </cell>
          <cell r="E536">
            <v>0</v>
          </cell>
          <cell r="F536">
            <v>0</v>
          </cell>
          <cell r="I536">
            <v>0</v>
          </cell>
          <cell r="J536">
            <v>0</v>
          </cell>
          <cell r="L536">
            <v>0</v>
          </cell>
          <cell r="M536">
            <v>0</v>
          </cell>
          <cell r="N536">
            <v>0</v>
          </cell>
        </row>
        <row r="537">
          <cell r="B537">
            <v>0</v>
          </cell>
          <cell r="C537">
            <v>0</v>
          </cell>
          <cell r="E537">
            <v>0</v>
          </cell>
          <cell r="F537">
            <v>0</v>
          </cell>
          <cell r="I537">
            <v>0</v>
          </cell>
          <cell r="J537">
            <v>0</v>
          </cell>
          <cell r="L537">
            <v>0</v>
          </cell>
          <cell r="M537">
            <v>0</v>
          </cell>
          <cell r="N537">
            <v>0</v>
          </cell>
        </row>
        <row r="538">
          <cell r="B538">
            <v>0</v>
          </cell>
          <cell r="C538">
            <v>0</v>
          </cell>
          <cell r="E538">
            <v>0</v>
          </cell>
          <cell r="F538">
            <v>0</v>
          </cell>
          <cell r="I538">
            <v>0</v>
          </cell>
          <cell r="J538">
            <v>0</v>
          </cell>
          <cell r="L538">
            <v>0</v>
          </cell>
          <cell r="M538">
            <v>0</v>
          </cell>
          <cell r="N538">
            <v>0</v>
          </cell>
        </row>
        <row r="539">
          <cell r="B539">
            <v>0</v>
          </cell>
          <cell r="C539">
            <v>0</v>
          </cell>
          <cell r="E539">
            <v>0</v>
          </cell>
          <cell r="F539">
            <v>0</v>
          </cell>
          <cell r="I539">
            <v>0</v>
          </cell>
          <cell r="J539">
            <v>0</v>
          </cell>
          <cell r="L539">
            <v>0</v>
          </cell>
          <cell r="M539">
            <v>0</v>
          </cell>
          <cell r="N539">
            <v>0</v>
          </cell>
        </row>
        <row r="540">
          <cell r="B540">
            <v>0</v>
          </cell>
          <cell r="C540">
            <v>0</v>
          </cell>
          <cell r="E540">
            <v>0</v>
          </cell>
          <cell r="F540">
            <v>0</v>
          </cell>
          <cell r="I540">
            <v>0</v>
          </cell>
          <cell r="J540">
            <v>0</v>
          </cell>
          <cell r="L540">
            <v>0</v>
          </cell>
          <cell r="M540">
            <v>0</v>
          </cell>
          <cell r="N540">
            <v>0</v>
          </cell>
        </row>
        <row r="541">
          <cell r="B541">
            <v>0</v>
          </cell>
          <cell r="C541">
            <v>0</v>
          </cell>
          <cell r="E541">
            <v>0</v>
          </cell>
          <cell r="F541">
            <v>0</v>
          </cell>
          <cell r="I541">
            <v>0</v>
          </cell>
          <cell r="J541">
            <v>0</v>
          </cell>
          <cell r="L541">
            <v>0</v>
          </cell>
          <cell r="M541">
            <v>0</v>
          </cell>
          <cell r="N541">
            <v>0</v>
          </cell>
        </row>
        <row r="542">
          <cell r="B542">
            <v>0</v>
          </cell>
          <cell r="C542">
            <v>0</v>
          </cell>
          <cell r="E542">
            <v>0</v>
          </cell>
          <cell r="F542">
            <v>0</v>
          </cell>
          <cell r="I542">
            <v>0</v>
          </cell>
          <cell r="J542">
            <v>0</v>
          </cell>
          <cell r="L542">
            <v>0</v>
          </cell>
          <cell r="M542">
            <v>0</v>
          </cell>
          <cell r="N542">
            <v>0</v>
          </cell>
        </row>
        <row r="543">
          <cell r="B543">
            <v>0</v>
          </cell>
          <cell r="C543">
            <v>0</v>
          </cell>
          <cell r="E543">
            <v>0</v>
          </cell>
          <cell r="F543">
            <v>0</v>
          </cell>
          <cell r="I543">
            <v>0</v>
          </cell>
          <cell r="J543">
            <v>0</v>
          </cell>
          <cell r="L543">
            <v>0</v>
          </cell>
          <cell r="M543">
            <v>0</v>
          </cell>
          <cell r="N543">
            <v>0</v>
          </cell>
        </row>
        <row r="544">
          <cell r="B544">
            <v>0</v>
          </cell>
          <cell r="C544">
            <v>0</v>
          </cell>
          <cell r="E544">
            <v>0</v>
          </cell>
          <cell r="F544">
            <v>0</v>
          </cell>
          <cell r="I544">
            <v>0</v>
          </cell>
          <cell r="J544">
            <v>0</v>
          </cell>
          <cell r="L544">
            <v>0</v>
          </cell>
          <cell r="M544">
            <v>0</v>
          </cell>
          <cell r="N544">
            <v>0</v>
          </cell>
        </row>
        <row r="545">
          <cell r="B545">
            <v>0</v>
          </cell>
          <cell r="C545">
            <v>0</v>
          </cell>
          <cell r="E545">
            <v>0</v>
          </cell>
          <cell r="F545">
            <v>0</v>
          </cell>
          <cell r="I545">
            <v>0</v>
          </cell>
          <cell r="J545">
            <v>0</v>
          </cell>
          <cell r="L545">
            <v>0</v>
          </cell>
          <cell r="M545">
            <v>0</v>
          </cell>
          <cell r="N545">
            <v>0</v>
          </cell>
        </row>
        <row r="546">
          <cell r="B546">
            <v>0</v>
          </cell>
          <cell r="C546">
            <v>0</v>
          </cell>
          <cell r="E546">
            <v>0</v>
          </cell>
          <cell r="F546">
            <v>0</v>
          </cell>
          <cell r="I546">
            <v>0</v>
          </cell>
          <cell r="J546">
            <v>0</v>
          </cell>
          <cell r="L546">
            <v>0</v>
          </cell>
          <cell r="M546">
            <v>0</v>
          </cell>
          <cell r="N546">
            <v>0</v>
          </cell>
        </row>
        <row r="547">
          <cell r="B547">
            <v>0</v>
          </cell>
          <cell r="C547">
            <v>0</v>
          </cell>
          <cell r="E547">
            <v>0</v>
          </cell>
          <cell r="F547">
            <v>0</v>
          </cell>
          <cell r="I547">
            <v>0</v>
          </cell>
          <cell r="J547">
            <v>0</v>
          </cell>
          <cell r="L547">
            <v>0</v>
          </cell>
          <cell r="M547">
            <v>0</v>
          </cell>
          <cell r="N547">
            <v>0</v>
          </cell>
        </row>
        <row r="548">
          <cell r="B548">
            <v>0</v>
          </cell>
          <cell r="C548">
            <v>0</v>
          </cell>
          <cell r="E548">
            <v>0</v>
          </cell>
          <cell r="F548">
            <v>0</v>
          </cell>
          <cell r="I548">
            <v>0</v>
          </cell>
          <cell r="J548">
            <v>0</v>
          </cell>
          <cell r="L548">
            <v>0</v>
          </cell>
          <cell r="M548">
            <v>0</v>
          </cell>
          <cell r="N548">
            <v>0</v>
          </cell>
        </row>
        <row r="549">
          <cell r="B549">
            <v>0</v>
          </cell>
          <cell r="C549">
            <v>0</v>
          </cell>
          <cell r="E549">
            <v>0</v>
          </cell>
          <cell r="F549">
            <v>0</v>
          </cell>
          <cell r="I549">
            <v>0</v>
          </cell>
          <cell r="J549">
            <v>0</v>
          </cell>
          <cell r="L549">
            <v>0</v>
          </cell>
          <cell r="M549">
            <v>0</v>
          </cell>
          <cell r="N549">
            <v>0</v>
          </cell>
        </row>
        <row r="550">
          <cell r="B550">
            <v>0</v>
          </cell>
          <cell r="C550">
            <v>0</v>
          </cell>
          <cell r="E550">
            <v>0</v>
          </cell>
          <cell r="F550">
            <v>0</v>
          </cell>
          <cell r="I550">
            <v>0</v>
          </cell>
          <cell r="J550">
            <v>0</v>
          </cell>
          <cell r="L550">
            <v>0</v>
          </cell>
          <cell r="M550">
            <v>0</v>
          </cell>
          <cell r="N550">
            <v>0</v>
          </cell>
        </row>
        <row r="551">
          <cell r="B551">
            <v>0</v>
          </cell>
          <cell r="C551">
            <v>0</v>
          </cell>
          <cell r="E551">
            <v>0</v>
          </cell>
          <cell r="F551">
            <v>0</v>
          </cell>
          <cell r="I551">
            <v>0</v>
          </cell>
          <cell r="J551">
            <v>0</v>
          </cell>
          <cell r="L551">
            <v>0</v>
          </cell>
          <cell r="M551">
            <v>0</v>
          </cell>
          <cell r="N551">
            <v>0</v>
          </cell>
        </row>
        <row r="552">
          <cell r="B552">
            <v>0</v>
          </cell>
          <cell r="C552">
            <v>0</v>
          </cell>
          <cell r="E552">
            <v>0</v>
          </cell>
          <cell r="F552">
            <v>0</v>
          </cell>
          <cell r="I552">
            <v>0</v>
          </cell>
          <cell r="J552">
            <v>0</v>
          </cell>
          <cell r="L552">
            <v>0</v>
          </cell>
          <cell r="M552">
            <v>0</v>
          </cell>
          <cell r="N552">
            <v>0</v>
          </cell>
        </row>
        <row r="553">
          <cell r="B553">
            <v>0</v>
          </cell>
          <cell r="C553">
            <v>0</v>
          </cell>
          <cell r="E553">
            <v>0</v>
          </cell>
          <cell r="F553">
            <v>0</v>
          </cell>
          <cell r="I553">
            <v>0</v>
          </cell>
          <cell r="J553">
            <v>0</v>
          </cell>
          <cell r="L553">
            <v>0</v>
          </cell>
          <cell r="M553">
            <v>0</v>
          </cell>
          <cell r="N553">
            <v>0</v>
          </cell>
        </row>
        <row r="554">
          <cell r="B554">
            <v>0</v>
          </cell>
          <cell r="C554">
            <v>0</v>
          </cell>
          <cell r="E554">
            <v>0</v>
          </cell>
          <cell r="F554">
            <v>0</v>
          </cell>
          <cell r="I554">
            <v>0</v>
          </cell>
          <cell r="J554">
            <v>0</v>
          </cell>
          <cell r="L554">
            <v>0</v>
          </cell>
          <cell r="M554">
            <v>0</v>
          </cell>
          <cell r="N554">
            <v>0</v>
          </cell>
        </row>
        <row r="555">
          <cell r="B555">
            <v>0</v>
          </cell>
          <cell r="C555">
            <v>0</v>
          </cell>
          <cell r="E555">
            <v>0</v>
          </cell>
          <cell r="F555">
            <v>0</v>
          </cell>
          <cell r="I555">
            <v>0</v>
          </cell>
          <cell r="J555">
            <v>0</v>
          </cell>
          <cell r="L555">
            <v>0</v>
          </cell>
          <cell r="M555">
            <v>0</v>
          </cell>
          <cell r="N555">
            <v>0</v>
          </cell>
        </row>
        <row r="556">
          <cell r="B556">
            <v>0</v>
          </cell>
          <cell r="C556">
            <v>0</v>
          </cell>
          <cell r="E556">
            <v>0</v>
          </cell>
          <cell r="F556">
            <v>0</v>
          </cell>
          <cell r="I556">
            <v>0</v>
          </cell>
          <cell r="J556">
            <v>0</v>
          </cell>
          <cell r="L556">
            <v>0</v>
          </cell>
          <cell r="M556">
            <v>0</v>
          </cell>
          <cell r="N556">
            <v>0</v>
          </cell>
        </row>
        <row r="557">
          <cell r="B557">
            <v>0</v>
          </cell>
          <cell r="C557">
            <v>0</v>
          </cell>
          <cell r="E557">
            <v>0</v>
          </cell>
          <cell r="F557">
            <v>0</v>
          </cell>
          <cell r="I557">
            <v>0</v>
          </cell>
          <cell r="J557">
            <v>0</v>
          </cell>
          <cell r="L557">
            <v>0</v>
          </cell>
          <cell r="M557">
            <v>0</v>
          </cell>
          <cell r="N557">
            <v>0</v>
          </cell>
        </row>
        <row r="558">
          <cell r="B558">
            <v>0</v>
          </cell>
          <cell r="C558">
            <v>0</v>
          </cell>
          <cell r="E558">
            <v>0</v>
          </cell>
          <cell r="F558">
            <v>0</v>
          </cell>
          <cell r="I558">
            <v>0</v>
          </cell>
          <cell r="J558">
            <v>0</v>
          </cell>
          <cell r="L558">
            <v>0</v>
          </cell>
          <cell r="M558">
            <v>0</v>
          </cell>
          <cell r="N558">
            <v>0</v>
          </cell>
        </row>
        <row r="559">
          <cell r="B559">
            <v>0</v>
          </cell>
          <cell r="C559">
            <v>0</v>
          </cell>
          <cell r="E559">
            <v>0</v>
          </cell>
          <cell r="F559">
            <v>0</v>
          </cell>
          <cell r="I559">
            <v>0</v>
          </cell>
          <cell r="J559">
            <v>0</v>
          </cell>
          <cell r="L559">
            <v>0</v>
          </cell>
          <cell r="M559">
            <v>0</v>
          </cell>
          <cell r="N559">
            <v>0</v>
          </cell>
        </row>
        <row r="560">
          <cell r="B560">
            <v>0</v>
          </cell>
          <cell r="C560">
            <v>0</v>
          </cell>
          <cell r="E560">
            <v>0</v>
          </cell>
          <cell r="F560">
            <v>0</v>
          </cell>
          <cell r="I560">
            <v>0</v>
          </cell>
          <cell r="J560">
            <v>0</v>
          </cell>
          <cell r="L560">
            <v>0</v>
          </cell>
          <cell r="M560">
            <v>0</v>
          </cell>
          <cell r="N560">
            <v>0</v>
          </cell>
        </row>
        <row r="561">
          <cell r="B561">
            <v>0</v>
          </cell>
          <cell r="C561">
            <v>0</v>
          </cell>
          <cell r="E561">
            <v>0</v>
          </cell>
          <cell r="F561">
            <v>0</v>
          </cell>
          <cell r="I561">
            <v>0</v>
          </cell>
          <cell r="J561">
            <v>0</v>
          </cell>
          <cell r="L561">
            <v>0</v>
          </cell>
          <cell r="M561">
            <v>0</v>
          </cell>
          <cell r="N561">
            <v>0</v>
          </cell>
        </row>
        <row r="562">
          <cell r="B562">
            <v>0</v>
          </cell>
          <cell r="C562">
            <v>0</v>
          </cell>
          <cell r="E562">
            <v>0</v>
          </cell>
          <cell r="F562">
            <v>0</v>
          </cell>
          <cell r="I562">
            <v>0</v>
          </cell>
          <cell r="J562">
            <v>0</v>
          </cell>
          <cell r="L562">
            <v>0</v>
          </cell>
          <cell r="M562">
            <v>0</v>
          </cell>
          <cell r="N562">
            <v>0</v>
          </cell>
        </row>
        <row r="563">
          <cell r="B563">
            <v>0</v>
          </cell>
          <cell r="C563">
            <v>0</v>
          </cell>
          <cell r="E563">
            <v>0</v>
          </cell>
          <cell r="F563">
            <v>0</v>
          </cell>
          <cell r="I563">
            <v>0</v>
          </cell>
          <cell r="J563">
            <v>0</v>
          </cell>
          <cell r="L563">
            <v>0</v>
          </cell>
          <cell r="M563">
            <v>0</v>
          </cell>
          <cell r="N563">
            <v>0</v>
          </cell>
        </row>
        <row r="564">
          <cell r="B564">
            <v>0</v>
          </cell>
          <cell r="C564">
            <v>0</v>
          </cell>
          <cell r="E564">
            <v>0</v>
          </cell>
          <cell r="F564">
            <v>0</v>
          </cell>
          <cell r="I564">
            <v>0</v>
          </cell>
          <cell r="J564">
            <v>0</v>
          </cell>
          <cell r="L564">
            <v>0</v>
          </cell>
          <cell r="M564">
            <v>0</v>
          </cell>
          <cell r="N564">
            <v>0</v>
          </cell>
        </row>
        <row r="565">
          <cell r="B565">
            <v>0</v>
          </cell>
          <cell r="C565">
            <v>0</v>
          </cell>
          <cell r="E565">
            <v>0</v>
          </cell>
          <cell r="F565">
            <v>0</v>
          </cell>
          <cell r="I565">
            <v>0</v>
          </cell>
          <cell r="J565">
            <v>0</v>
          </cell>
          <cell r="L565">
            <v>0</v>
          </cell>
          <cell r="M565">
            <v>0</v>
          </cell>
          <cell r="N565">
            <v>0</v>
          </cell>
        </row>
        <row r="566">
          <cell r="B566">
            <v>0</v>
          </cell>
          <cell r="C566">
            <v>0</v>
          </cell>
          <cell r="E566">
            <v>0</v>
          </cell>
          <cell r="F566">
            <v>0</v>
          </cell>
          <cell r="I566">
            <v>0</v>
          </cell>
          <cell r="J566">
            <v>0</v>
          </cell>
          <cell r="L566">
            <v>0</v>
          </cell>
          <cell r="M566">
            <v>0</v>
          </cell>
          <cell r="N566">
            <v>0</v>
          </cell>
        </row>
        <row r="567">
          <cell r="B567">
            <v>0</v>
          </cell>
          <cell r="C567">
            <v>0</v>
          </cell>
          <cell r="E567">
            <v>0</v>
          </cell>
          <cell r="F567">
            <v>0</v>
          </cell>
          <cell r="I567">
            <v>0</v>
          </cell>
          <cell r="J567">
            <v>0</v>
          </cell>
          <cell r="L567">
            <v>0</v>
          </cell>
          <cell r="M567">
            <v>0</v>
          </cell>
          <cell r="N567">
            <v>0</v>
          </cell>
        </row>
        <row r="568">
          <cell r="B568">
            <v>0</v>
          </cell>
          <cell r="C568">
            <v>0</v>
          </cell>
          <cell r="E568">
            <v>0</v>
          </cell>
          <cell r="F568">
            <v>0</v>
          </cell>
          <cell r="I568">
            <v>0</v>
          </cell>
          <cell r="J568">
            <v>0</v>
          </cell>
          <cell r="L568">
            <v>0</v>
          </cell>
          <cell r="M568">
            <v>0</v>
          </cell>
          <cell r="N568">
            <v>0</v>
          </cell>
        </row>
        <row r="569">
          <cell r="B569">
            <v>0</v>
          </cell>
          <cell r="C569">
            <v>0</v>
          </cell>
          <cell r="E569">
            <v>0</v>
          </cell>
          <cell r="F569">
            <v>0</v>
          </cell>
          <cell r="I569">
            <v>0</v>
          </cell>
          <cell r="J569">
            <v>0</v>
          </cell>
          <cell r="L569">
            <v>0</v>
          </cell>
          <cell r="M569">
            <v>0</v>
          </cell>
          <cell r="N569">
            <v>0</v>
          </cell>
        </row>
        <row r="570">
          <cell r="B570">
            <v>0</v>
          </cell>
          <cell r="C570">
            <v>0</v>
          </cell>
          <cell r="E570">
            <v>0</v>
          </cell>
          <cell r="F570">
            <v>0</v>
          </cell>
          <cell r="I570">
            <v>0</v>
          </cell>
          <cell r="J570">
            <v>0</v>
          </cell>
          <cell r="L570">
            <v>0</v>
          </cell>
          <cell r="M570">
            <v>0</v>
          </cell>
          <cell r="N570">
            <v>0</v>
          </cell>
        </row>
        <row r="571">
          <cell r="B571">
            <v>0</v>
          </cell>
          <cell r="C571">
            <v>0</v>
          </cell>
          <cell r="E571">
            <v>0</v>
          </cell>
          <cell r="F571">
            <v>0</v>
          </cell>
          <cell r="I571">
            <v>0</v>
          </cell>
          <cell r="J571">
            <v>0</v>
          </cell>
          <cell r="L571">
            <v>0</v>
          </cell>
          <cell r="M571">
            <v>0</v>
          </cell>
          <cell r="N571">
            <v>0</v>
          </cell>
        </row>
        <row r="572">
          <cell r="B572">
            <v>0</v>
          </cell>
          <cell r="C572">
            <v>0</v>
          </cell>
          <cell r="E572">
            <v>0</v>
          </cell>
          <cell r="F572">
            <v>0</v>
          </cell>
          <cell r="I572">
            <v>0</v>
          </cell>
          <cell r="J572">
            <v>0</v>
          </cell>
          <cell r="L572">
            <v>0</v>
          </cell>
          <cell r="M572">
            <v>0</v>
          </cell>
          <cell r="N572">
            <v>0</v>
          </cell>
        </row>
        <row r="573">
          <cell r="B573">
            <v>0</v>
          </cell>
          <cell r="C573">
            <v>0</v>
          </cell>
          <cell r="E573">
            <v>0</v>
          </cell>
          <cell r="F573">
            <v>0</v>
          </cell>
          <cell r="I573">
            <v>0</v>
          </cell>
          <cell r="J573">
            <v>0</v>
          </cell>
          <cell r="L573">
            <v>0</v>
          </cell>
          <cell r="M573">
            <v>0</v>
          </cell>
          <cell r="N573">
            <v>0</v>
          </cell>
        </row>
        <row r="574">
          <cell r="B574">
            <v>0</v>
          </cell>
          <cell r="C574">
            <v>0</v>
          </cell>
          <cell r="E574">
            <v>0</v>
          </cell>
          <cell r="F574">
            <v>0</v>
          </cell>
          <cell r="I574">
            <v>0</v>
          </cell>
          <cell r="J574">
            <v>0</v>
          </cell>
          <cell r="L574">
            <v>0</v>
          </cell>
          <cell r="M574">
            <v>0</v>
          </cell>
          <cell r="N574">
            <v>0</v>
          </cell>
        </row>
        <row r="575">
          <cell r="B575">
            <v>0</v>
          </cell>
          <cell r="C575">
            <v>0</v>
          </cell>
          <cell r="E575">
            <v>0</v>
          </cell>
          <cell r="F575">
            <v>0</v>
          </cell>
          <cell r="I575">
            <v>0</v>
          </cell>
          <cell r="J575">
            <v>0</v>
          </cell>
          <cell r="L575">
            <v>0</v>
          </cell>
          <cell r="M575">
            <v>0</v>
          </cell>
          <cell r="N575">
            <v>0</v>
          </cell>
        </row>
        <row r="576">
          <cell r="B576">
            <v>0</v>
          </cell>
          <cell r="C576">
            <v>0</v>
          </cell>
          <cell r="E576">
            <v>0</v>
          </cell>
          <cell r="F576">
            <v>0</v>
          </cell>
          <cell r="I576">
            <v>0</v>
          </cell>
          <cell r="J576">
            <v>0</v>
          </cell>
          <cell r="L576">
            <v>0</v>
          </cell>
          <cell r="M576">
            <v>0</v>
          </cell>
          <cell r="N576">
            <v>0</v>
          </cell>
        </row>
        <row r="577">
          <cell r="B577">
            <v>0</v>
          </cell>
          <cell r="C577">
            <v>0</v>
          </cell>
          <cell r="E577">
            <v>0</v>
          </cell>
          <cell r="F577">
            <v>0</v>
          </cell>
          <cell r="I577">
            <v>0</v>
          </cell>
          <cell r="J577">
            <v>0</v>
          </cell>
          <cell r="L577">
            <v>0</v>
          </cell>
          <cell r="M577">
            <v>0</v>
          </cell>
          <cell r="N577">
            <v>0</v>
          </cell>
        </row>
        <row r="578">
          <cell r="B578">
            <v>0</v>
          </cell>
          <cell r="C578">
            <v>0</v>
          </cell>
          <cell r="E578">
            <v>0</v>
          </cell>
          <cell r="F578">
            <v>0</v>
          </cell>
          <cell r="I578">
            <v>0</v>
          </cell>
          <cell r="J578">
            <v>0</v>
          </cell>
          <cell r="L578">
            <v>0</v>
          </cell>
          <cell r="M578">
            <v>0</v>
          </cell>
          <cell r="N578">
            <v>0</v>
          </cell>
        </row>
        <row r="579">
          <cell r="B579">
            <v>0</v>
          </cell>
          <cell r="C579">
            <v>0</v>
          </cell>
          <cell r="E579">
            <v>0</v>
          </cell>
          <cell r="F579">
            <v>0</v>
          </cell>
          <cell r="I579">
            <v>0</v>
          </cell>
          <cell r="J579">
            <v>0</v>
          </cell>
          <cell r="L579">
            <v>0</v>
          </cell>
          <cell r="M579">
            <v>0</v>
          </cell>
          <cell r="N579">
            <v>0</v>
          </cell>
        </row>
        <row r="580">
          <cell r="B580">
            <v>0</v>
          </cell>
          <cell r="C580">
            <v>0</v>
          </cell>
          <cell r="E580">
            <v>0</v>
          </cell>
          <cell r="F580">
            <v>0</v>
          </cell>
          <cell r="I580">
            <v>0</v>
          </cell>
          <cell r="J580">
            <v>0</v>
          </cell>
          <cell r="L580">
            <v>0</v>
          </cell>
          <cell r="M580">
            <v>0</v>
          </cell>
          <cell r="N580">
            <v>0</v>
          </cell>
        </row>
        <row r="581">
          <cell r="B581">
            <v>0</v>
          </cell>
          <cell r="C581">
            <v>0</v>
          </cell>
          <cell r="E581">
            <v>0</v>
          </cell>
          <cell r="F581">
            <v>0</v>
          </cell>
          <cell r="I581">
            <v>0</v>
          </cell>
          <cell r="J581">
            <v>0</v>
          </cell>
          <cell r="L581">
            <v>0</v>
          </cell>
          <cell r="M581">
            <v>0</v>
          </cell>
          <cell r="N581">
            <v>0</v>
          </cell>
        </row>
        <row r="582">
          <cell r="B582">
            <v>0</v>
          </cell>
          <cell r="C582">
            <v>0</v>
          </cell>
          <cell r="E582">
            <v>0</v>
          </cell>
          <cell r="F582">
            <v>0</v>
          </cell>
          <cell r="I582">
            <v>0</v>
          </cell>
          <cell r="J582">
            <v>0</v>
          </cell>
          <cell r="L582">
            <v>0</v>
          </cell>
          <cell r="M582">
            <v>0</v>
          </cell>
          <cell r="N582">
            <v>0</v>
          </cell>
        </row>
        <row r="583">
          <cell r="B583">
            <v>0</v>
          </cell>
          <cell r="C583">
            <v>0</v>
          </cell>
          <cell r="E583">
            <v>0</v>
          </cell>
          <cell r="F583">
            <v>0</v>
          </cell>
          <cell r="I583">
            <v>0</v>
          </cell>
          <cell r="J583">
            <v>0</v>
          </cell>
          <cell r="L583">
            <v>0</v>
          </cell>
          <cell r="M583">
            <v>0</v>
          </cell>
          <cell r="N583">
            <v>0</v>
          </cell>
        </row>
        <row r="584">
          <cell r="B584">
            <v>0</v>
          </cell>
          <cell r="C584">
            <v>0</v>
          </cell>
          <cell r="E584">
            <v>0</v>
          </cell>
          <cell r="F584">
            <v>0</v>
          </cell>
          <cell r="I584">
            <v>0</v>
          </cell>
          <cell r="J584">
            <v>0</v>
          </cell>
          <cell r="L584">
            <v>0</v>
          </cell>
          <cell r="M584">
            <v>0</v>
          </cell>
          <cell r="N584">
            <v>0</v>
          </cell>
        </row>
        <row r="585">
          <cell r="B585">
            <v>0</v>
          </cell>
          <cell r="C585">
            <v>0</v>
          </cell>
          <cell r="E585">
            <v>0</v>
          </cell>
          <cell r="F585">
            <v>0</v>
          </cell>
          <cell r="I585">
            <v>0</v>
          </cell>
          <cell r="J585">
            <v>0</v>
          </cell>
          <cell r="L585">
            <v>0</v>
          </cell>
          <cell r="M585">
            <v>0</v>
          </cell>
          <cell r="N585">
            <v>0</v>
          </cell>
        </row>
        <row r="586">
          <cell r="B586">
            <v>0</v>
          </cell>
          <cell r="C586">
            <v>0</v>
          </cell>
          <cell r="E586">
            <v>0</v>
          </cell>
          <cell r="F586">
            <v>0</v>
          </cell>
          <cell r="I586">
            <v>0</v>
          </cell>
          <cell r="J586">
            <v>0</v>
          </cell>
          <cell r="L586">
            <v>0</v>
          </cell>
          <cell r="M586">
            <v>0</v>
          </cell>
          <cell r="N586">
            <v>0</v>
          </cell>
        </row>
        <row r="587">
          <cell r="B587">
            <v>0</v>
          </cell>
          <cell r="C587">
            <v>0</v>
          </cell>
          <cell r="E587">
            <v>0</v>
          </cell>
          <cell r="F587">
            <v>0</v>
          </cell>
          <cell r="I587">
            <v>0</v>
          </cell>
          <cell r="J587">
            <v>0</v>
          </cell>
          <cell r="L587">
            <v>0</v>
          </cell>
          <cell r="M587">
            <v>0</v>
          </cell>
          <cell r="N587">
            <v>0</v>
          </cell>
        </row>
        <row r="588">
          <cell r="B588">
            <v>0</v>
          </cell>
          <cell r="C588">
            <v>0</v>
          </cell>
          <cell r="E588">
            <v>0</v>
          </cell>
          <cell r="F588">
            <v>0</v>
          </cell>
          <cell r="I588">
            <v>0</v>
          </cell>
          <cell r="J588">
            <v>0</v>
          </cell>
          <cell r="L588">
            <v>0</v>
          </cell>
          <cell r="M588">
            <v>0</v>
          </cell>
          <cell r="N588">
            <v>0</v>
          </cell>
        </row>
        <row r="589">
          <cell r="B589">
            <v>0</v>
          </cell>
          <cell r="C589">
            <v>0</v>
          </cell>
          <cell r="E589">
            <v>0</v>
          </cell>
          <cell r="F589">
            <v>0</v>
          </cell>
          <cell r="I589">
            <v>0</v>
          </cell>
          <cell r="J589">
            <v>0</v>
          </cell>
          <cell r="L589">
            <v>0</v>
          </cell>
          <cell r="M589">
            <v>0</v>
          </cell>
          <cell r="N589">
            <v>0</v>
          </cell>
        </row>
        <row r="590">
          <cell r="B590">
            <v>0</v>
          </cell>
          <cell r="C590">
            <v>0</v>
          </cell>
          <cell r="E590">
            <v>0</v>
          </cell>
          <cell r="F590">
            <v>0</v>
          </cell>
          <cell r="I590">
            <v>0</v>
          </cell>
          <cell r="J590">
            <v>0</v>
          </cell>
          <cell r="L590">
            <v>0</v>
          </cell>
          <cell r="M590">
            <v>0</v>
          </cell>
          <cell r="N590">
            <v>0</v>
          </cell>
        </row>
        <row r="591">
          <cell r="B591">
            <v>0</v>
          </cell>
          <cell r="C591">
            <v>0</v>
          </cell>
          <cell r="E591">
            <v>0</v>
          </cell>
          <cell r="F591">
            <v>0</v>
          </cell>
          <cell r="I591">
            <v>0</v>
          </cell>
          <cell r="J591">
            <v>0</v>
          </cell>
          <cell r="L591">
            <v>0</v>
          </cell>
          <cell r="M591">
            <v>0</v>
          </cell>
          <cell r="N591">
            <v>0</v>
          </cell>
        </row>
        <row r="592">
          <cell r="B592">
            <v>0</v>
          </cell>
          <cell r="C592">
            <v>0</v>
          </cell>
          <cell r="E592">
            <v>0</v>
          </cell>
          <cell r="F592">
            <v>0</v>
          </cell>
          <cell r="I592">
            <v>0</v>
          </cell>
          <cell r="J592">
            <v>0</v>
          </cell>
          <cell r="L592">
            <v>0</v>
          </cell>
          <cell r="M592">
            <v>0</v>
          </cell>
          <cell r="N592">
            <v>0</v>
          </cell>
        </row>
        <row r="593">
          <cell r="B593">
            <v>0</v>
          </cell>
          <cell r="C593">
            <v>0</v>
          </cell>
          <cell r="E593">
            <v>0</v>
          </cell>
          <cell r="F593">
            <v>0</v>
          </cell>
          <cell r="I593">
            <v>0</v>
          </cell>
          <cell r="J593">
            <v>0</v>
          </cell>
          <cell r="L593">
            <v>0</v>
          </cell>
          <cell r="M593">
            <v>0</v>
          </cell>
          <cell r="N593">
            <v>0</v>
          </cell>
        </row>
        <row r="594">
          <cell r="B594">
            <v>0</v>
          </cell>
          <cell r="C594">
            <v>0</v>
          </cell>
          <cell r="E594">
            <v>0</v>
          </cell>
          <cell r="F594">
            <v>0</v>
          </cell>
          <cell r="I594">
            <v>0</v>
          </cell>
          <cell r="J594">
            <v>0</v>
          </cell>
          <cell r="L594">
            <v>0</v>
          </cell>
          <cell r="M594">
            <v>0</v>
          </cell>
          <cell r="N594">
            <v>0</v>
          </cell>
        </row>
        <row r="595">
          <cell r="B595">
            <v>0</v>
          </cell>
          <cell r="C595">
            <v>0</v>
          </cell>
          <cell r="E595">
            <v>0</v>
          </cell>
          <cell r="F595">
            <v>0</v>
          </cell>
          <cell r="I595">
            <v>0</v>
          </cell>
          <cell r="J595">
            <v>0</v>
          </cell>
          <cell r="L595">
            <v>0</v>
          </cell>
          <cell r="M595">
            <v>0</v>
          </cell>
          <cell r="N595">
            <v>0</v>
          </cell>
        </row>
        <row r="596">
          <cell r="B596">
            <v>0</v>
          </cell>
          <cell r="C596">
            <v>0</v>
          </cell>
          <cell r="E596">
            <v>0</v>
          </cell>
          <cell r="F596">
            <v>0</v>
          </cell>
          <cell r="I596">
            <v>0</v>
          </cell>
          <cell r="J596">
            <v>0</v>
          </cell>
          <cell r="L596">
            <v>0</v>
          </cell>
          <cell r="M596">
            <v>0</v>
          </cell>
          <cell r="N596">
            <v>0</v>
          </cell>
        </row>
        <row r="597">
          <cell r="B597">
            <v>0</v>
          </cell>
          <cell r="C597">
            <v>0</v>
          </cell>
          <cell r="E597">
            <v>0</v>
          </cell>
          <cell r="F597">
            <v>0</v>
          </cell>
          <cell r="I597">
            <v>0</v>
          </cell>
          <cell r="J597">
            <v>0</v>
          </cell>
          <cell r="L597">
            <v>0</v>
          </cell>
          <cell r="M597">
            <v>0</v>
          </cell>
          <cell r="N597">
            <v>0</v>
          </cell>
        </row>
        <row r="598">
          <cell r="B598">
            <v>0</v>
          </cell>
          <cell r="C598">
            <v>0</v>
          </cell>
          <cell r="E598">
            <v>0</v>
          </cell>
          <cell r="F598">
            <v>0</v>
          </cell>
          <cell r="I598">
            <v>0</v>
          </cell>
          <cell r="J598">
            <v>0</v>
          </cell>
          <cell r="L598">
            <v>0</v>
          </cell>
          <cell r="M598">
            <v>0</v>
          </cell>
          <cell r="N598">
            <v>0</v>
          </cell>
        </row>
        <row r="599">
          <cell r="B599">
            <v>0</v>
          </cell>
          <cell r="C599">
            <v>0</v>
          </cell>
          <cell r="E599">
            <v>0</v>
          </cell>
          <cell r="F599">
            <v>0</v>
          </cell>
          <cell r="I599">
            <v>0</v>
          </cell>
          <cell r="J599">
            <v>0</v>
          </cell>
          <cell r="L599">
            <v>0</v>
          </cell>
          <cell r="M599">
            <v>0</v>
          </cell>
          <cell r="N599">
            <v>0</v>
          </cell>
        </row>
        <row r="600">
          <cell r="B600">
            <v>0</v>
          </cell>
          <cell r="C600">
            <v>0</v>
          </cell>
          <cell r="E600">
            <v>0</v>
          </cell>
          <cell r="F600">
            <v>0</v>
          </cell>
          <cell r="I600">
            <v>0</v>
          </cell>
          <cell r="J600">
            <v>0</v>
          </cell>
          <cell r="L600">
            <v>0</v>
          </cell>
          <cell r="M600">
            <v>0</v>
          </cell>
          <cell r="N600">
            <v>0</v>
          </cell>
        </row>
        <row r="601">
          <cell r="B601">
            <v>0</v>
          </cell>
          <cell r="C601">
            <v>0</v>
          </cell>
          <cell r="E601">
            <v>0</v>
          </cell>
          <cell r="F601">
            <v>0</v>
          </cell>
          <cell r="I601">
            <v>0</v>
          </cell>
          <cell r="J601">
            <v>0</v>
          </cell>
          <cell r="L601">
            <v>0</v>
          </cell>
          <cell r="M601">
            <v>0</v>
          </cell>
          <cell r="N601">
            <v>0</v>
          </cell>
        </row>
        <row r="602">
          <cell r="B602">
            <v>0</v>
          </cell>
          <cell r="C602">
            <v>0</v>
          </cell>
          <cell r="E602">
            <v>0</v>
          </cell>
          <cell r="F602">
            <v>0</v>
          </cell>
          <cell r="I602">
            <v>0</v>
          </cell>
          <cell r="J602">
            <v>0</v>
          </cell>
          <cell r="L602">
            <v>0</v>
          </cell>
          <cell r="M602">
            <v>0</v>
          </cell>
          <cell r="N602">
            <v>0</v>
          </cell>
        </row>
        <row r="603">
          <cell r="B603">
            <v>0</v>
          </cell>
          <cell r="C603">
            <v>0</v>
          </cell>
          <cell r="E603">
            <v>0</v>
          </cell>
          <cell r="F603">
            <v>0</v>
          </cell>
          <cell r="I603">
            <v>0</v>
          </cell>
          <cell r="J603">
            <v>0</v>
          </cell>
          <cell r="L603">
            <v>0</v>
          </cell>
          <cell r="M603">
            <v>0</v>
          </cell>
          <cell r="N603">
            <v>0</v>
          </cell>
        </row>
        <row r="604">
          <cell r="B604">
            <v>0</v>
          </cell>
          <cell r="C604">
            <v>0</v>
          </cell>
          <cell r="E604">
            <v>0</v>
          </cell>
          <cell r="F604">
            <v>0</v>
          </cell>
          <cell r="I604">
            <v>0</v>
          </cell>
          <cell r="J604">
            <v>0</v>
          </cell>
          <cell r="L604">
            <v>0</v>
          </cell>
          <cell r="M604">
            <v>0</v>
          </cell>
          <cell r="N604">
            <v>0</v>
          </cell>
        </row>
        <row r="605">
          <cell r="B605">
            <v>0</v>
          </cell>
          <cell r="C605">
            <v>0</v>
          </cell>
          <cell r="E605">
            <v>0</v>
          </cell>
          <cell r="F605">
            <v>0</v>
          </cell>
          <cell r="I605">
            <v>0</v>
          </cell>
          <cell r="J605">
            <v>0</v>
          </cell>
          <cell r="L605">
            <v>0</v>
          </cell>
          <cell r="M605">
            <v>0</v>
          </cell>
          <cell r="N605">
            <v>0</v>
          </cell>
        </row>
        <row r="606">
          <cell r="B606">
            <v>0</v>
          </cell>
          <cell r="C606">
            <v>0</v>
          </cell>
          <cell r="E606">
            <v>0</v>
          </cell>
          <cell r="F606">
            <v>0</v>
          </cell>
          <cell r="I606">
            <v>0</v>
          </cell>
          <cell r="J606">
            <v>0</v>
          </cell>
          <cell r="L606">
            <v>0</v>
          </cell>
          <cell r="M606">
            <v>0</v>
          </cell>
          <cell r="N606">
            <v>0</v>
          </cell>
        </row>
        <row r="607">
          <cell r="B607">
            <v>0</v>
          </cell>
          <cell r="C607">
            <v>0</v>
          </cell>
          <cell r="E607">
            <v>0</v>
          </cell>
          <cell r="F607">
            <v>0</v>
          </cell>
          <cell r="I607">
            <v>0</v>
          </cell>
          <cell r="J607">
            <v>0</v>
          </cell>
          <cell r="L607">
            <v>0</v>
          </cell>
          <cell r="M607">
            <v>0</v>
          </cell>
          <cell r="N607">
            <v>0</v>
          </cell>
        </row>
        <row r="608">
          <cell r="B608">
            <v>0</v>
          </cell>
          <cell r="C608">
            <v>0</v>
          </cell>
          <cell r="E608">
            <v>0</v>
          </cell>
          <cell r="F608">
            <v>0</v>
          </cell>
          <cell r="I608">
            <v>0</v>
          </cell>
          <cell r="J608">
            <v>0</v>
          </cell>
          <cell r="L608">
            <v>0</v>
          </cell>
          <cell r="M608">
            <v>0</v>
          </cell>
          <cell r="N608">
            <v>0</v>
          </cell>
        </row>
        <row r="609">
          <cell r="B609">
            <v>0</v>
          </cell>
          <cell r="C609">
            <v>0</v>
          </cell>
          <cell r="E609">
            <v>0</v>
          </cell>
          <cell r="F609">
            <v>0</v>
          </cell>
          <cell r="I609">
            <v>0</v>
          </cell>
          <cell r="J609">
            <v>0</v>
          </cell>
          <cell r="L609">
            <v>0</v>
          </cell>
          <cell r="M609">
            <v>0</v>
          </cell>
          <cell r="N609">
            <v>0</v>
          </cell>
        </row>
        <row r="610">
          <cell r="B610">
            <v>0</v>
          </cell>
          <cell r="C610">
            <v>0</v>
          </cell>
          <cell r="E610">
            <v>0</v>
          </cell>
          <cell r="F610">
            <v>0</v>
          </cell>
          <cell r="I610">
            <v>0</v>
          </cell>
          <cell r="J610">
            <v>0</v>
          </cell>
          <cell r="L610">
            <v>0</v>
          </cell>
          <cell r="M610">
            <v>0</v>
          </cell>
          <cell r="N610">
            <v>0</v>
          </cell>
        </row>
        <row r="611">
          <cell r="B611">
            <v>0</v>
          </cell>
          <cell r="C611">
            <v>0</v>
          </cell>
          <cell r="E611">
            <v>0</v>
          </cell>
          <cell r="F611">
            <v>0</v>
          </cell>
          <cell r="I611">
            <v>0</v>
          </cell>
          <cell r="J611">
            <v>0</v>
          </cell>
          <cell r="L611">
            <v>0</v>
          </cell>
          <cell r="M611">
            <v>0</v>
          </cell>
          <cell r="N611">
            <v>0</v>
          </cell>
        </row>
        <row r="612">
          <cell r="B612">
            <v>0</v>
          </cell>
          <cell r="C612">
            <v>0</v>
          </cell>
          <cell r="E612">
            <v>0</v>
          </cell>
          <cell r="F612">
            <v>0</v>
          </cell>
          <cell r="I612">
            <v>0</v>
          </cell>
          <cell r="J612">
            <v>0</v>
          </cell>
          <cell r="L612">
            <v>0</v>
          </cell>
          <cell r="M612">
            <v>0</v>
          </cell>
          <cell r="N612">
            <v>0</v>
          </cell>
        </row>
        <row r="613">
          <cell r="B613">
            <v>0</v>
          </cell>
          <cell r="C613">
            <v>0</v>
          </cell>
          <cell r="E613">
            <v>0</v>
          </cell>
          <cell r="F613">
            <v>0</v>
          </cell>
          <cell r="I613">
            <v>0</v>
          </cell>
          <cell r="J613">
            <v>0</v>
          </cell>
          <cell r="L613">
            <v>0</v>
          </cell>
          <cell r="M613">
            <v>0</v>
          </cell>
          <cell r="N613">
            <v>0</v>
          </cell>
        </row>
        <row r="614">
          <cell r="B614">
            <v>0</v>
          </cell>
          <cell r="C614">
            <v>0</v>
          </cell>
          <cell r="E614">
            <v>0</v>
          </cell>
          <cell r="F614">
            <v>0</v>
          </cell>
          <cell r="I614">
            <v>0</v>
          </cell>
          <cell r="J614">
            <v>0</v>
          </cell>
          <cell r="L614">
            <v>0</v>
          </cell>
          <cell r="M614">
            <v>0</v>
          </cell>
          <cell r="N614">
            <v>0</v>
          </cell>
        </row>
        <row r="615">
          <cell r="B615">
            <v>0</v>
          </cell>
          <cell r="C615">
            <v>0</v>
          </cell>
          <cell r="E615">
            <v>0</v>
          </cell>
          <cell r="F615">
            <v>0</v>
          </cell>
          <cell r="I615">
            <v>0</v>
          </cell>
          <cell r="J615">
            <v>0</v>
          </cell>
          <cell r="L615">
            <v>0</v>
          </cell>
          <cell r="M615">
            <v>0</v>
          </cell>
          <cell r="N615">
            <v>0</v>
          </cell>
        </row>
        <row r="616">
          <cell r="B616">
            <v>0</v>
          </cell>
          <cell r="C616">
            <v>0</v>
          </cell>
          <cell r="E616">
            <v>0</v>
          </cell>
          <cell r="F616">
            <v>0</v>
          </cell>
          <cell r="I616">
            <v>0</v>
          </cell>
          <cell r="J616">
            <v>0</v>
          </cell>
          <cell r="L616">
            <v>0</v>
          </cell>
          <cell r="M616">
            <v>0</v>
          </cell>
          <cell r="N616">
            <v>0</v>
          </cell>
        </row>
        <row r="617">
          <cell r="B617">
            <v>0</v>
          </cell>
          <cell r="C617">
            <v>0</v>
          </cell>
          <cell r="E617">
            <v>0</v>
          </cell>
          <cell r="F617">
            <v>0</v>
          </cell>
          <cell r="I617">
            <v>0</v>
          </cell>
          <cell r="J617">
            <v>0</v>
          </cell>
          <cell r="L617">
            <v>0</v>
          </cell>
          <cell r="M617">
            <v>0</v>
          </cell>
          <cell r="N617">
            <v>0</v>
          </cell>
        </row>
        <row r="618">
          <cell r="B618">
            <v>0</v>
          </cell>
          <cell r="C618">
            <v>0</v>
          </cell>
          <cell r="E618">
            <v>0</v>
          </cell>
          <cell r="F618">
            <v>0</v>
          </cell>
          <cell r="I618">
            <v>0</v>
          </cell>
          <cell r="J618">
            <v>0</v>
          </cell>
          <cell r="L618">
            <v>0</v>
          </cell>
          <cell r="M618">
            <v>0</v>
          </cell>
          <cell r="N618">
            <v>0</v>
          </cell>
        </row>
        <row r="619">
          <cell r="B619">
            <v>0</v>
          </cell>
          <cell r="C619">
            <v>0</v>
          </cell>
          <cell r="E619">
            <v>0</v>
          </cell>
          <cell r="F619">
            <v>0</v>
          </cell>
          <cell r="I619">
            <v>0</v>
          </cell>
          <cell r="J619">
            <v>0</v>
          </cell>
          <cell r="L619">
            <v>0</v>
          </cell>
          <cell r="M619">
            <v>0</v>
          </cell>
          <cell r="N619">
            <v>0</v>
          </cell>
        </row>
        <row r="620">
          <cell r="B620">
            <v>0</v>
          </cell>
          <cell r="C620">
            <v>0</v>
          </cell>
          <cell r="E620">
            <v>0</v>
          </cell>
          <cell r="F620">
            <v>0</v>
          </cell>
          <cell r="I620">
            <v>0</v>
          </cell>
          <cell r="J620">
            <v>0</v>
          </cell>
          <cell r="L620">
            <v>0</v>
          </cell>
          <cell r="M620">
            <v>0</v>
          </cell>
          <cell r="N620">
            <v>0</v>
          </cell>
        </row>
        <row r="621">
          <cell r="B621">
            <v>0</v>
          </cell>
          <cell r="C621">
            <v>0</v>
          </cell>
          <cell r="E621">
            <v>0</v>
          </cell>
          <cell r="F621">
            <v>0</v>
          </cell>
          <cell r="I621">
            <v>0</v>
          </cell>
          <cell r="J621">
            <v>0</v>
          </cell>
          <cell r="L621">
            <v>0</v>
          </cell>
          <cell r="M621">
            <v>0</v>
          </cell>
          <cell r="N621">
            <v>0</v>
          </cell>
        </row>
        <row r="622">
          <cell r="B622">
            <v>0</v>
          </cell>
          <cell r="C622">
            <v>0</v>
          </cell>
          <cell r="E622">
            <v>0</v>
          </cell>
          <cell r="F622">
            <v>0</v>
          </cell>
          <cell r="I622">
            <v>0</v>
          </cell>
          <cell r="J622">
            <v>0</v>
          </cell>
          <cell r="L622">
            <v>0</v>
          </cell>
          <cell r="M622">
            <v>0</v>
          </cell>
          <cell r="N622">
            <v>0</v>
          </cell>
        </row>
        <row r="623">
          <cell r="B623">
            <v>0</v>
          </cell>
          <cell r="C623">
            <v>0</v>
          </cell>
          <cell r="E623">
            <v>0</v>
          </cell>
          <cell r="F623">
            <v>0</v>
          </cell>
          <cell r="I623">
            <v>0</v>
          </cell>
          <cell r="J623">
            <v>0</v>
          </cell>
          <cell r="L623">
            <v>0</v>
          </cell>
          <cell r="M623">
            <v>0</v>
          </cell>
          <cell r="N623">
            <v>0</v>
          </cell>
        </row>
        <row r="624">
          <cell r="B624">
            <v>0</v>
          </cell>
          <cell r="C624">
            <v>0</v>
          </cell>
          <cell r="E624">
            <v>0</v>
          </cell>
          <cell r="F624">
            <v>0</v>
          </cell>
          <cell r="I624">
            <v>0</v>
          </cell>
          <cell r="J624">
            <v>0</v>
          </cell>
          <cell r="L624">
            <v>0</v>
          </cell>
          <cell r="M624">
            <v>0</v>
          </cell>
          <cell r="N624">
            <v>0</v>
          </cell>
        </row>
        <row r="625">
          <cell r="B625">
            <v>0</v>
          </cell>
          <cell r="C625">
            <v>0</v>
          </cell>
          <cell r="E625">
            <v>0</v>
          </cell>
          <cell r="F625">
            <v>0</v>
          </cell>
          <cell r="I625">
            <v>0</v>
          </cell>
          <cell r="J625">
            <v>0</v>
          </cell>
          <cell r="L625">
            <v>0</v>
          </cell>
          <cell r="M625">
            <v>0</v>
          </cell>
          <cell r="N625">
            <v>0</v>
          </cell>
        </row>
        <row r="626">
          <cell r="B626">
            <v>0</v>
          </cell>
          <cell r="C626">
            <v>0</v>
          </cell>
          <cell r="E626">
            <v>0</v>
          </cell>
          <cell r="F626">
            <v>0</v>
          </cell>
          <cell r="I626">
            <v>0</v>
          </cell>
          <cell r="J626">
            <v>0</v>
          </cell>
          <cell r="L626">
            <v>0</v>
          </cell>
          <cell r="M626">
            <v>0</v>
          </cell>
          <cell r="N626">
            <v>0</v>
          </cell>
        </row>
        <row r="627">
          <cell r="B627">
            <v>0</v>
          </cell>
          <cell r="C627">
            <v>0</v>
          </cell>
          <cell r="E627">
            <v>0</v>
          </cell>
          <cell r="F627">
            <v>0</v>
          </cell>
          <cell r="I627">
            <v>0</v>
          </cell>
          <cell r="J627">
            <v>0</v>
          </cell>
          <cell r="L627">
            <v>0</v>
          </cell>
          <cell r="M627">
            <v>0</v>
          </cell>
          <cell r="N627">
            <v>0</v>
          </cell>
        </row>
        <row r="628">
          <cell r="B628">
            <v>0</v>
          </cell>
          <cell r="C628">
            <v>0</v>
          </cell>
          <cell r="E628">
            <v>0</v>
          </cell>
          <cell r="F628">
            <v>0</v>
          </cell>
          <cell r="I628">
            <v>0</v>
          </cell>
          <cell r="J628">
            <v>0</v>
          </cell>
          <cell r="L628">
            <v>0</v>
          </cell>
          <cell r="M628">
            <v>0</v>
          </cell>
          <cell r="N628">
            <v>0</v>
          </cell>
        </row>
        <row r="629">
          <cell r="B629">
            <v>0</v>
          </cell>
          <cell r="C629">
            <v>0</v>
          </cell>
          <cell r="E629">
            <v>0</v>
          </cell>
          <cell r="F629">
            <v>0</v>
          </cell>
          <cell r="I629">
            <v>0</v>
          </cell>
          <cell r="J629">
            <v>0</v>
          </cell>
          <cell r="L629">
            <v>0</v>
          </cell>
          <cell r="M629">
            <v>0</v>
          </cell>
          <cell r="N629">
            <v>0</v>
          </cell>
        </row>
        <row r="630">
          <cell r="B630">
            <v>0</v>
          </cell>
          <cell r="C630">
            <v>0</v>
          </cell>
          <cell r="E630">
            <v>0</v>
          </cell>
          <cell r="F630">
            <v>0</v>
          </cell>
          <cell r="I630">
            <v>0</v>
          </cell>
          <cell r="J630">
            <v>0</v>
          </cell>
          <cell r="L630">
            <v>0</v>
          </cell>
          <cell r="M630">
            <v>0</v>
          </cell>
          <cell r="N630">
            <v>0</v>
          </cell>
        </row>
        <row r="631">
          <cell r="B631">
            <v>0</v>
          </cell>
          <cell r="C631">
            <v>0</v>
          </cell>
          <cell r="E631">
            <v>0</v>
          </cell>
          <cell r="F631">
            <v>0</v>
          </cell>
          <cell r="I631">
            <v>0</v>
          </cell>
          <cell r="J631">
            <v>0</v>
          </cell>
          <cell r="L631">
            <v>0</v>
          </cell>
          <cell r="M631">
            <v>0</v>
          </cell>
          <cell r="N631">
            <v>0</v>
          </cell>
        </row>
        <row r="632">
          <cell r="B632">
            <v>0</v>
          </cell>
          <cell r="C632">
            <v>0</v>
          </cell>
          <cell r="E632">
            <v>0</v>
          </cell>
          <cell r="F632">
            <v>0</v>
          </cell>
          <cell r="I632">
            <v>0</v>
          </cell>
          <cell r="J632">
            <v>0</v>
          </cell>
          <cell r="L632">
            <v>0</v>
          </cell>
          <cell r="M632">
            <v>0</v>
          </cell>
          <cell r="N632">
            <v>0</v>
          </cell>
        </row>
        <row r="633">
          <cell r="B633">
            <v>0</v>
          </cell>
          <cell r="C633">
            <v>0</v>
          </cell>
          <cell r="E633">
            <v>0</v>
          </cell>
          <cell r="F633">
            <v>0</v>
          </cell>
          <cell r="I633">
            <v>0</v>
          </cell>
          <cell r="J633">
            <v>0</v>
          </cell>
          <cell r="L633">
            <v>0</v>
          </cell>
          <cell r="M633">
            <v>0</v>
          </cell>
          <cell r="N633">
            <v>0</v>
          </cell>
        </row>
        <row r="634">
          <cell r="B634">
            <v>0</v>
          </cell>
          <cell r="C634">
            <v>0</v>
          </cell>
          <cell r="E634">
            <v>0</v>
          </cell>
          <cell r="F634">
            <v>0</v>
          </cell>
          <cell r="I634">
            <v>0</v>
          </cell>
          <cell r="J634">
            <v>0</v>
          </cell>
          <cell r="L634">
            <v>0</v>
          </cell>
          <cell r="M634">
            <v>0</v>
          </cell>
          <cell r="N634">
            <v>0</v>
          </cell>
        </row>
        <row r="635">
          <cell r="B635">
            <v>0</v>
          </cell>
          <cell r="C635">
            <v>0</v>
          </cell>
          <cell r="E635">
            <v>0</v>
          </cell>
          <cell r="F635">
            <v>0</v>
          </cell>
          <cell r="I635">
            <v>0</v>
          </cell>
          <cell r="J635">
            <v>0</v>
          </cell>
          <cell r="L635">
            <v>0</v>
          </cell>
          <cell r="M635">
            <v>0</v>
          </cell>
          <cell r="N635">
            <v>0</v>
          </cell>
        </row>
        <row r="636">
          <cell r="B636">
            <v>0</v>
          </cell>
          <cell r="C636">
            <v>0</v>
          </cell>
          <cell r="E636">
            <v>0</v>
          </cell>
          <cell r="F636">
            <v>0</v>
          </cell>
          <cell r="I636">
            <v>0</v>
          </cell>
          <cell r="J636">
            <v>0</v>
          </cell>
          <cell r="L636">
            <v>0</v>
          </cell>
          <cell r="M636">
            <v>0</v>
          </cell>
          <cell r="N636">
            <v>0</v>
          </cell>
        </row>
        <row r="637">
          <cell r="B637">
            <v>0</v>
          </cell>
          <cell r="C637">
            <v>0</v>
          </cell>
          <cell r="E637">
            <v>0</v>
          </cell>
          <cell r="F637">
            <v>0</v>
          </cell>
          <cell r="I637">
            <v>0</v>
          </cell>
          <cell r="J637">
            <v>0</v>
          </cell>
          <cell r="L637">
            <v>0</v>
          </cell>
          <cell r="M637">
            <v>0</v>
          </cell>
          <cell r="N637">
            <v>0</v>
          </cell>
        </row>
        <row r="638">
          <cell r="B638">
            <v>0</v>
          </cell>
          <cell r="C638">
            <v>0</v>
          </cell>
          <cell r="E638">
            <v>0</v>
          </cell>
          <cell r="F638">
            <v>0</v>
          </cell>
          <cell r="I638">
            <v>0</v>
          </cell>
          <cell r="J638">
            <v>0</v>
          </cell>
          <cell r="L638">
            <v>0</v>
          </cell>
          <cell r="M638">
            <v>0</v>
          </cell>
          <cell r="N638">
            <v>0</v>
          </cell>
        </row>
        <row r="639">
          <cell r="B639">
            <v>0</v>
          </cell>
          <cell r="C639">
            <v>0</v>
          </cell>
          <cell r="E639">
            <v>0</v>
          </cell>
          <cell r="F639">
            <v>0</v>
          </cell>
          <cell r="I639">
            <v>0</v>
          </cell>
          <cell r="J639">
            <v>0</v>
          </cell>
          <cell r="L639">
            <v>0</v>
          </cell>
          <cell r="M639">
            <v>0</v>
          </cell>
          <cell r="N639">
            <v>0</v>
          </cell>
        </row>
        <row r="640">
          <cell r="B640">
            <v>0</v>
          </cell>
          <cell r="C640">
            <v>0</v>
          </cell>
          <cell r="E640">
            <v>0</v>
          </cell>
          <cell r="F640">
            <v>0</v>
          </cell>
          <cell r="I640">
            <v>0</v>
          </cell>
          <cell r="J640">
            <v>0</v>
          </cell>
          <cell r="L640">
            <v>0</v>
          </cell>
          <cell r="M640">
            <v>0</v>
          </cell>
          <cell r="N640">
            <v>0</v>
          </cell>
        </row>
        <row r="641">
          <cell r="B641">
            <v>0</v>
          </cell>
          <cell r="C641">
            <v>0</v>
          </cell>
          <cell r="E641">
            <v>0</v>
          </cell>
          <cell r="F641">
            <v>0</v>
          </cell>
          <cell r="I641">
            <v>0</v>
          </cell>
          <cell r="J641">
            <v>0</v>
          </cell>
          <cell r="L641">
            <v>0</v>
          </cell>
          <cell r="M641">
            <v>0</v>
          </cell>
          <cell r="N641">
            <v>0</v>
          </cell>
        </row>
        <row r="642">
          <cell r="B642">
            <v>0</v>
          </cell>
          <cell r="C642">
            <v>0</v>
          </cell>
          <cell r="E642">
            <v>0</v>
          </cell>
          <cell r="F642">
            <v>0</v>
          </cell>
          <cell r="I642">
            <v>0</v>
          </cell>
          <cell r="J642">
            <v>0</v>
          </cell>
          <cell r="L642">
            <v>0</v>
          </cell>
          <cell r="M642">
            <v>0</v>
          </cell>
          <cell r="N642">
            <v>0</v>
          </cell>
        </row>
        <row r="643">
          <cell r="B643">
            <v>0</v>
          </cell>
          <cell r="C643">
            <v>0</v>
          </cell>
          <cell r="E643">
            <v>0</v>
          </cell>
          <cell r="F643">
            <v>0</v>
          </cell>
          <cell r="I643">
            <v>0</v>
          </cell>
          <cell r="J643">
            <v>0</v>
          </cell>
          <cell r="L643">
            <v>0</v>
          </cell>
          <cell r="M643">
            <v>0</v>
          </cell>
          <cell r="N643">
            <v>0</v>
          </cell>
        </row>
        <row r="644">
          <cell r="B644">
            <v>0</v>
          </cell>
          <cell r="C644">
            <v>0</v>
          </cell>
          <cell r="E644">
            <v>0</v>
          </cell>
          <cell r="F644">
            <v>0</v>
          </cell>
          <cell r="I644">
            <v>0</v>
          </cell>
          <cell r="J644">
            <v>0</v>
          </cell>
          <cell r="L644">
            <v>0</v>
          </cell>
          <cell r="M644">
            <v>0</v>
          </cell>
          <cell r="N644">
            <v>0</v>
          </cell>
        </row>
        <row r="645">
          <cell r="B645">
            <v>0</v>
          </cell>
          <cell r="C645">
            <v>0</v>
          </cell>
          <cell r="E645">
            <v>0</v>
          </cell>
          <cell r="F645">
            <v>0</v>
          </cell>
          <cell r="I645">
            <v>0</v>
          </cell>
          <cell r="J645">
            <v>0</v>
          </cell>
          <cell r="L645">
            <v>0</v>
          </cell>
          <cell r="M645">
            <v>0</v>
          </cell>
          <cell r="N645">
            <v>0</v>
          </cell>
        </row>
        <row r="646">
          <cell r="B646">
            <v>0</v>
          </cell>
          <cell r="C646">
            <v>0</v>
          </cell>
          <cell r="E646">
            <v>0</v>
          </cell>
          <cell r="F646">
            <v>0</v>
          </cell>
          <cell r="I646">
            <v>0</v>
          </cell>
          <cell r="J646">
            <v>0</v>
          </cell>
          <cell r="L646">
            <v>0</v>
          </cell>
          <cell r="M646">
            <v>0</v>
          </cell>
          <cell r="N646">
            <v>0</v>
          </cell>
        </row>
        <row r="647">
          <cell r="B647">
            <v>0</v>
          </cell>
          <cell r="C647">
            <v>0</v>
          </cell>
          <cell r="E647">
            <v>0</v>
          </cell>
          <cell r="F647">
            <v>0</v>
          </cell>
          <cell r="I647">
            <v>0</v>
          </cell>
          <cell r="J647">
            <v>0</v>
          </cell>
          <cell r="L647">
            <v>0</v>
          </cell>
          <cell r="M647">
            <v>0</v>
          </cell>
          <cell r="N647">
            <v>0</v>
          </cell>
        </row>
        <row r="648">
          <cell r="B648">
            <v>0</v>
          </cell>
          <cell r="C648">
            <v>0</v>
          </cell>
          <cell r="E648">
            <v>0</v>
          </cell>
          <cell r="F648">
            <v>0</v>
          </cell>
          <cell r="I648">
            <v>0</v>
          </cell>
          <cell r="J648">
            <v>0</v>
          </cell>
          <cell r="L648">
            <v>0</v>
          </cell>
          <cell r="M648">
            <v>0</v>
          </cell>
          <cell r="N648">
            <v>0</v>
          </cell>
        </row>
        <row r="649">
          <cell r="B649">
            <v>0</v>
          </cell>
          <cell r="C649">
            <v>0</v>
          </cell>
          <cell r="E649">
            <v>0</v>
          </cell>
          <cell r="F649">
            <v>0</v>
          </cell>
          <cell r="I649">
            <v>0</v>
          </cell>
          <cell r="J649">
            <v>0</v>
          </cell>
          <cell r="L649">
            <v>0</v>
          </cell>
          <cell r="M649">
            <v>0</v>
          </cell>
          <cell r="N649">
            <v>0</v>
          </cell>
        </row>
        <row r="650">
          <cell r="B650">
            <v>0</v>
          </cell>
          <cell r="C650">
            <v>0</v>
          </cell>
          <cell r="E650">
            <v>0</v>
          </cell>
          <cell r="F650">
            <v>0</v>
          </cell>
          <cell r="I650">
            <v>0</v>
          </cell>
          <cell r="J650">
            <v>0</v>
          </cell>
          <cell r="L650">
            <v>0</v>
          </cell>
          <cell r="M650">
            <v>0</v>
          </cell>
          <cell r="N650">
            <v>0</v>
          </cell>
        </row>
        <row r="651">
          <cell r="B651">
            <v>0</v>
          </cell>
          <cell r="C651">
            <v>0</v>
          </cell>
          <cell r="E651">
            <v>0</v>
          </cell>
          <cell r="F651">
            <v>0</v>
          </cell>
          <cell r="I651">
            <v>0</v>
          </cell>
          <cell r="J651">
            <v>0</v>
          </cell>
          <cell r="L651">
            <v>0</v>
          </cell>
          <cell r="M651">
            <v>0</v>
          </cell>
          <cell r="N651">
            <v>0</v>
          </cell>
        </row>
        <row r="652">
          <cell r="B652">
            <v>0</v>
          </cell>
          <cell r="C652">
            <v>0</v>
          </cell>
          <cell r="E652">
            <v>0</v>
          </cell>
          <cell r="F652">
            <v>0</v>
          </cell>
          <cell r="I652">
            <v>0</v>
          </cell>
          <cell r="J652">
            <v>0</v>
          </cell>
          <cell r="L652">
            <v>0</v>
          </cell>
          <cell r="M652">
            <v>0</v>
          </cell>
          <cell r="N652">
            <v>0</v>
          </cell>
        </row>
        <row r="653">
          <cell r="B653">
            <v>0</v>
          </cell>
          <cell r="C653">
            <v>0</v>
          </cell>
          <cell r="E653">
            <v>0</v>
          </cell>
          <cell r="F653">
            <v>0</v>
          </cell>
          <cell r="I653">
            <v>0</v>
          </cell>
          <cell r="J653">
            <v>0</v>
          </cell>
          <cell r="L653">
            <v>0</v>
          </cell>
          <cell r="M653">
            <v>0</v>
          </cell>
          <cell r="N653">
            <v>0</v>
          </cell>
        </row>
        <row r="654">
          <cell r="B654">
            <v>0</v>
          </cell>
          <cell r="C654">
            <v>0</v>
          </cell>
          <cell r="E654">
            <v>0</v>
          </cell>
          <cell r="F654">
            <v>0</v>
          </cell>
          <cell r="I654">
            <v>0</v>
          </cell>
          <cell r="J654">
            <v>0</v>
          </cell>
          <cell r="L654">
            <v>0</v>
          </cell>
          <cell r="M654">
            <v>0</v>
          </cell>
          <cell r="N654">
            <v>0</v>
          </cell>
        </row>
        <row r="655">
          <cell r="B655">
            <v>0</v>
          </cell>
          <cell r="C655">
            <v>0</v>
          </cell>
          <cell r="E655">
            <v>0</v>
          </cell>
          <cell r="F655">
            <v>0</v>
          </cell>
          <cell r="I655">
            <v>0</v>
          </cell>
          <cell r="J655">
            <v>0</v>
          </cell>
          <cell r="L655">
            <v>0</v>
          </cell>
          <cell r="M655">
            <v>0</v>
          </cell>
          <cell r="N655">
            <v>0</v>
          </cell>
        </row>
        <row r="656">
          <cell r="B656">
            <v>0</v>
          </cell>
          <cell r="C656">
            <v>0</v>
          </cell>
          <cell r="E656">
            <v>0</v>
          </cell>
          <cell r="F656">
            <v>0</v>
          </cell>
          <cell r="I656">
            <v>0</v>
          </cell>
          <cell r="J656">
            <v>0</v>
          </cell>
          <cell r="L656">
            <v>0</v>
          </cell>
          <cell r="M656">
            <v>0</v>
          </cell>
          <cell r="N656">
            <v>0</v>
          </cell>
        </row>
        <row r="657">
          <cell r="B657">
            <v>0</v>
          </cell>
          <cell r="C657">
            <v>0</v>
          </cell>
          <cell r="E657">
            <v>0</v>
          </cell>
          <cell r="F657">
            <v>0</v>
          </cell>
          <cell r="I657">
            <v>0</v>
          </cell>
          <cell r="J657">
            <v>0</v>
          </cell>
          <cell r="L657">
            <v>0</v>
          </cell>
          <cell r="M657">
            <v>0</v>
          </cell>
          <cell r="N657">
            <v>0</v>
          </cell>
        </row>
        <row r="658">
          <cell r="B658">
            <v>0</v>
          </cell>
          <cell r="C658">
            <v>0</v>
          </cell>
          <cell r="E658">
            <v>0</v>
          </cell>
          <cell r="F658">
            <v>0</v>
          </cell>
          <cell r="I658">
            <v>0</v>
          </cell>
          <cell r="J658">
            <v>0</v>
          </cell>
          <cell r="L658">
            <v>0</v>
          </cell>
          <cell r="M658">
            <v>0</v>
          </cell>
          <cell r="N658">
            <v>0</v>
          </cell>
        </row>
        <row r="659">
          <cell r="B659">
            <v>0</v>
          </cell>
          <cell r="C659">
            <v>0</v>
          </cell>
          <cell r="E659">
            <v>0</v>
          </cell>
          <cell r="F659">
            <v>0</v>
          </cell>
          <cell r="I659">
            <v>0</v>
          </cell>
          <cell r="J659">
            <v>0</v>
          </cell>
          <cell r="L659">
            <v>0</v>
          </cell>
          <cell r="M659">
            <v>0</v>
          </cell>
          <cell r="N659">
            <v>0</v>
          </cell>
        </row>
        <row r="660">
          <cell r="B660">
            <v>0</v>
          </cell>
          <cell r="C660">
            <v>0</v>
          </cell>
          <cell r="E660">
            <v>0</v>
          </cell>
          <cell r="F660">
            <v>0</v>
          </cell>
          <cell r="I660">
            <v>0</v>
          </cell>
          <cell r="J660">
            <v>0</v>
          </cell>
          <cell r="L660">
            <v>0</v>
          </cell>
          <cell r="M660">
            <v>0</v>
          </cell>
          <cell r="N660">
            <v>0</v>
          </cell>
        </row>
        <row r="661">
          <cell r="B661">
            <v>0</v>
          </cell>
          <cell r="C661">
            <v>0</v>
          </cell>
          <cell r="E661">
            <v>0</v>
          </cell>
          <cell r="F661">
            <v>0</v>
          </cell>
          <cell r="I661">
            <v>0</v>
          </cell>
          <cell r="J661">
            <v>0</v>
          </cell>
          <cell r="L661">
            <v>0</v>
          </cell>
          <cell r="M661">
            <v>0</v>
          </cell>
          <cell r="N661">
            <v>0</v>
          </cell>
        </row>
        <row r="662">
          <cell r="B662">
            <v>0</v>
          </cell>
          <cell r="C662">
            <v>0</v>
          </cell>
          <cell r="E662">
            <v>0</v>
          </cell>
          <cell r="F662">
            <v>0</v>
          </cell>
          <cell r="I662">
            <v>0</v>
          </cell>
          <cell r="J662">
            <v>0</v>
          </cell>
          <cell r="L662">
            <v>0</v>
          </cell>
          <cell r="M662">
            <v>0</v>
          </cell>
          <cell r="N662">
            <v>0</v>
          </cell>
        </row>
        <row r="663">
          <cell r="B663">
            <v>0</v>
          </cell>
          <cell r="C663">
            <v>0</v>
          </cell>
          <cell r="E663">
            <v>0</v>
          </cell>
          <cell r="F663">
            <v>0</v>
          </cell>
          <cell r="I663">
            <v>0</v>
          </cell>
          <cell r="J663">
            <v>0</v>
          </cell>
          <cell r="L663">
            <v>0</v>
          </cell>
          <cell r="M663">
            <v>0</v>
          </cell>
          <cell r="N663">
            <v>0</v>
          </cell>
        </row>
        <row r="664">
          <cell r="B664">
            <v>0</v>
          </cell>
          <cell r="C664">
            <v>0</v>
          </cell>
          <cell r="E664">
            <v>0</v>
          </cell>
          <cell r="F664">
            <v>0</v>
          </cell>
          <cell r="I664">
            <v>0</v>
          </cell>
          <cell r="J664">
            <v>0</v>
          </cell>
          <cell r="L664">
            <v>0</v>
          </cell>
          <cell r="M664">
            <v>0</v>
          </cell>
          <cell r="N664">
            <v>0</v>
          </cell>
        </row>
        <row r="665">
          <cell r="B665">
            <v>0</v>
          </cell>
          <cell r="C665">
            <v>0</v>
          </cell>
          <cell r="E665">
            <v>0</v>
          </cell>
          <cell r="F665">
            <v>0</v>
          </cell>
          <cell r="I665">
            <v>0</v>
          </cell>
          <cell r="J665">
            <v>0</v>
          </cell>
          <cell r="L665">
            <v>0</v>
          </cell>
          <cell r="M665">
            <v>0</v>
          </cell>
          <cell r="N665">
            <v>0</v>
          </cell>
        </row>
        <row r="666">
          <cell r="B666">
            <v>0</v>
          </cell>
          <cell r="C666">
            <v>0</v>
          </cell>
          <cell r="E666">
            <v>0</v>
          </cell>
          <cell r="F666">
            <v>0</v>
          </cell>
          <cell r="I666">
            <v>0</v>
          </cell>
          <cell r="J666">
            <v>0</v>
          </cell>
          <cell r="L666">
            <v>0</v>
          </cell>
          <cell r="M666">
            <v>0</v>
          </cell>
          <cell r="N666">
            <v>0</v>
          </cell>
        </row>
        <row r="667">
          <cell r="B667">
            <v>0</v>
          </cell>
          <cell r="C667">
            <v>0</v>
          </cell>
          <cell r="E667">
            <v>0</v>
          </cell>
          <cell r="F667">
            <v>0</v>
          </cell>
          <cell r="I667">
            <v>0</v>
          </cell>
          <cell r="J667">
            <v>0</v>
          </cell>
          <cell r="L667">
            <v>0</v>
          </cell>
          <cell r="M667">
            <v>0</v>
          </cell>
          <cell r="N667">
            <v>0</v>
          </cell>
        </row>
        <row r="668">
          <cell r="B668">
            <v>0</v>
          </cell>
          <cell r="C668">
            <v>0</v>
          </cell>
          <cell r="E668">
            <v>0</v>
          </cell>
          <cell r="F668">
            <v>0</v>
          </cell>
          <cell r="I668">
            <v>0</v>
          </cell>
          <cell r="J668">
            <v>0</v>
          </cell>
          <cell r="L668">
            <v>0</v>
          </cell>
          <cell r="M668">
            <v>0</v>
          </cell>
          <cell r="N668">
            <v>0</v>
          </cell>
        </row>
        <row r="669">
          <cell r="B669">
            <v>0</v>
          </cell>
          <cell r="C669">
            <v>0</v>
          </cell>
          <cell r="E669">
            <v>0</v>
          </cell>
          <cell r="F669">
            <v>0</v>
          </cell>
          <cell r="I669">
            <v>0</v>
          </cell>
          <cell r="J669">
            <v>0</v>
          </cell>
          <cell r="L669">
            <v>0</v>
          </cell>
          <cell r="M669">
            <v>0</v>
          </cell>
          <cell r="N669">
            <v>0</v>
          </cell>
        </row>
        <row r="670">
          <cell r="B670">
            <v>0</v>
          </cell>
          <cell r="C670">
            <v>0</v>
          </cell>
          <cell r="E670">
            <v>0</v>
          </cell>
          <cell r="F670">
            <v>0</v>
          </cell>
          <cell r="I670">
            <v>0</v>
          </cell>
          <cell r="J670">
            <v>0</v>
          </cell>
          <cell r="L670">
            <v>0</v>
          </cell>
          <cell r="M670">
            <v>0</v>
          </cell>
          <cell r="N670">
            <v>0</v>
          </cell>
        </row>
        <row r="671">
          <cell r="B671">
            <v>0</v>
          </cell>
          <cell r="C671">
            <v>0</v>
          </cell>
          <cell r="E671">
            <v>0</v>
          </cell>
          <cell r="F671">
            <v>0</v>
          </cell>
          <cell r="I671">
            <v>0</v>
          </cell>
          <cell r="J671">
            <v>0</v>
          </cell>
          <cell r="L671">
            <v>0</v>
          </cell>
          <cell r="M671">
            <v>0</v>
          </cell>
          <cell r="N671">
            <v>0</v>
          </cell>
        </row>
        <row r="672">
          <cell r="B672">
            <v>0</v>
          </cell>
          <cell r="C672">
            <v>0</v>
          </cell>
          <cell r="E672">
            <v>0</v>
          </cell>
          <cell r="F672">
            <v>0</v>
          </cell>
          <cell r="I672">
            <v>0</v>
          </cell>
          <cell r="J672">
            <v>0</v>
          </cell>
          <cell r="L672">
            <v>0</v>
          </cell>
          <cell r="M672">
            <v>0</v>
          </cell>
          <cell r="N672">
            <v>0</v>
          </cell>
        </row>
        <row r="673">
          <cell r="B673">
            <v>0</v>
          </cell>
          <cell r="C673">
            <v>0</v>
          </cell>
          <cell r="E673">
            <v>0</v>
          </cell>
          <cell r="F673">
            <v>0</v>
          </cell>
          <cell r="I673">
            <v>0</v>
          </cell>
          <cell r="J673">
            <v>0</v>
          </cell>
          <cell r="L673">
            <v>0</v>
          </cell>
          <cell r="M673">
            <v>0</v>
          </cell>
          <cell r="N673">
            <v>0</v>
          </cell>
        </row>
        <row r="674">
          <cell r="B674">
            <v>0</v>
          </cell>
          <cell r="C674">
            <v>0</v>
          </cell>
          <cell r="E674">
            <v>0</v>
          </cell>
          <cell r="F674">
            <v>0</v>
          </cell>
          <cell r="I674">
            <v>0</v>
          </cell>
          <cell r="J674">
            <v>0</v>
          </cell>
          <cell r="L674">
            <v>0</v>
          </cell>
          <cell r="M674">
            <v>0</v>
          </cell>
          <cell r="N674">
            <v>0</v>
          </cell>
        </row>
        <row r="675">
          <cell r="B675">
            <v>0</v>
          </cell>
          <cell r="C675">
            <v>0</v>
          </cell>
          <cell r="E675">
            <v>0</v>
          </cell>
          <cell r="F675">
            <v>0</v>
          </cell>
          <cell r="I675">
            <v>0</v>
          </cell>
          <cell r="J675">
            <v>0</v>
          </cell>
          <cell r="L675">
            <v>0</v>
          </cell>
          <cell r="M675">
            <v>0</v>
          </cell>
          <cell r="N675">
            <v>0</v>
          </cell>
        </row>
        <row r="676">
          <cell r="B676">
            <v>0</v>
          </cell>
          <cell r="C676">
            <v>0</v>
          </cell>
          <cell r="E676">
            <v>0</v>
          </cell>
          <cell r="F676">
            <v>0</v>
          </cell>
          <cell r="I676">
            <v>0</v>
          </cell>
          <cell r="J676">
            <v>0</v>
          </cell>
          <cell r="L676">
            <v>0</v>
          </cell>
          <cell r="M676">
            <v>0</v>
          </cell>
          <cell r="N676">
            <v>0</v>
          </cell>
        </row>
        <row r="677">
          <cell r="B677">
            <v>0</v>
          </cell>
          <cell r="C677">
            <v>0</v>
          </cell>
          <cell r="E677">
            <v>0</v>
          </cell>
          <cell r="F677">
            <v>0</v>
          </cell>
          <cell r="I677">
            <v>0</v>
          </cell>
          <cell r="J677">
            <v>0</v>
          </cell>
          <cell r="L677">
            <v>0</v>
          </cell>
          <cell r="M677">
            <v>0</v>
          </cell>
          <cell r="N677">
            <v>0</v>
          </cell>
        </row>
        <row r="678">
          <cell r="B678">
            <v>0</v>
          </cell>
          <cell r="C678">
            <v>0</v>
          </cell>
          <cell r="E678">
            <v>0</v>
          </cell>
          <cell r="F678">
            <v>0</v>
          </cell>
          <cell r="I678">
            <v>0</v>
          </cell>
          <cell r="J678">
            <v>0</v>
          </cell>
          <cell r="L678">
            <v>0</v>
          </cell>
          <cell r="M678">
            <v>0</v>
          </cell>
          <cell r="N678">
            <v>0</v>
          </cell>
        </row>
        <row r="679">
          <cell r="B679">
            <v>0</v>
          </cell>
          <cell r="C679">
            <v>0</v>
          </cell>
          <cell r="E679">
            <v>0</v>
          </cell>
          <cell r="F679">
            <v>0</v>
          </cell>
          <cell r="I679">
            <v>0</v>
          </cell>
          <cell r="J679">
            <v>0</v>
          </cell>
          <cell r="L679">
            <v>0</v>
          </cell>
          <cell r="M679">
            <v>0</v>
          </cell>
          <cell r="N679">
            <v>0</v>
          </cell>
        </row>
        <row r="680">
          <cell r="B680">
            <v>0</v>
          </cell>
          <cell r="C680">
            <v>0</v>
          </cell>
          <cell r="E680">
            <v>0</v>
          </cell>
          <cell r="F680">
            <v>0</v>
          </cell>
          <cell r="I680">
            <v>0</v>
          </cell>
          <cell r="J680">
            <v>0</v>
          </cell>
          <cell r="L680">
            <v>0</v>
          </cell>
          <cell r="M680">
            <v>0</v>
          </cell>
          <cell r="N680">
            <v>0</v>
          </cell>
        </row>
        <row r="681">
          <cell r="B681">
            <v>0</v>
          </cell>
          <cell r="C681">
            <v>0</v>
          </cell>
          <cell r="E681">
            <v>0</v>
          </cell>
          <cell r="F681">
            <v>0</v>
          </cell>
          <cell r="I681">
            <v>0</v>
          </cell>
          <cell r="J681">
            <v>0</v>
          </cell>
          <cell r="L681">
            <v>0</v>
          </cell>
          <cell r="M681">
            <v>0</v>
          </cell>
          <cell r="N681">
            <v>0</v>
          </cell>
        </row>
        <row r="682">
          <cell r="B682">
            <v>0</v>
          </cell>
          <cell r="C682">
            <v>0</v>
          </cell>
          <cell r="E682">
            <v>0</v>
          </cell>
          <cell r="F682">
            <v>0</v>
          </cell>
          <cell r="I682">
            <v>0</v>
          </cell>
          <cell r="J682">
            <v>0</v>
          </cell>
          <cell r="L682">
            <v>0</v>
          </cell>
          <cell r="M682">
            <v>0</v>
          </cell>
          <cell r="N682">
            <v>0</v>
          </cell>
        </row>
        <row r="683">
          <cell r="B683">
            <v>0</v>
          </cell>
          <cell r="C683">
            <v>0</v>
          </cell>
          <cell r="E683">
            <v>0</v>
          </cell>
          <cell r="F683">
            <v>0</v>
          </cell>
          <cell r="I683">
            <v>0</v>
          </cell>
          <cell r="J683">
            <v>0</v>
          </cell>
          <cell r="L683">
            <v>0</v>
          </cell>
          <cell r="M683">
            <v>0</v>
          </cell>
          <cell r="N683">
            <v>0</v>
          </cell>
        </row>
        <row r="684">
          <cell r="B684">
            <v>0</v>
          </cell>
          <cell r="C684">
            <v>0</v>
          </cell>
          <cell r="E684">
            <v>0</v>
          </cell>
          <cell r="F684">
            <v>0</v>
          </cell>
          <cell r="I684">
            <v>0</v>
          </cell>
          <cell r="J684">
            <v>0</v>
          </cell>
          <cell r="L684">
            <v>0</v>
          </cell>
          <cell r="M684">
            <v>0</v>
          </cell>
          <cell r="N684">
            <v>0</v>
          </cell>
        </row>
        <row r="685">
          <cell r="B685">
            <v>0</v>
          </cell>
          <cell r="C685">
            <v>0</v>
          </cell>
          <cell r="E685">
            <v>0</v>
          </cell>
          <cell r="F685">
            <v>0</v>
          </cell>
          <cell r="I685">
            <v>0</v>
          </cell>
          <cell r="J685">
            <v>0</v>
          </cell>
          <cell r="L685">
            <v>0</v>
          </cell>
          <cell r="M685">
            <v>0</v>
          </cell>
          <cell r="N685">
            <v>0</v>
          </cell>
        </row>
        <row r="686">
          <cell r="B686">
            <v>0</v>
          </cell>
          <cell r="C686">
            <v>0</v>
          </cell>
          <cell r="E686">
            <v>0</v>
          </cell>
          <cell r="F686">
            <v>0</v>
          </cell>
          <cell r="I686">
            <v>0</v>
          </cell>
          <cell r="J686">
            <v>0</v>
          </cell>
          <cell r="L686">
            <v>0</v>
          </cell>
          <cell r="M686">
            <v>0</v>
          </cell>
          <cell r="N686">
            <v>0</v>
          </cell>
        </row>
        <row r="687">
          <cell r="B687">
            <v>0</v>
          </cell>
          <cell r="C687">
            <v>0</v>
          </cell>
          <cell r="E687">
            <v>0</v>
          </cell>
          <cell r="F687">
            <v>0</v>
          </cell>
          <cell r="I687">
            <v>0</v>
          </cell>
          <cell r="J687">
            <v>0</v>
          </cell>
          <cell r="L687">
            <v>0</v>
          </cell>
          <cell r="M687">
            <v>0</v>
          </cell>
          <cell r="N687">
            <v>0</v>
          </cell>
        </row>
        <row r="688">
          <cell r="B688">
            <v>0</v>
          </cell>
          <cell r="C688">
            <v>0</v>
          </cell>
          <cell r="E688">
            <v>0</v>
          </cell>
          <cell r="F688">
            <v>0</v>
          </cell>
          <cell r="I688">
            <v>0</v>
          </cell>
          <cell r="J688">
            <v>0</v>
          </cell>
          <cell r="L688">
            <v>0</v>
          </cell>
          <cell r="M688">
            <v>0</v>
          </cell>
          <cell r="N688">
            <v>0</v>
          </cell>
        </row>
        <row r="689">
          <cell r="B689">
            <v>0</v>
          </cell>
          <cell r="C689">
            <v>0</v>
          </cell>
          <cell r="E689">
            <v>0</v>
          </cell>
          <cell r="F689">
            <v>0</v>
          </cell>
          <cell r="I689">
            <v>0</v>
          </cell>
          <cell r="J689">
            <v>0</v>
          </cell>
          <cell r="L689">
            <v>0</v>
          </cell>
          <cell r="M689">
            <v>0</v>
          </cell>
          <cell r="N689">
            <v>0</v>
          </cell>
        </row>
        <row r="690">
          <cell r="B690">
            <v>0</v>
          </cell>
          <cell r="C690">
            <v>0</v>
          </cell>
          <cell r="E690">
            <v>0</v>
          </cell>
          <cell r="F690">
            <v>0</v>
          </cell>
          <cell r="I690">
            <v>0</v>
          </cell>
          <cell r="J690">
            <v>0</v>
          </cell>
          <cell r="L690">
            <v>0</v>
          </cell>
          <cell r="M690">
            <v>0</v>
          </cell>
          <cell r="N690">
            <v>0</v>
          </cell>
        </row>
        <row r="691">
          <cell r="B691">
            <v>0</v>
          </cell>
          <cell r="C691">
            <v>0</v>
          </cell>
          <cell r="E691">
            <v>0</v>
          </cell>
          <cell r="F691">
            <v>0</v>
          </cell>
          <cell r="I691">
            <v>0</v>
          </cell>
          <cell r="J691">
            <v>0</v>
          </cell>
          <cell r="L691">
            <v>0</v>
          </cell>
          <cell r="M691">
            <v>0</v>
          </cell>
          <cell r="N691">
            <v>0</v>
          </cell>
        </row>
        <row r="692">
          <cell r="B692">
            <v>0</v>
          </cell>
          <cell r="C692">
            <v>0</v>
          </cell>
          <cell r="E692">
            <v>0</v>
          </cell>
          <cell r="F692">
            <v>0</v>
          </cell>
          <cell r="I692">
            <v>0</v>
          </cell>
          <cell r="J692">
            <v>0</v>
          </cell>
          <cell r="L692">
            <v>0</v>
          </cell>
          <cell r="M692">
            <v>0</v>
          </cell>
          <cell r="N692">
            <v>0</v>
          </cell>
        </row>
        <row r="693">
          <cell r="B693">
            <v>0</v>
          </cell>
          <cell r="C693">
            <v>0</v>
          </cell>
          <cell r="E693">
            <v>0</v>
          </cell>
          <cell r="F693">
            <v>0</v>
          </cell>
          <cell r="I693">
            <v>0</v>
          </cell>
          <cell r="J693">
            <v>0</v>
          </cell>
          <cell r="L693">
            <v>0</v>
          </cell>
          <cell r="M693">
            <v>0</v>
          </cell>
          <cell r="N693">
            <v>0</v>
          </cell>
        </row>
        <row r="694">
          <cell r="B694">
            <v>0</v>
          </cell>
          <cell r="C694">
            <v>0</v>
          </cell>
          <cell r="E694">
            <v>0</v>
          </cell>
          <cell r="F694">
            <v>0</v>
          </cell>
          <cell r="I694">
            <v>0</v>
          </cell>
          <cell r="J694">
            <v>0</v>
          </cell>
          <cell r="L694">
            <v>0</v>
          </cell>
          <cell r="M694">
            <v>0</v>
          </cell>
          <cell r="N694">
            <v>0</v>
          </cell>
        </row>
        <row r="695">
          <cell r="B695">
            <v>0</v>
          </cell>
          <cell r="C695">
            <v>0</v>
          </cell>
          <cell r="E695">
            <v>0</v>
          </cell>
          <cell r="F695">
            <v>0</v>
          </cell>
          <cell r="I695">
            <v>0</v>
          </cell>
          <cell r="J695">
            <v>0</v>
          </cell>
          <cell r="L695">
            <v>0</v>
          </cell>
          <cell r="M695">
            <v>0</v>
          </cell>
          <cell r="N695">
            <v>0</v>
          </cell>
        </row>
        <row r="696">
          <cell r="B696">
            <v>0</v>
          </cell>
          <cell r="C696">
            <v>0</v>
          </cell>
          <cell r="E696">
            <v>0</v>
          </cell>
          <cell r="F696">
            <v>0</v>
          </cell>
          <cell r="I696">
            <v>0</v>
          </cell>
          <cell r="J696">
            <v>0</v>
          </cell>
          <cell r="L696">
            <v>0</v>
          </cell>
          <cell r="M696">
            <v>0</v>
          </cell>
          <cell r="N696">
            <v>0</v>
          </cell>
        </row>
        <row r="697">
          <cell r="B697">
            <v>0</v>
          </cell>
          <cell r="C697">
            <v>0</v>
          </cell>
          <cell r="E697">
            <v>0</v>
          </cell>
          <cell r="F697">
            <v>0</v>
          </cell>
          <cell r="I697">
            <v>0</v>
          </cell>
          <cell r="J697">
            <v>0</v>
          </cell>
          <cell r="L697">
            <v>0</v>
          </cell>
          <cell r="M697">
            <v>0</v>
          </cell>
          <cell r="N697">
            <v>0</v>
          </cell>
        </row>
        <row r="698">
          <cell r="B698">
            <v>0</v>
          </cell>
          <cell r="C698">
            <v>0</v>
          </cell>
          <cell r="E698">
            <v>0</v>
          </cell>
          <cell r="F698">
            <v>0</v>
          </cell>
          <cell r="I698">
            <v>0</v>
          </cell>
          <cell r="J698">
            <v>0</v>
          </cell>
          <cell r="L698">
            <v>0</v>
          </cell>
          <cell r="M698">
            <v>0</v>
          </cell>
          <cell r="N698">
            <v>0</v>
          </cell>
        </row>
        <row r="699">
          <cell r="B699">
            <v>0</v>
          </cell>
          <cell r="C699">
            <v>0</v>
          </cell>
          <cell r="E699">
            <v>0</v>
          </cell>
          <cell r="F699">
            <v>0</v>
          </cell>
          <cell r="I699">
            <v>0</v>
          </cell>
          <cell r="J699">
            <v>0</v>
          </cell>
          <cell r="L699">
            <v>0</v>
          </cell>
          <cell r="M699">
            <v>0</v>
          </cell>
          <cell r="N699">
            <v>0</v>
          </cell>
        </row>
        <row r="700">
          <cell r="B700">
            <v>0</v>
          </cell>
          <cell r="C700">
            <v>0</v>
          </cell>
          <cell r="E700">
            <v>0</v>
          </cell>
          <cell r="F700">
            <v>0</v>
          </cell>
          <cell r="I700">
            <v>0</v>
          </cell>
          <cell r="J700">
            <v>0</v>
          </cell>
          <cell r="L700">
            <v>0</v>
          </cell>
          <cell r="M700">
            <v>0</v>
          </cell>
          <cell r="N700">
            <v>0</v>
          </cell>
        </row>
        <row r="701">
          <cell r="B701">
            <v>0</v>
          </cell>
          <cell r="C701">
            <v>0</v>
          </cell>
          <cell r="E701">
            <v>0</v>
          </cell>
          <cell r="F701">
            <v>0</v>
          </cell>
          <cell r="I701">
            <v>0</v>
          </cell>
          <cell r="J701">
            <v>0</v>
          </cell>
          <cell r="L701">
            <v>0</v>
          </cell>
          <cell r="M701">
            <v>0</v>
          </cell>
          <cell r="N701">
            <v>0</v>
          </cell>
        </row>
        <row r="702">
          <cell r="B702">
            <v>0</v>
          </cell>
          <cell r="C702">
            <v>0</v>
          </cell>
          <cell r="E702">
            <v>0</v>
          </cell>
          <cell r="F702">
            <v>0</v>
          </cell>
          <cell r="I702">
            <v>0</v>
          </cell>
          <cell r="J702">
            <v>0</v>
          </cell>
          <cell r="L702">
            <v>0</v>
          </cell>
          <cell r="M702">
            <v>0</v>
          </cell>
          <cell r="N702">
            <v>0</v>
          </cell>
        </row>
        <row r="703">
          <cell r="B703">
            <v>0</v>
          </cell>
          <cell r="C703">
            <v>0</v>
          </cell>
          <cell r="E703">
            <v>0</v>
          </cell>
          <cell r="F703">
            <v>0</v>
          </cell>
          <cell r="I703">
            <v>0</v>
          </cell>
          <cell r="J703">
            <v>0</v>
          </cell>
          <cell r="L703">
            <v>0</v>
          </cell>
          <cell r="M703">
            <v>0</v>
          </cell>
          <cell r="N703">
            <v>0</v>
          </cell>
        </row>
        <row r="704">
          <cell r="B704">
            <v>0</v>
          </cell>
          <cell r="C704">
            <v>0</v>
          </cell>
          <cell r="E704">
            <v>0</v>
          </cell>
          <cell r="F704">
            <v>0</v>
          </cell>
          <cell r="I704">
            <v>0</v>
          </cell>
          <cell r="J704">
            <v>0</v>
          </cell>
          <cell r="L704">
            <v>0</v>
          </cell>
          <cell r="M704">
            <v>0</v>
          </cell>
          <cell r="N704">
            <v>0</v>
          </cell>
        </row>
        <row r="705">
          <cell r="B705">
            <v>0</v>
          </cell>
          <cell r="C705">
            <v>0</v>
          </cell>
          <cell r="E705">
            <v>0</v>
          </cell>
          <cell r="F705">
            <v>0</v>
          </cell>
          <cell r="I705">
            <v>0</v>
          </cell>
          <cell r="J705">
            <v>0</v>
          </cell>
          <cell r="L705">
            <v>0</v>
          </cell>
          <cell r="M705">
            <v>0</v>
          </cell>
          <cell r="N705">
            <v>0</v>
          </cell>
        </row>
        <row r="706">
          <cell r="B706">
            <v>0</v>
          </cell>
          <cell r="C706">
            <v>0</v>
          </cell>
          <cell r="E706">
            <v>0</v>
          </cell>
          <cell r="F706">
            <v>0</v>
          </cell>
          <cell r="I706">
            <v>0</v>
          </cell>
          <cell r="J706">
            <v>0</v>
          </cell>
          <cell r="L706">
            <v>0</v>
          </cell>
          <cell r="M706">
            <v>0</v>
          </cell>
          <cell r="N706">
            <v>0</v>
          </cell>
        </row>
        <row r="707">
          <cell r="B707">
            <v>0</v>
          </cell>
          <cell r="C707">
            <v>0</v>
          </cell>
          <cell r="E707">
            <v>0</v>
          </cell>
          <cell r="F707">
            <v>0</v>
          </cell>
          <cell r="I707">
            <v>0</v>
          </cell>
          <cell r="J707">
            <v>0</v>
          </cell>
          <cell r="L707">
            <v>0</v>
          </cell>
          <cell r="M707">
            <v>0</v>
          </cell>
          <cell r="N707">
            <v>0</v>
          </cell>
        </row>
        <row r="708">
          <cell r="B708">
            <v>0</v>
          </cell>
          <cell r="C708">
            <v>0</v>
          </cell>
          <cell r="E708">
            <v>0</v>
          </cell>
          <cell r="F708">
            <v>0</v>
          </cell>
          <cell r="I708">
            <v>0</v>
          </cell>
          <cell r="J708">
            <v>0</v>
          </cell>
          <cell r="L708">
            <v>0</v>
          </cell>
          <cell r="M708">
            <v>0</v>
          </cell>
          <cell r="N708">
            <v>0</v>
          </cell>
        </row>
        <row r="709">
          <cell r="B709">
            <v>0</v>
          </cell>
          <cell r="C709">
            <v>0</v>
          </cell>
          <cell r="E709">
            <v>0</v>
          </cell>
          <cell r="F709">
            <v>0</v>
          </cell>
          <cell r="I709">
            <v>0</v>
          </cell>
          <cell r="J709">
            <v>0</v>
          </cell>
          <cell r="L709">
            <v>0</v>
          </cell>
          <cell r="M709">
            <v>0</v>
          </cell>
          <cell r="N709">
            <v>0</v>
          </cell>
        </row>
        <row r="710">
          <cell r="B710">
            <v>0</v>
          </cell>
          <cell r="C710">
            <v>0</v>
          </cell>
          <cell r="E710">
            <v>0</v>
          </cell>
          <cell r="F710">
            <v>0</v>
          </cell>
          <cell r="I710">
            <v>0</v>
          </cell>
          <cell r="J710">
            <v>0</v>
          </cell>
          <cell r="L710">
            <v>0</v>
          </cell>
          <cell r="M710">
            <v>0</v>
          </cell>
          <cell r="N710">
            <v>0</v>
          </cell>
        </row>
        <row r="711">
          <cell r="B711">
            <v>0</v>
          </cell>
          <cell r="C711">
            <v>0</v>
          </cell>
          <cell r="E711">
            <v>0</v>
          </cell>
          <cell r="F711">
            <v>0</v>
          </cell>
          <cell r="I711">
            <v>0</v>
          </cell>
          <cell r="J711">
            <v>0</v>
          </cell>
          <cell r="L711">
            <v>0</v>
          </cell>
          <cell r="M711">
            <v>0</v>
          </cell>
          <cell r="N711">
            <v>0</v>
          </cell>
        </row>
        <row r="712">
          <cell r="B712">
            <v>0</v>
          </cell>
          <cell r="C712">
            <v>0</v>
          </cell>
          <cell r="E712">
            <v>0</v>
          </cell>
          <cell r="F712">
            <v>0</v>
          </cell>
          <cell r="I712">
            <v>0</v>
          </cell>
          <cell r="J712">
            <v>0</v>
          </cell>
          <cell r="L712">
            <v>0</v>
          </cell>
          <cell r="M712">
            <v>0</v>
          </cell>
          <cell r="N712">
            <v>0</v>
          </cell>
        </row>
        <row r="713">
          <cell r="B713">
            <v>0</v>
          </cell>
          <cell r="C713">
            <v>0</v>
          </cell>
          <cell r="E713">
            <v>0</v>
          </cell>
          <cell r="F713">
            <v>0</v>
          </cell>
          <cell r="I713">
            <v>0</v>
          </cell>
          <cell r="J713">
            <v>0</v>
          </cell>
          <cell r="L713">
            <v>0</v>
          </cell>
          <cell r="M713">
            <v>0</v>
          </cell>
          <cell r="N713">
            <v>0</v>
          </cell>
        </row>
        <row r="714">
          <cell r="B714">
            <v>0</v>
          </cell>
          <cell r="C714">
            <v>0</v>
          </cell>
          <cell r="E714">
            <v>0</v>
          </cell>
          <cell r="F714">
            <v>0</v>
          </cell>
          <cell r="I714">
            <v>0</v>
          </cell>
          <cell r="J714">
            <v>0</v>
          </cell>
          <cell r="L714">
            <v>0</v>
          </cell>
          <cell r="M714">
            <v>0</v>
          </cell>
          <cell r="N714">
            <v>0</v>
          </cell>
        </row>
        <row r="715">
          <cell r="B715">
            <v>0</v>
          </cell>
          <cell r="C715">
            <v>0</v>
          </cell>
          <cell r="E715">
            <v>0</v>
          </cell>
          <cell r="F715">
            <v>0</v>
          </cell>
          <cell r="I715">
            <v>0</v>
          </cell>
          <cell r="J715">
            <v>0</v>
          </cell>
          <cell r="L715">
            <v>0</v>
          </cell>
          <cell r="M715">
            <v>0</v>
          </cell>
          <cell r="N715">
            <v>0</v>
          </cell>
        </row>
        <row r="716">
          <cell r="B716">
            <v>0</v>
          </cell>
          <cell r="C716">
            <v>0</v>
          </cell>
          <cell r="E716">
            <v>0</v>
          </cell>
          <cell r="F716">
            <v>0</v>
          </cell>
          <cell r="I716">
            <v>0</v>
          </cell>
          <cell r="J716">
            <v>0</v>
          </cell>
          <cell r="L716">
            <v>0</v>
          </cell>
          <cell r="M716">
            <v>0</v>
          </cell>
          <cell r="N716">
            <v>0</v>
          </cell>
        </row>
        <row r="717">
          <cell r="B717">
            <v>0</v>
          </cell>
          <cell r="C717">
            <v>0</v>
          </cell>
          <cell r="E717">
            <v>0</v>
          </cell>
          <cell r="F717">
            <v>0</v>
          </cell>
          <cell r="I717">
            <v>0</v>
          </cell>
          <cell r="J717">
            <v>0</v>
          </cell>
          <cell r="L717">
            <v>0</v>
          </cell>
          <cell r="M717">
            <v>0</v>
          </cell>
          <cell r="N717">
            <v>0</v>
          </cell>
        </row>
        <row r="718">
          <cell r="B718">
            <v>0</v>
          </cell>
          <cell r="C718">
            <v>0</v>
          </cell>
          <cell r="E718">
            <v>0</v>
          </cell>
          <cell r="F718">
            <v>0</v>
          </cell>
          <cell r="I718">
            <v>0</v>
          </cell>
          <cell r="J718">
            <v>0</v>
          </cell>
          <cell r="L718">
            <v>0</v>
          </cell>
          <cell r="M718">
            <v>0</v>
          </cell>
          <cell r="N718">
            <v>0</v>
          </cell>
        </row>
        <row r="719">
          <cell r="B719">
            <v>0</v>
          </cell>
          <cell r="C719">
            <v>0</v>
          </cell>
          <cell r="E719">
            <v>0</v>
          </cell>
          <cell r="F719">
            <v>0</v>
          </cell>
          <cell r="I719">
            <v>0</v>
          </cell>
          <cell r="J719">
            <v>0</v>
          </cell>
          <cell r="L719">
            <v>0</v>
          </cell>
          <cell r="M719">
            <v>0</v>
          </cell>
          <cell r="N719">
            <v>0</v>
          </cell>
        </row>
        <row r="720">
          <cell r="B720">
            <v>0</v>
          </cell>
          <cell r="C720">
            <v>0</v>
          </cell>
          <cell r="E720">
            <v>0</v>
          </cell>
          <cell r="F720">
            <v>0</v>
          </cell>
          <cell r="I720">
            <v>0</v>
          </cell>
          <cell r="J720">
            <v>0</v>
          </cell>
          <cell r="L720">
            <v>0</v>
          </cell>
          <cell r="M720">
            <v>0</v>
          </cell>
          <cell r="N720">
            <v>0</v>
          </cell>
        </row>
        <row r="721">
          <cell r="B721">
            <v>0</v>
          </cell>
          <cell r="C721">
            <v>0</v>
          </cell>
          <cell r="E721">
            <v>0</v>
          </cell>
          <cell r="F721">
            <v>0</v>
          </cell>
          <cell r="I721">
            <v>0</v>
          </cell>
          <cell r="J721">
            <v>0</v>
          </cell>
          <cell r="L721">
            <v>0</v>
          </cell>
          <cell r="M721">
            <v>0</v>
          </cell>
          <cell r="N721">
            <v>0</v>
          </cell>
        </row>
        <row r="722">
          <cell r="B722">
            <v>0</v>
          </cell>
          <cell r="C722">
            <v>0</v>
          </cell>
          <cell r="E722">
            <v>0</v>
          </cell>
          <cell r="F722">
            <v>0</v>
          </cell>
          <cell r="I722">
            <v>0</v>
          </cell>
          <cell r="J722">
            <v>0</v>
          </cell>
          <cell r="L722">
            <v>0</v>
          </cell>
          <cell r="M722">
            <v>0</v>
          </cell>
          <cell r="N722">
            <v>0</v>
          </cell>
        </row>
        <row r="723">
          <cell r="B723">
            <v>0</v>
          </cell>
          <cell r="C723">
            <v>0</v>
          </cell>
          <cell r="E723">
            <v>0</v>
          </cell>
          <cell r="F723">
            <v>0</v>
          </cell>
          <cell r="I723">
            <v>0</v>
          </cell>
          <cell r="J723">
            <v>0</v>
          </cell>
          <cell r="L723">
            <v>0</v>
          </cell>
          <cell r="M723">
            <v>0</v>
          </cell>
          <cell r="N723">
            <v>0</v>
          </cell>
        </row>
        <row r="724">
          <cell r="B724">
            <v>0</v>
          </cell>
          <cell r="C724">
            <v>0</v>
          </cell>
          <cell r="E724">
            <v>0</v>
          </cell>
          <cell r="F724">
            <v>0</v>
          </cell>
          <cell r="I724">
            <v>0</v>
          </cell>
          <cell r="J724">
            <v>0</v>
          </cell>
          <cell r="L724">
            <v>0</v>
          </cell>
          <cell r="M724">
            <v>0</v>
          </cell>
          <cell r="N724">
            <v>0</v>
          </cell>
        </row>
        <row r="725">
          <cell r="B725">
            <v>0</v>
          </cell>
          <cell r="C725">
            <v>0</v>
          </cell>
          <cell r="E725">
            <v>0</v>
          </cell>
          <cell r="F725">
            <v>0</v>
          </cell>
          <cell r="I725">
            <v>0</v>
          </cell>
          <cell r="J725">
            <v>0</v>
          </cell>
          <cell r="L725">
            <v>0</v>
          </cell>
          <cell r="M725">
            <v>0</v>
          </cell>
          <cell r="N725">
            <v>0</v>
          </cell>
        </row>
        <row r="726">
          <cell r="B726">
            <v>0</v>
          </cell>
          <cell r="C726">
            <v>0</v>
          </cell>
          <cell r="E726">
            <v>0</v>
          </cell>
          <cell r="F726">
            <v>0</v>
          </cell>
          <cell r="I726">
            <v>0</v>
          </cell>
          <cell r="J726">
            <v>0</v>
          </cell>
          <cell r="L726">
            <v>0</v>
          </cell>
          <cell r="M726">
            <v>0</v>
          </cell>
          <cell r="N726">
            <v>0</v>
          </cell>
        </row>
        <row r="727">
          <cell r="B727">
            <v>0</v>
          </cell>
          <cell r="C727">
            <v>0</v>
          </cell>
          <cell r="E727">
            <v>0</v>
          </cell>
          <cell r="F727">
            <v>0</v>
          </cell>
          <cell r="I727">
            <v>0</v>
          </cell>
          <cell r="J727">
            <v>0</v>
          </cell>
          <cell r="L727">
            <v>0</v>
          </cell>
          <cell r="M727">
            <v>0</v>
          </cell>
          <cell r="N727">
            <v>0</v>
          </cell>
        </row>
        <row r="728">
          <cell r="B728">
            <v>0</v>
          </cell>
          <cell r="C728">
            <v>0</v>
          </cell>
          <cell r="E728">
            <v>0</v>
          </cell>
          <cell r="F728">
            <v>0</v>
          </cell>
          <cell r="I728">
            <v>0</v>
          </cell>
          <cell r="J728">
            <v>0</v>
          </cell>
          <cell r="L728">
            <v>0</v>
          </cell>
          <cell r="M728">
            <v>0</v>
          </cell>
          <cell r="N728">
            <v>0</v>
          </cell>
        </row>
        <row r="729">
          <cell r="B729">
            <v>0</v>
          </cell>
          <cell r="C729">
            <v>0</v>
          </cell>
          <cell r="E729">
            <v>0</v>
          </cell>
          <cell r="F729">
            <v>0</v>
          </cell>
          <cell r="I729">
            <v>0</v>
          </cell>
          <cell r="J729">
            <v>0</v>
          </cell>
          <cell r="L729">
            <v>0</v>
          </cell>
          <cell r="M729">
            <v>0</v>
          </cell>
          <cell r="N729">
            <v>0</v>
          </cell>
        </row>
        <row r="730">
          <cell r="B730">
            <v>0</v>
          </cell>
          <cell r="C730">
            <v>0</v>
          </cell>
          <cell r="E730">
            <v>0</v>
          </cell>
          <cell r="F730">
            <v>0</v>
          </cell>
          <cell r="I730">
            <v>0</v>
          </cell>
          <cell r="J730">
            <v>0</v>
          </cell>
          <cell r="L730">
            <v>0</v>
          </cell>
          <cell r="M730">
            <v>0</v>
          </cell>
          <cell r="N730">
            <v>0</v>
          </cell>
        </row>
        <row r="731">
          <cell r="B731">
            <v>0</v>
          </cell>
          <cell r="C731">
            <v>0</v>
          </cell>
          <cell r="E731">
            <v>0</v>
          </cell>
          <cell r="F731">
            <v>0</v>
          </cell>
          <cell r="I731">
            <v>0</v>
          </cell>
          <cell r="J731">
            <v>0</v>
          </cell>
          <cell r="L731">
            <v>0</v>
          </cell>
          <cell r="M731">
            <v>0</v>
          </cell>
          <cell r="N731">
            <v>0</v>
          </cell>
        </row>
        <row r="732">
          <cell r="B732">
            <v>0</v>
          </cell>
          <cell r="C732">
            <v>0</v>
          </cell>
          <cell r="E732">
            <v>0</v>
          </cell>
          <cell r="F732">
            <v>0</v>
          </cell>
          <cell r="I732">
            <v>0</v>
          </cell>
          <cell r="J732">
            <v>0</v>
          </cell>
          <cell r="L732">
            <v>0</v>
          </cell>
          <cell r="M732">
            <v>0</v>
          </cell>
          <cell r="N732">
            <v>0</v>
          </cell>
        </row>
        <row r="733">
          <cell r="B733">
            <v>0</v>
          </cell>
          <cell r="C733">
            <v>0</v>
          </cell>
          <cell r="E733">
            <v>0</v>
          </cell>
          <cell r="F733">
            <v>0</v>
          </cell>
          <cell r="I733">
            <v>0</v>
          </cell>
          <cell r="J733">
            <v>0</v>
          </cell>
          <cell r="L733">
            <v>0</v>
          </cell>
          <cell r="M733">
            <v>0</v>
          </cell>
          <cell r="N733">
            <v>0</v>
          </cell>
        </row>
        <row r="734">
          <cell r="B734">
            <v>0</v>
          </cell>
          <cell r="C734">
            <v>0</v>
          </cell>
          <cell r="E734">
            <v>0</v>
          </cell>
          <cell r="F734">
            <v>0</v>
          </cell>
          <cell r="I734">
            <v>0</v>
          </cell>
          <cell r="J734">
            <v>0</v>
          </cell>
          <cell r="L734">
            <v>0</v>
          </cell>
          <cell r="M734">
            <v>0</v>
          </cell>
          <cell r="N734">
            <v>0</v>
          </cell>
        </row>
        <row r="735">
          <cell r="B735">
            <v>0</v>
          </cell>
          <cell r="C735">
            <v>0</v>
          </cell>
          <cell r="E735">
            <v>0</v>
          </cell>
          <cell r="F735">
            <v>0</v>
          </cell>
          <cell r="I735">
            <v>0</v>
          </cell>
          <cell r="J735">
            <v>0</v>
          </cell>
          <cell r="L735">
            <v>0</v>
          </cell>
          <cell r="M735">
            <v>0</v>
          </cell>
          <cell r="N735">
            <v>0</v>
          </cell>
        </row>
        <row r="736">
          <cell r="B736">
            <v>0</v>
          </cell>
          <cell r="C736">
            <v>0</v>
          </cell>
          <cell r="E736">
            <v>0</v>
          </cell>
          <cell r="F736">
            <v>0</v>
          </cell>
          <cell r="I736">
            <v>0</v>
          </cell>
          <cell r="J736">
            <v>0</v>
          </cell>
          <cell r="L736">
            <v>0</v>
          </cell>
          <cell r="M736">
            <v>0</v>
          </cell>
          <cell r="N736">
            <v>0</v>
          </cell>
        </row>
        <row r="737">
          <cell r="B737">
            <v>0</v>
          </cell>
          <cell r="C737">
            <v>0</v>
          </cell>
          <cell r="E737">
            <v>0</v>
          </cell>
          <cell r="F737">
            <v>0</v>
          </cell>
          <cell r="I737">
            <v>0</v>
          </cell>
          <cell r="J737">
            <v>0</v>
          </cell>
          <cell r="L737">
            <v>0</v>
          </cell>
          <cell r="M737">
            <v>0</v>
          </cell>
          <cell r="N737">
            <v>0</v>
          </cell>
        </row>
        <row r="738">
          <cell r="B738">
            <v>0</v>
          </cell>
          <cell r="C738">
            <v>0</v>
          </cell>
          <cell r="E738">
            <v>0</v>
          </cell>
          <cell r="F738">
            <v>0</v>
          </cell>
          <cell r="I738">
            <v>0</v>
          </cell>
          <cell r="J738">
            <v>0</v>
          </cell>
          <cell r="L738">
            <v>0</v>
          </cell>
          <cell r="M738">
            <v>0</v>
          </cell>
          <cell r="N738">
            <v>0</v>
          </cell>
        </row>
        <row r="739">
          <cell r="B739">
            <v>0</v>
          </cell>
          <cell r="C739">
            <v>0</v>
          </cell>
          <cell r="E739">
            <v>0</v>
          </cell>
          <cell r="F739">
            <v>0</v>
          </cell>
          <cell r="I739">
            <v>0</v>
          </cell>
          <cell r="J739">
            <v>0</v>
          </cell>
          <cell r="L739">
            <v>0</v>
          </cell>
          <cell r="M739">
            <v>0</v>
          </cell>
          <cell r="N739">
            <v>0</v>
          </cell>
        </row>
        <row r="740">
          <cell r="B740">
            <v>0</v>
          </cell>
          <cell r="C740">
            <v>0</v>
          </cell>
          <cell r="E740">
            <v>0</v>
          </cell>
          <cell r="F740">
            <v>0</v>
          </cell>
          <cell r="I740">
            <v>0</v>
          </cell>
          <cell r="J740">
            <v>0</v>
          </cell>
          <cell r="L740">
            <v>0</v>
          </cell>
          <cell r="M740">
            <v>0</v>
          </cell>
          <cell r="N740">
            <v>0</v>
          </cell>
        </row>
        <row r="741">
          <cell r="B741">
            <v>0</v>
          </cell>
          <cell r="C741">
            <v>0</v>
          </cell>
          <cell r="E741">
            <v>0</v>
          </cell>
          <cell r="F741">
            <v>0</v>
          </cell>
          <cell r="I741">
            <v>0</v>
          </cell>
          <cell r="J741">
            <v>0</v>
          </cell>
          <cell r="L741">
            <v>0</v>
          </cell>
          <cell r="M741">
            <v>0</v>
          </cell>
          <cell r="N741">
            <v>0</v>
          </cell>
        </row>
        <row r="742">
          <cell r="B742">
            <v>0</v>
          </cell>
          <cell r="C742">
            <v>0</v>
          </cell>
          <cell r="E742">
            <v>0</v>
          </cell>
          <cell r="F742">
            <v>0</v>
          </cell>
          <cell r="I742">
            <v>0</v>
          </cell>
          <cell r="J742">
            <v>0</v>
          </cell>
          <cell r="L742">
            <v>0</v>
          </cell>
          <cell r="M742">
            <v>0</v>
          </cell>
          <cell r="N742">
            <v>0</v>
          </cell>
        </row>
        <row r="743">
          <cell r="B743">
            <v>0</v>
          </cell>
          <cell r="C743">
            <v>0</v>
          </cell>
          <cell r="E743">
            <v>0</v>
          </cell>
          <cell r="F743">
            <v>0</v>
          </cell>
          <cell r="I743">
            <v>0</v>
          </cell>
          <cell r="J743">
            <v>0</v>
          </cell>
          <cell r="L743">
            <v>0</v>
          </cell>
          <cell r="M743">
            <v>0</v>
          </cell>
          <cell r="N743">
            <v>0</v>
          </cell>
        </row>
        <row r="744">
          <cell r="B744">
            <v>0</v>
          </cell>
          <cell r="C744">
            <v>0</v>
          </cell>
          <cell r="E744">
            <v>0</v>
          </cell>
          <cell r="F744">
            <v>0</v>
          </cell>
          <cell r="I744">
            <v>0</v>
          </cell>
          <cell r="J744">
            <v>0</v>
          </cell>
          <cell r="L744">
            <v>0</v>
          </cell>
          <cell r="M744">
            <v>0</v>
          </cell>
          <cell r="N744">
            <v>0</v>
          </cell>
        </row>
        <row r="745">
          <cell r="B745">
            <v>0</v>
          </cell>
          <cell r="C745">
            <v>0</v>
          </cell>
          <cell r="E745">
            <v>0</v>
          </cell>
          <cell r="F745">
            <v>0</v>
          </cell>
          <cell r="I745">
            <v>0</v>
          </cell>
          <cell r="J745">
            <v>0</v>
          </cell>
          <cell r="L745">
            <v>0</v>
          </cell>
          <cell r="M745">
            <v>0</v>
          </cell>
          <cell r="N745">
            <v>0</v>
          </cell>
        </row>
        <row r="746">
          <cell r="B746">
            <v>0</v>
          </cell>
          <cell r="C746">
            <v>0</v>
          </cell>
          <cell r="E746">
            <v>0</v>
          </cell>
          <cell r="F746">
            <v>0</v>
          </cell>
          <cell r="I746">
            <v>0</v>
          </cell>
          <cell r="J746">
            <v>0</v>
          </cell>
          <cell r="L746">
            <v>0</v>
          </cell>
          <cell r="M746">
            <v>0</v>
          </cell>
          <cell r="N746">
            <v>0</v>
          </cell>
        </row>
        <row r="747">
          <cell r="B747">
            <v>0</v>
          </cell>
          <cell r="C747">
            <v>0</v>
          </cell>
          <cell r="E747">
            <v>0</v>
          </cell>
          <cell r="F747">
            <v>0</v>
          </cell>
          <cell r="I747">
            <v>0</v>
          </cell>
          <cell r="J747">
            <v>0</v>
          </cell>
          <cell r="L747">
            <v>0</v>
          </cell>
          <cell r="M747">
            <v>0</v>
          </cell>
          <cell r="N747">
            <v>0</v>
          </cell>
        </row>
        <row r="748">
          <cell r="B748">
            <v>0</v>
          </cell>
          <cell r="C748">
            <v>0</v>
          </cell>
          <cell r="E748">
            <v>0</v>
          </cell>
          <cell r="F748">
            <v>0</v>
          </cell>
          <cell r="I748">
            <v>0</v>
          </cell>
          <cell r="J748">
            <v>0</v>
          </cell>
          <cell r="L748">
            <v>0</v>
          </cell>
          <cell r="M748">
            <v>0</v>
          </cell>
          <cell r="N748">
            <v>0</v>
          </cell>
        </row>
        <row r="749">
          <cell r="B749">
            <v>0</v>
          </cell>
          <cell r="C749">
            <v>0</v>
          </cell>
          <cell r="E749">
            <v>0</v>
          </cell>
          <cell r="F749">
            <v>0</v>
          </cell>
          <cell r="I749">
            <v>0</v>
          </cell>
          <cell r="J749">
            <v>0</v>
          </cell>
          <cell r="L749">
            <v>0</v>
          </cell>
          <cell r="M749">
            <v>0</v>
          </cell>
          <cell r="N749">
            <v>0</v>
          </cell>
        </row>
        <row r="750">
          <cell r="B750">
            <v>0</v>
          </cell>
          <cell r="C750">
            <v>0</v>
          </cell>
          <cell r="E750">
            <v>0</v>
          </cell>
          <cell r="F750">
            <v>0</v>
          </cell>
          <cell r="I750">
            <v>0</v>
          </cell>
          <cell r="J750">
            <v>0</v>
          </cell>
          <cell r="L750">
            <v>0</v>
          </cell>
          <cell r="M750">
            <v>0</v>
          </cell>
          <cell r="N750">
            <v>0</v>
          </cell>
        </row>
        <row r="751">
          <cell r="B751">
            <v>0</v>
          </cell>
          <cell r="C751">
            <v>0</v>
          </cell>
          <cell r="E751">
            <v>0</v>
          </cell>
          <cell r="F751">
            <v>0</v>
          </cell>
          <cell r="I751">
            <v>0</v>
          </cell>
          <cell r="J751">
            <v>0</v>
          </cell>
          <cell r="L751">
            <v>0</v>
          </cell>
          <cell r="M751">
            <v>0</v>
          </cell>
          <cell r="N751">
            <v>0</v>
          </cell>
        </row>
        <row r="752">
          <cell r="B752">
            <v>0</v>
          </cell>
          <cell r="C752">
            <v>0</v>
          </cell>
          <cell r="E752">
            <v>0</v>
          </cell>
          <cell r="F752">
            <v>0</v>
          </cell>
          <cell r="I752">
            <v>0</v>
          </cell>
          <cell r="J752">
            <v>0</v>
          </cell>
          <cell r="L752">
            <v>0</v>
          </cell>
          <cell r="M752">
            <v>0</v>
          </cell>
          <cell r="N752">
            <v>0</v>
          </cell>
        </row>
        <row r="753">
          <cell r="B753">
            <v>0</v>
          </cell>
          <cell r="C753">
            <v>0</v>
          </cell>
          <cell r="E753">
            <v>0</v>
          </cell>
          <cell r="F753">
            <v>0</v>
          </cell>
          <cell r="I753">
            <v>0</v>
          </cell>
          <cell r="J753">
            <v>0</v>
          </cell>
          <cell r="L753">
            <v>0</v>
          </cell>
          <cell r="M753">
            <v>0</v>
          </cell>
          <cell r="N753">
            <v>0</v>
          </cell>
        </row>
        <row r="754">
          <cell r="B754">
            <v>0</v>
          </cell>
          <cell r="C754">
            <v>0</v>
          </cell>
          <cell r="E754">
            <v>0</v>
          </cell>
          <cell r="F754">
            <v>0</v>
          </cell>
          <cell r="I754">
            <v>0</v>
          </cell>
          <cell r="J754">
            <v>0</v>
          </cell>
          <cell r="L754">
            <v>0</v>
          </cell>
          <cell r="M754">
            <v>0</v>
          </cell>
          <cell r="N754">
            <v>0</v>
          </cell>
        </row>
        <row r="755">
          <cell r="B755">
            <v>0</v>
          </cell>
          <cell r="C755">
            <v>0</v>
          </cell>
          <cell r="E755">
            <v>0</v>
          </cell>
          <cell r="F755">
            <v>0</v>
          </cell>
          <cell r="I755">
            <v>0</v>
          </cell>
          <cell r="J755">
            <v>0</v>
          </cell>
          <cell r="L755">
            <v>0</v>
          </cell>
          <cell r="M755">
            <v>0</v>
          </cell>
          <cell r="N755">
            <v>0</v>
          </cell>
        </row>
        <row r="756">
          <cell r="B756">
            <v>0</v>
          </cell>
          <cell r="C756">
            <v>0</v>
          </cell>
          <cell r="E756">
            <v>0</v>
          </cell>
          <cell r="F756">
            <v>0</v>
          </cell>
          <cell r="I756">
            <v>0</v>
          </cell>
          <cell r="J756">
            <v>0</v>
          </cell>
          <cell r="L756">
            <v>0</v>
          </cell>
          <cell r="M756">
            <v>0</v>
          </cell>
          <cell r="N756">
            <v>0</v>
          </cell>
        </row>
        <row r="757">
          <cell r="B757">
            <v>0</v>
          </cell>
          <cell r="C757">
            <v>0</v>
          </cell>
          <cell r="E757">
            <v>0</v>
          </cell>
          <cell r="F757">
            <v>0</v>
          </cell>
          <cell r="I757">
            <v>0</v>
          </cell>
          <cell r="J757">
            <v>0</v>
          </cell>
          <cell r="L757">
            <v>0</v>
          </cell>
          <cell r="M757">
            <v>0</v>
          </cell>
          <cell r="N757">
            <v>0</v>
          </cell>
        </row>
        <row r="758">
          <cell r="B758">
            <v>0</v>
          </cell>
          <cell r="C758">
            <v>0</v>
          </cell>
          <cell r="E758">
            <v>0</v>
          </cell>
          <cell r="F758">
            <v>0</v>
          </cell>
          <cell r="I758">
            <v>0</v>
          </cell>
          <cell r="J758">
            <v>0</v>
          </cell>
          <cell r="L758">
            <v>0</v>
          </cell>
          <cell r="M758">
            <v>0</v>
          </cell>
          <cell r="N758">
            <v>0</v>
          </cell>
        </row>
        <row r="759">
          <cell r="B759">
            <v>0</v>
          </cell>
          <cell r="C759">
            <v>0</v>
          </cell>
          <cell r="E759">
            <v>0</v>
          </cell>
          <cell r="F759">
            <v>0</v>
          </cell>
          <cell r="I759">
            <v>0</v>
          </cell>
          <cell r="J759">
            <v>0</v>
          </cell>
          <cell r="L759">
            <v>0</v>
          </cell>
          <cell r="M759">
            <v>0</v>
          </cell>
          <cell r="N759">
            <v>0</v>
          </cell>
        </row>
        <row r="760">
          <cell r="B760">
            <v>0</v>
          </cell>
          <cell r="C760">
            <v>0</v>
          </cell>
          <cell r="E760">
            <v>0</v>
          </cell>
          <cell r="F760">
            <v>0</v>
          </cell>
          <cell r="I760">
            <v>0</v>
          </cell>
          <cell r="J760">
            <v>0</v>
          </cell>
          <cell r="L760">
            <v>0</v>
          </cell>
          <cell r="M760">
            <v>0</v>
          </cell>
          <cell r="N760">
            <v>0</v>
          </cell>
        </row>
        <row r="761">
          <cell r="B761">
            <v>0</v>
          </cell>
          <cell r="C761">
            <v>0</v>
          </cell>
          <cell r="E761">
            <v>0</v>
          </cell>
          <cell r="F761">
            <v>0</v>
          </cell>
          <cell r="I761">
            <v>0</v>
          </cell>
          <cell r="J761">
            <v>0</v>
          </cell>
          <cell r="L761">
            <v>0</v>
          </cell>
          <cell r="M761">
            <v>0</v>
          </cell>
          <cell r="N761">
            <v>0</v>
          </cell>
        </row>
        <row r="762">
          <cell r="B762">
            <v>0</v>
          </cell>
          <cell r="C762">
            <v>0</v>
          </cell>
          <cell r="E762">
            <v>0</v>
          </cell>
          <cell r="F762">
            <v>0</v>
          </cell>
          <cell r="I762">
            <v>0</v>
          </cell>
          <cell r="J762">
            <v>0</v>
          </cell>
          <cell r="L762">
            <v>0</v>
          </cell>
          <cell r="M762">
            <v>0</v>
          </cell>
          <cell r="N762">
            <v>0</v>
          </cell>
        </row>
        <row r="763">
          <cell r="B763">
            <v>0</v>
          </cell>
          <cell r="C763">
            <v>0</v>
          </cell>
          <cell r="E763">
            <v>0</v>
          </cell>
          <cell r="F763">
            <v>0</v>
          </cell>
          <cell r="I763">
            <v>0</v>
          </cell>
          <cell r="J763">
            <v>0</v>
          </cell>
          <cell r="L763">
            <v>0</v>
          </cell>
          <cell r="M763">
            <v>0</v>
          </cell>
          <cell r="N763">
            <v>0</v>
          </cell>
        </row>
        <row r="764">
          <cell r="B764">
            <v>0</v>
          </cell>
          <cell r="C764">
            <v>0</v>
          </cell>
          <cell r="E764">
            <v>0</v>
          </cell>
          <cell r="F764">
            <v>0</v>
          </cell>
          <cell r="I764">
            <v>0</v>
          </cell>
          <cell r="J764">
            <v>0</v>
          </cell>
          <cell r="L764">
            <v>0</v>
          </cell>
          <cell r="M764">
            <v>0</v>
          </cell>
          <cell r="N764">
            <v>0</v>
          </cell>
        </row>
        <row r="765">
          <cell r="B765">
            <v>0</v>
          </cell>
          <cell r="C765">
            <v>0</v>
          </cell>
          <cell r="E765">
            <v>0</v>
          </cell>
          <cell r="F765">
            <v>0</v>
          </cell>
          <cell r="I765">
            <v>0</v>
          </cell>
          <cell r="J765">
            <v>0</v>
          </cell>
          <cell r="L765">
            <v>0</v>
          </cell>
          <cell r="M765">
            <v>0</v>
          </cell>
          <cell r="N765">
            <v>0</v>
          </cell>
        </row>
        <row r="766">
          <cell r="B766">
            <v>0</v>
          </cell>
          <cell r="C766">
            <v>0</v>
          </cell>
          <cell r="E766">
            <v>0</v>
          </cell>
          <cell r="F766">
            <v>0</v>
          </cell>
          <cell r="I766">
            <v>0</v>
          </cell>
          <cell r="J766">
            <v>0</v>
          </cell>
          <cell r="L766">
            <v>0</v>
          </cell>
          <cell r="M766">
            <v>0</v>
          </cell>
          <cell r="N766">
            <v>0</v>
          </cell>
        </row>
        <row r="767">
          <cell r="B767">
            <v>0</v>
          </cell>
          <cell r="C767">
            <v>0</v>
          </cell>
          <cell r="E767">
            <v>0</v>
          </cell>
          <cell r="F767">
            <v>0</v>
          </cell>
          <cell r="I767">
            <v>0</v>
          </cell>
          <cell r="J767">
            <v>0</v>
          </cell>
          <cell r="L767">
            <v>0</v>
          </cell>
          <cell r="M767">
            <v>0</v>
          </cell>
          <cell r="N767">
            <v>0</v>
          </cell>
        </row>
        <row r="768">
          <cell r="B768">
            <v>0</v>
          </cell>
          <cell r="C768">
            <v>0</v>
          </cell>
          <cell r="E768">
            <v>0</v>
          </cell>
          <cell r="F768">
            <v>0</v>
          </cell>
          <cell r="I768">
            <v>0</v>
          </cell>
          <cell r="J768">
            <v>0</v>
          </cell>
          <cell r="L768">
            <v>0</v>
          </cell>
          <cell r="M768">
            <v>0</v>
          </cell>
          <cell r="N768">
            <v>0</v>
          </cell>
        </row>
        <row r="769">
          <cell r="B769">
            <v>0</v>
          </cell>
          <cell r="C769">
            <v>0</v>
          </cell>
          <cell r="E769">
            <v>0</v>
          </cell>
          <cell r="F769">
            <v>0</v>
          </cell>
          <cell r="I769">
            <v>0</v>
          </cell>
          <cell r="J769">
            <v>0</v>
          </cell>
          <cell r="L769">
            <v>0</v>
          </cell>
          <cell r="M769">
            <v>0</v>
          </cell>
          <cell r="N769">
            <v>0</v>
          </cell>
        </row>
        <row r="770">
          <cell r="B770">
            <v>0</v>
          </cell>
          <cell r="C770">
            <v>0</v>
          </cell>
          <cell r="E770">
            <v>0</v>
          </cell>
          <cell r="F770">
            <v>0</v>
          </cell>
          <cell r="I770">
            <v>0</v>
          </cell>
          <cell r="J770">
            <v>0</v>
          </cell>
          <cell r="L770">
            <v>0</v>
          </cell>
          <cell r="M770">
            <v>0</v>
          </cell>
          <cell r="N770">
            <v>0</v>
          </cell>
        </row>
        <row r="771">
          <cell r="B771">
            <v>0</v>
          </cell>
          <cell r="C771">
            <v>0</v>
          </cell>
          <cell r="E771">
            <v>0</v>
          </cell>
          <cell r="F771">
            <v>0</v>
          </cell>
          <cell r="I771">
            <v>0</v>
          </cell>
          <cell r="J771">
            <v>0</v>
          </cell>
          <cell r="L771">
            <v>0</v>
          </cell>
          <cell r="M771">
            <v>0</v>
          </cell>
          <cell r="N771">
            <v>0</v>
          </cell>
        </row>
        <row r="772">
          <cell r="B772">
            <v>0</v>
          </cell>
          <cell r="C772">
            <v>0</v>
          </cell>
          <cell r="E772">
            <v>0</v>
          </cell>
          <cell r="F772">
            <v>0</v>
          </cell>
          <cell r="I772">
            <v>0</v>
          </cell>
          <cell r="J772">
            <v>0</v>
          </cell>
          <cell r="L772">
            <v>0</v>
          </cell>
          <cell r="M772">
            <v>0</v>
          </cell>
          <cell r="N772">
            <v>0</v>
          </cell>
        </row>
        <row r="773">
          <cell r="B773">
            <v>0</v>
          </cell>
          <cell r="C773">
            <v>0</v>
          </cell>
          <cell r="E773">
            <v>0</v>
          </cell>
          <cell r="F773">
            <v>0</v>
          </cell>
          <cell r="I773">
            <v>0</v>
          </cell>
          <cell r="J773">
            <v>0</v>
          </cell>
          <cell r="L773">
            <v>0</v>
          </cell>
          <cell r="M773">
            <v>0</v>
          </cell>
          <cell r="N773">
            <v>0</v>
          </cell>
        </row>
        <row r="774">
          <cell r="B774">
            <v>0</v>
          </cell>
          <cell r="C774">
            <v>0</v>
          </cell>
          <cell r="E774">
            <v>0</v>
          </cell>
          <cell r="F774">
            <v>0</v>
          </cell>
          <cell r="I774">
            <v>0</v>
          </cell>
          <cell r="J774">
            <v>0</v>
          </cell>
          <cell r="L774">
            <v>0</v>
          </cell>
          <cell r="M774">
            <v>0</v>
          </cell>
          <cell r="N774">
            <v>0</v>
          </cell>
        </row>
        <row r="775">
          <cell r="B775">
            <v>0</v>
          </cell>
          <cell r="C775">
            <v>0</v>
          </cell>
          <cell r="E775">
            <v>0</v>
          </cell>
          <cell r="F775">
            <v>0</v>
          </cell>
          <cell r="I775">
            <v>0</v>
          </cell>
          <cell r="J775">
            <v>0</v>
          </cell>
          <cell r="L775">
            <v>0</v>
          </cell>
          <cell r="M775">
            <v>0</v>
          </cell>
          <cell r="N775">
            <v>0</v>
          </cell>
        </row>
        <row r="776">
          <cell r="B776">
            <v>0</v>
          </cell>
          <cell r="C776">
            <v>0</v>
          </cell>
          <cell r="E776">
            <v>0</v>
          </cell>
          <cell r="F776">
            <v>0</v>
          </cell>
          <cell r="I776">
            <v>0</v>
          </cell>
          <cell r="J776">
            <v>0</v>
          </cell>
          <cell r="L776">
            <v>0</v>
          </cell>
          <cell r="M776">
            <v>0</v>
          </cell>
          <cell r="N776">
            <v>0</v>
          </cell>
        </row>
        <row r="777">
          <cell r="B777">
            <v>0</v>
          </cell>
          <cell r="C777">
            <v>0</v>
          </cell>
          <cell r="E777">
            <v>0</v>
          </cell>
          <cell r="F777">
            <v>0</v>
          </cell>
          <cell r="I777">
            <v>0</v>
          </cell>
          <cell r="J777">
            <v>0</v>
          </cell>
          <cell r="L777">
            <v>0</v>
          </cell>
          <cell r="M777">
            <v>0</v>
          </cell>
          <cell r="N777">
            <v>0</v>
          </cell>
        </row>
        <row r="778">
          <cell r="B778">
            <v>0</v>
          </cell>
          <cell r="C778">
            <v>0</v>
          </cell>
          <cell r="E778">
            <v>0</v>
          </cell>
          <cell r="F778">
            <v>0</v>
          </cell>
          <cell r="I778">
            <v>0</v>
          </cell>
          <cell r="J778">
            <v>0</v>
          </cell>
          <cell r="L778">
            <v>0</v>
          </cell>
          <cell r="M778">
            <v>0</v>
          </cell>
          <cell r="N778">
            <v>0</v>
          </cell>
        </row>
        <row r="779">
          <cell r="B779">
            <v>0</v>
          </cell>
          <cell r="C779">
            <v>0</v>
          </cell>
          <cell r="E779">
            <v>0</v>
          </cell>
          <cell r="F779">
            <v>0</v>
          </cell>
          <cell r="I779">
            <v>0</v>
          </cell>
          <cell r="J779">
            <v>0</v>
          </cell>
          <cell r="L779">
            <v>0</v>
          </cell>
          <cell r="M779">
            <v>0</v>
          </cell>
          <cell r="N779">
            <v>0</v>
          </cell>
        </row>
        <row r="780">
          <cell r="B780">
            <v>0</v>
          </cell>
          <cell r="C780">
            <v>0</v>
          </cell>
          <cell r="E780">
            <v>0</v>
          </cell>
          <cell r="F780">
            <v>0</v>
          </cell>
          <cell r="I780">
            <v>0</v>
          </cell>
          <cell r="J780">
            <v>0</v>
          </cell>
          <cell r="L780">
            <v>0</v>
          </cell>
          <cell r="M780">
            <v>0</v>
          </cell>
          <cell r="N780">
            <v>0</v>
          </cell>
        </row>
        <row r="781">
          <cell r="B781">
            <v>0</v>
          </cell>
          <cell r="C781">
            <v>0</v>
          </cell>
          <cell r="E781">
            <v>0</v>
          </cell>
          <cell r="F781">
            <v>0</v>
          </cell>
          <cell r="I781">
            <v>0</v>
          </cell>
          <cell r="J781">
            <v>0</v>
          </cell>
          <cell r="L781">
            <v>0</v>
          </cell>
          <cell r="M781">
            <v>0</v>
          </cell>
          <cell r="N781">
            <v>0</v>
          </cell>
        </row>
        <row r="782">
          <cell r="B782">
            <v>0</v>
          </cell>
          <cell r="C782">
            <v>0</v>
          </cell>
          <cell r="E782">
            <v>0</v>
          </cell>
          <cell r="F782">
            <v>0</v>
          </cell>
          <cell r="I782">
            <v>0</v>
          </cell>
          <cell r="J782">
            <v>0</v>
          </cell>
          <cell r="L782">
            <v>0</v>
          </cell>
          <cell r="M782">
            <v>0</v>
          </cell>
          <cell r="N782">
            <v>0</v>
          </cell>
        </row>
        <row r="783">
          <cell r="B783">
            <v>0</v>
          </cell>
          <cell r="C783">
            <v>0</v>
          </cell>
          <cell r="E783">
            <v>0</v>
          </cell>
          <cell r="F783">
            <v>0</v>
          </cell>
          <cell r="I783">
            <v>0</v>
          </cell>
          <cell r="J783">
            <v>0</v>
          </cell>
          <cell r="L783">
            <v>0</v>
          </cell>
          <cell r="M783">
            <v>0</v>
          </cell>
          <cell r="N783">
            <v>0</v>
          </cell>
        </row>
        <row r="784">
          <cell r="B784">
            <v>0</v>
          </cell>
          <cell r="C784">
            <v>0</v>
          </cell>
          <cell r="E784">
            <v>0</v>
          </cell>
          <cell r="F784">
            <v>0</v>
          </cell>
          <cell r="I784">
            <v>0</v>
          </cell>
          <cell r="J784">
            <v>0</v>
          </cell>
          <cell r="L784">
            <v>0</v>
          </cell>
          <cell r="M784">
            <v>0</v>
          </cell>
          <cell r="N784">
            <v>0</v>
          </cell>
        </row>
        <row r="785">
          <cell r="B785">
            <v>0</v>
          </cell>
          <cell r="C785">
            <v>0</v>
          </cell>
          <cell r="E785">
            <v>0</v>
          </cell>
          <cell r="F785">
            <v>0</v>
          </cell>
          <cell r="I785">
            <v>0</v>
          </cell>
          <cell r="J785">
            <v>0</v>
          </cell>
          <cell r="L785">
            <v>0</v>
          </cell>
          <cell r="M785">
            <v>0</v>
          </cell>
          <cell r="N785">
            <v>0</v>
          </cell>
        </row>
        <row r="786">
          <cell r="B786">
            <v>0</v>
          </cell>
          <cell r="C786">
            <v>0</v>
          </cell>
          <cell r="E786">
            <v>0</v>
          </cell>
          <cell r="F786">
            <v>0</v>
          </cell>
          <cell r="I786">
            <v>0</v>
          </cell>
          <cell r="J786">
            <v>0</v>
          </cell>
          <cell r="L786">
            <v>0</v>
          </cell>
          <cell r="M786">
            <v>0</v>
          </cell>
          <cell r="N786">
            <v>0</v>
          </cell>
        </row>
        <row r="787">
          <cell r="B787">
            <v>0</v>
          </cell>
          <cell r="C787">
            <v>0</v>
          </cell>
          <cell r="E787">
            <v>0</v>
          </cell>
          <cell r="F787">
            <v>0</v>
          </cell>
          <cell r="I787">
            <v>0</v>
          </cell>
          <cell r="J787">
            <v>0</v>
          </cell>
          <cell r="L787">
            <v>0</v>
          </cell>
          <cell r="M787">
            <v>0</v>
          </cell>
          <cell r="N787">
            <v>0</v>
          </cell>
        </row>
        <row r="788">
          <cell r="B788">
            <v>0</v>
          </cell>
          <cell r="C788">
            <v>0</v>
          </cell>
          <cell r="E788">
            <v>0</v>
          </cell>
          <cell r="F788">
            <v>0</v>
          </cell>
          <cell r="I788">
            <v>0</v>
          </cell>
          <cell r="J788">
            <v>0</v>
          </cell>
          <cell r="L788">
            <v>0</v>
          </cell>
          <cell r="M788">
            <v>0</v>
          </cell>
          <cell r="N788">
            <v>0</v>
          </cell>
        </row>
        <row r="789">
          <cell r="B789">
            <v>0</v>
          </cell>
          <cell r="C789">
            <v>0</v>
          </cell>
          <cell r="E789">
            <v>0</v>
          </cell>
          <cell r="F789">
            <v>0</v>
          </cell>
          <cell r="I789">
            <v>0</v>
          </cell>
          <cell r="J789">
            <v>0</v>
          </cell>
          <cell r="L789">
            <v>0</v>
          </cell>
          <cell r="M789">
            <v>0</v>
          </cell>
          <cell r="N789">
            <v>0</v>
          </cell>
        </row>
        <row r="790">
          <cell r="B790">
            <v>0</v>
          </cell>
          <cell r="C790">
            <v>0</v>
          </cell>
          <cell r="E790">
            <v>0</v>
          </cell>
          <cell r="F790">
            <v>0</v>
          </cell>
          <cell r="I790">
            <v>0</v>
          </cell>
          <cell r="J790">
            <v>0</v>
          </cell>
          <cell r="L790">
            <v>0</v>
          </cell>
          <cell r="M790">
            <v>0</v>
          </cell>
          <cell r="N790">
            <v>0</v>
          </cell>
        </row>
        <row r="791">
          <cell r="B791">
            <v>0</v>
          </cell>
          <cell r="C791">
            <v>0</v>
          </cell>
          <cell r="E791">
            <v>0</v>
          </cell>
          <cell r="F791">
            <v>0</v>
          </cell>
          <cell r="I791">
            <v>0</v>
          </cell>
          <cell r="J791">
            <v>0</v>
          </cell>
          <cell r="L791">
            <v>0</v>
          </cell>
          <cell r="M791">
            <v>0</v>
          </cell>
          <cell r="N791">
            <v>0</v>
          </cell>
        </row>
        <row r="792">
          <cell r="B792">
            <v>0</v>
          </cell>
          <cell r="C792">
            <v>0</v>
          </cell>
          <cell r="E792">
            <v>0</v>
          </cell>
          <cell r="F792">
            <v>0</v>
          </cell>
          <cell r="I792">
            <v>0</v>
          </cell>
          <cell r="J792">
            <v>0</v>
          </cell>
          <cell r="L792">
            <v>0</v>
          </cell>
          <cell r="M792">
            <v>0</v>
          </cell>
          <cell r="N792">
            <v>0</v>
          </cell>
        </row>
        <row r="793">
          <cell r="B793">
            <v>0</v>
          </cell>
          <cell r="C793">
            <v>0</v>
          </cell>
          <cell r="E793">
            <v>0</v>
          </cell>
          <cell r="F793">
            <v>0</v>
          </cell>
          <cell r="I793">
            <v>0</v>
          </cell>
          <cell r="J793">
            <v>0</v>
          </cell>
          <cell r="L793">
            <v>0</v>
          </cell>
          <cell r="M793">
            <v>0</v>
          </cell>
          <cell r="N793">
            <v>0</v>
          </cell>
        </row>
        <row r="794">
          <cell r="B794">
            <v>0</v>
          </cell>
          <cell r="C794">
            <v>0</v>
          </cell>
          <cell r="E794">
            <v>0</v>
          </cell>
          <cell r="F794">
            <v>0</v>
          </cell>
          <cell r="I794">
            <v>0</v>
          </cell>
          <cell r="J794">
            <v>0</v>
          </cell>
          <cell r="L794">
            <v>0</v>
          </cell>
          <cell r="M794">
            <v>0</v>
          </cell>
          <cell r="N794">
            <v>0</v>
          </cell>
        </row>
        <row r="795">
          <cell r="B795">
            <v>0</v>
          </cell>
          <cell r="C795">
            <v>0</v>
          </cell>
          <cell r="E795">
            <v>0</v>
          </cell>
          <cell r="F795">
            <v>0</v>
          </cell>
          <cell r="I795">
            <v>0</v>
          </cell>
          <cell r="J795">
            <v>0</v>
          </cell>
          <cell r="L795">
            <v>0</v>
          </cell>
          <cell r="M795">
            <v>0</v>
          </cell>
          <cell r="N795">
            <v>0</v>
          </cell>
        </row>
        <row r="796">
          <cell r="B796">
            <v>0</v>
          </cell>
          <cell r="C796">
            <v>0</v>
          </cell>
          <cell r="E796">
            <v>0</v>
          </cell>
          <cell r="F796">
            <v>0</v>
          </cell>
          <cell r="I796">
            <v>0</v>
          </cell>
          <cell r="J796">
            <v>0</v>
          </cell>
          <cell r="L796">
            <v>0</v>
          </cell>
          <cell r="M796">
            <v>0</v>
          </cell>
          <cell r="N796">
            <v>0</v>
          </cell>
        </row>
        <row r="797">
          <cell r="B797">
            <v>0</v>
          </cell>
          <cell r="C797">
            <v>0</v>
          </cell>
          <cell r="E797">
            <v>0</v>
          </cell>
          <cell r="F797">
            <v>0</v>
          </cell>
          <cell r="I797">
            <v>0</v>
          </cell>
          <cell r="J797">
            <v>0</v>
          </cell>
          <cell r="L797">
            <v>0</v>
          </cell>
          <cell r="M797">
            <v>0</v>
          </cell>
          <cell r="N797">
            <v>0</v>
          </cell>
        </row>
        <row r="798">
          <cell r="B798">
            <v>0</v>
          </cell>
          <cell r="C798">
            <v>0</v>
          </cell>
          <cell r="E798">
            <v>0</v>
          </cell>
          <cell r="F798">
            <v>0</v>
          </cell>
          <cell r="I798">
            <v>0</v>
          </cell>
          <cell r="J798">
            <v>0</v>
          </cell>
          <cell r="L798">
            <v>0</v>
          </cell>
          <cell r="M798">
            <v>0</v>
          </cell>
          <cell r="N798">
            <v>0</v>
          </cell>
        </row>
        <row r="799">
          <cell r="B799">
            <v>0</v>
          </cell>
          <cell r="C799">
            <v>0</v>
          </cell>
          <cell r="E799">
            <v>0</v>
          </cell>
          <cell r="F799">
            <v>0</v>
          </cell>
          <cell r="I799">
            <v>0</v>
          </cell>
          <cell r="J799">
            <v>0</v>
          </cell>
          <cell r="L799">
            <v>0</v>
          </cell>
          <cell r="M799">
            <v>0</v>
          </cell>
          <cell r="N799">
            <v>0</v>
          </cell>
        </row>
        <row r="800">
          <cell r="B800">
            <v>0</v>
          </cell>
          <cell r="C800">
            <v>0</v>
          </cell>
          <cell r="E800">
            <v>0</v>
          </cell>
          <cell r="F800">
            <v>0</v>
          </cell>
          <cell r="I800">
            <v>0</v>
          </cell>
          <cell r="J800">
            <v>0</v>
          </cell>
          <cell r="L800">
            <v>0</v>
          </cell>
          <cell r="M800">
            <v>0</v>
          </cell>
          <cell r="N800">
            <v>0</v>
          </cell>
        </row>
        <row r="801">
          <cell r="B801">
            <v>0</v>
          </cell>
          <cell r="C801">
            <v>0</v>
          </cell>
          <cell r="E801">
            <v>0</v>
          </cell>
          <cell r="F801">
            <v>0</v>
          </cell>
          <cell r="I801">
            <v>0</v>
          </cell>
          <cell r="J801">
            <v>0</v>
          </cell>
          <cell r="L801">
            <v>0</v>
          </cell>
          <cell r="M801">
            <v>0</v>
          </cell>
          <cell r="N801">
            <v>0</v>
          </cell>
        </row>
        <row r="802">
          <cell r="B802">
            <v>0</v>
          </cell>
          <cell r="C802">
            <v>0</v>
          </cell>
          <cell r="E802">
            <v>0</v>
          </cell>
          <cell r="F802">
            <v>0</v>
          </cell>
          <cell r="I802">
            <v>0</v>
          </cell>
          <cell r="J802">
            <v>0</v>
          </cell>
          <cell r="L802">
            <v>0</v>
          </cell>
          <cell r="M802">
            <v>0</v>
          </cell>
          <cell r="N802">
            <v>0</v>
          </cell>
        </row>
        <row r="803">
          <cell r="B803">
            <v>0</v>
          </cell>
          <cell r="C803">
            <v>0</v>
          </cell>
          <cell r="E803">
            <v>0</v>
          </cell>
          <cell r="F803">
            <v>0</v>
          </cell>
          <cell r="I803">
            <v>0</v>
          </cell>
          <cell r="J803">
            <v>0</v>
          </cell>
          <cell r="L803">
            <v>0</v>
          </cell>
          <cell r="M803">
            <v>0</v>
          </cell>
          <cell r="N803">
            <v>0</v>
          </cell>
        </row>
        <row r="804">
          <cell r="B804">
            <v>0</v>
          </cell>
          <cell r="C804">
            <v>0</v>
          </cell>
          <cell r="E804">
            <v>0</v>
          </cell>
          <cell r="F804">
            <v>0</v>
          </cell>
          <cell r="I804">
            <v>0</v>
          </cell>
          <cell r="J804">
            <v>0</v>
          </cell>
          <cell r="L804">
            <v>0</v>
          </cell>
          <cell r="M804">
            <v>0</v>
          </cell>
          <cell r="N804">
            <v>0</v>
          </cell>
        </row>
        <row r="805">
          <cell r="B805">
            <v>0</v>
          </cell>
          <cell r="C805">
            <v>0</v>
          </cell>
          <cell r="E805">
            <v>0</v>
          </cell>
          <cell r="F805">
            <v>0</v>
          </cell>
          <cell r="I805">
            <v>0</v>
          </cell>
          <cell r="J805">
            <v>0</v>
          </cell>
          <cell r="L805">
            <v>0</v>
          </cell>
          <cell r="M805">
            <v>0</v>
          </cell>
          <cell r="N805">
            <v>0</v>
          </cell>
        </row>
        <row r="806">
          <cell r="B806">
            <v>0</v>
          </cell>
          <cell r="C806">
            <v>0</v>
          </cell>
          <cell r="E806">
            <v>0</v>
          </cell>
          <cell r="F806">
            <v>0</v>
          </cell>
          <cell r="I806">
            <v>0</v>
          </cell>
          <cell r="J806">
            <v>0</v>
          </cell>
          <cell r="L806">
            <v>0</v>
          </cell>
          <cell r="M806">
            <v>0</v>
          </cell>
          <cell r="N806">
            <v>0</v>
          </cell>
        </row>
        <row r="807">
          <cell r="B807">
            <v>0</v>
          </cell>
          <cell r="C807">
            <v>0</v>
          </cell>
          <cell r="E807">
            <v>0</v>
          </cell>
          <cell r="F807">
            <v>0</v>
          </cell>
          <cell r="I807">
            <v>0</v>
          </cell>
          <cell r="J807">
            <v>0</v>
          </cell>
          <cell r="L807">
            <v>0</v>
          </cell>
          <cell r="M807">
            <v>0</v>
          </cell>
          <cell r="N807">
            <v>0</v>
          </cell>
        </row>
        <row r="808">
          <cell r="B808">
            <v>0</v>
          </cell>
          <cell r="C808">
            <v>0</v>
          </cell>
          <cell r="E808">
            <v>0</v>
          </cell>
          <cell r="F808">
            <v>0</v>
          </cell>
          <cell r="I808">
            <v>0</v>
          </cell>
          <cell r="J808">
            <v>0</v>
          </cell>
          <cell r="L808">
            <v>0</v>
          </cell>
          <cell r="M808">
            <v>0</v>
          </cell>
          <cell r="N808">
            <v>0</v>
          </cell>
        </row>
        <row r="809">
          <cell r="B809">
            <v>0</v>
          </cell>
          <cell r="C809">
            <v>0</v>
          </cell>
          <cell r="E809">
            <v>0</v>
          </cell>
          <cell r="F809">
            <v>0</v>
          </cell>
          <cell r="I809">
            <v>0</v>
          </cell>
          <cell r="J809">
            <v>0</v>
          </cell>
          <cell r="L809">
            <v>0</v>
          </cell>
          <cell r="M809">
            <v>0</v>
          </cell>
          <cell r="N809">
            <v>0</v>
          </cell>
        </row>
        <row r="810">
          <cell r="B810">
            <v>0</v>
          </cell>
          <cell r="C810">
            <v>0</v>
          </cell>
          <cell r="E810">
            <v>0</v>
          </cell>
          <cell r="F810">
            <v>0</v>
          </cell>
          <cell r="I810">
            <v>0</v>
          </cell>
          <cell r="J810">
            <v>0</v>
          </cell>
          <cell r="L810">
            <v>0</v>
          </cell>
          <cell r="M810">
            <v>0</v>
          </cell>
          <cell r="N810">
            <v>0</v>
          </cell>
        </row>
        <row r="811">
          <cell r="B811">
            <v>0</v>
          </cell>
          <cell r="C811">
            <v>0</v>
          </cell>
          <cell r="E811">
            <v>0</v>
          </cell>
          <cell r="F811">
            <v>0</v>
          </cell>
          <cell r="I811">
            <v>0</v>
          </cell>
          <cell r="J811">
            <v>0</v>
          </cell>
          <cell r="L811">
            <v>0</v>
          </cell>
          <cell r="M811">
            <v>0</v>
          </cell>
          <cell r="N811">
            <v>0</v>
          </cell>
        </row>
        <row r="812">
          <cell r="B812">
            <v>0</v>
          </cell>
          <cell r="C812">
            <v>0</v>
          </cell>
          <cell r="E812">
            <v>0</v>
          </cell>
          <cell r="F812">
            <v>0</v>
          </cell>
          <cell r="I812">
            <v>0</v>
          </cell>
          <cell r="J812">
            <v>0</v>
          </cell>
          <cell r="L812">
            <v>0</v>
          </cell>
          <cell r="M812">
            <v>0</v>
          </cell>
          <cell r="N812">
            <v>0</v>
          </cell>
        </row>
        <row r="813">
          <cell r="B813">
            <v>0</v>
          </cell>
          <cell r="C813">
            <v>0</v>
          </cell>
          <cell r="E813">
            <v>0</v>
          </cell>
          <cell r="F813">
            <v>0</v>
          </cell>
          <cell r="I813">
            <v>0</v>
          </cell>
          <cell r="J813">
            <v>0</v>
          </cell>
          <cell r="L813">
            <v>0</v>
          </cell>
          <cell r="M813">
            <v>0</v>
          </cell>
          <cell r="N813">
            <v>0</v>
          </cell>
        </row>
        <row r="814">
          <cell r="B814">
            <v>0</v>
          </cell>
          <cell r="C814">
            <v>0</v>
          </cell>
          <cell r="E814">
            <v>0</v>
          </cell>
          <cell r="F814">
            <v>0</v>
          </cell>
          <cell r="I814">
            <v>0</v>
          </cell>
          <cell r="J814">
            <v>0</v>
          </cell>
          <cell r="L814">
            <v>0</v>
          </cell>
          <cell r="M814">
            <v>0</v>
          </cell>
          <cell r="N814">
            <v>0</v>
          </cell>
        </row>
        <row r="815">
          <cell r="B815">
            <v>0</v>
          </cell>
          <cell r="C815">
            <v>0</v>
          </cell>
          <cell r="E815">
            <v>0</v>
          </cell>
          <cell r="F815">
            <v>0</v>
          </cell>
          <cell r="I815">
            <v>0</v>
          </cell>
          <cell r="J815">
            <v>0</v>
          </cell>
          <cell r="L815">
            <v>0</v>
          </cell>
          <cell r="M815">
            <v>0</v>
          </cell>
          <cell r="N815">
            <v>0</v>
          </cell>
        </row>
        <row r="816">
          <cell r="B816">
            <v>0</v>
          </cell>
          <cell r="C816">
            <v>0</v>
          </cell>
          <cell r="E816">
            <v>0</v>
          </cell>
          <cell r="F816">
            <v>0</v>
          </cell>
          <cell r="I816">
            <v>0</v>
          </cell>
          <cell r="J816">
            <v>0</v>
          </cell>
          <cell r="L816">
            <v>0</v>
          </cell>
          <cell r="M816">
            <v>0</v>
          </cell>
          <cell r="N816">
            <v>0</v>
          </cell>
        </row>
        <row r="817">
          <cell r="B817">
            <v>0</v>
          </cell>
          <cell r="C817">
            <v>0</v>
          </cell>
          <cell r="E817">
            <v>0</v>
          </cell>
          <cell r="F817">
            <v>0</v>
          </cell>
          <cell r="I817">
            <v>0</v>
          </cell>
          <cell r="J817">
            <v>0</v>
          </cell>
          <cell r="L817">
            <v>0</v>
          </cell>
          <cell r="M817">
            <v>0</v>
          </cell>
          <cell r="N817">
            <v>0</v>
          </cell>
        </row>
        <row r="818">
          <cell r="B818">
            <v>0</v>
          </cell>
          <cell r="C818">
            <v>0</v>
          </cell>
          <cell r="E818">
            <v>0</v>
          </cell>
          <cell r="F818">
            <v>0</v>
          </cell>
          <cell r="I818">
            <v>0</v>
          </cell>
          <cell r="J818">
            <v>0</v>
          </cell>
          <cell r="L818">
            <v>0</v>
          </cell>
          <cell r="M818">
            <v>0</v>
          </cell>
          <cell r="N818">
            <v>0</v>
          </cell>
        </row>
        <row r="819">
          <cell r="B819">
            <v>0</v>
          </cell>
          <cell r="C819">
            <v>0</v>
          </cell>
          <cell r="E819">
            <v>0</v>
          </cell>
          <cell r="F819">
            <v>0</v>
          </cell>
          <cell r="I819">
            <v>0</v>
          </cell>
          <cell r="J819">
            <v>0</v>
          </cell>
          <cell r="L819">
            <v>0</v>
          </cell>
          <cell r="M819">
            <v>0</v>
          </cell>
          <cell r="N819">
            <v>0</v>
          </cell>
        </row>
        <row r="820">
          <cell r="B820">
            <v>0</v>
          </cell>
          <cell r="C820">
            <v>0</v>
          </cell>
          <cell r="E820">
            <v>0</v>
          </cell>
          <cell r="F820">
            <v>0</v>
          </cell>
          <cell r="I820">
            <v>0</v>
          </cell>
          <cell r="J820">
            <v>0</v>
          </cell>
          <cell r="L820">
            <v>0</v>
          </cell>
          <cell r="M820">
            <v>0</v>
          </cell>
          <cell r="N820">
            <v>0</v>
          </cell>
        </row>
        <row r="821">
          <cell r="B821">
            <v>0</v>
          </cell>
          <cell r="C821">
            <v>0</v>
          </cell>
          <cell r="E821">
            <v>0</v>
          </cell>
          <cell r="F821">
            <v>0</v>
          </cell>
          <cell r="I821">
            <v>0</v>
          </cell>
          <cell r="J821">
            <v>0</v>
          </cell>
          <cell r="L821">
            <v>0</v>
          </cell>
          <cell r="M821">
            <v>0</v>
          </cell>
          <cell r="N821">
            <v>0</v>
          </cell>
        </row>
        <row r="822">
          <cell r="B822">
            <v>0</v>
          </cell>
          <cell r="C822">
            <v>0</v>
          </cell>
          <cell r="E822">
            <v>0</v>
          </cell>
          <cell r="F822">
            <v>0</v>
          </cell>
          <cell r="I822">
            <v>0</v>
          </cell>
          <cell r="J822">
            <v>0</v>
          </cell>
          <cell r="L822">
            <v>0</v>
          </cell>
          <cell r="M822">
            <v>0</v>
          </cell>
          <cell r="N822">
            <v>0</v>
          </cell>
        </row>
        <row r="823">
          <cell r="B823">
            <v>0</v>
          </cell>
          <cell r="C823">
            <v>0</v>
          </cell>
          <cell r="E823">
            <v>0</v>
          </cell>
          <cell r="F823">
            <v>0</v>
          </cell>
          <cell r="I823">
            <v>0</v>
          </cell>
          <cell r="J823">
            <v>0</v>
          </cell>
          <cell r="L823">
            <v>0</v>
          </cell>
          <cell r="M823">
            <v>0</v>
          </cell>
          <cell r="N823">
            <v>0</v>
          </cell>
        </row>
        <row r="824">
          <cell r="B824">
            <v>0</v>
          </cell>
          <cell r="C824">
            <v>0</v>
          </cell>
          <cell r="E824">
            <v>0</v>
          </cell>
          <cell r="F824">
            <v>0</v>
          </cell>
          <cell r="I824">
            <v>0</v>
          </cell>
          <cell r="J824">
            <v>0</v>
          </cell>
          <cell r="L824">
            <v>0</v>
          </cell>
          <cell r="M824">
            <v>0</v>
          </cell>
          <cell r="N824">
            <v>0</v>
          </cell>
        </row>
        <row r="825">
          <cell r="B825">
            <v>0</v>
          </cell>
          <cell r="C825">
            <v>0</v>
          </cell>
          <cell r="E825">
            <v>0</v>
          </cell>
          <cell r="F825">
            <v>0</v>
          </cell>
          <cell r="I825">
            <v>0</v>
          </cell>
          <cell r="J825">
            <v>0</v>
          </cell>
          <cell r="L825">
            <v>0</v>
          </cell>
          <cell r="M825">
            <v>0</v>
          </cell>
          <cell r="N825">
            <v>0</v>
          </cell>
        </row>
        <row r="826">
          <cell r="B826">
            <v>0</v>
          </cell>
          <cell r="C826">
            <v>0</v>
          </cell>
          <cell r="E826">
            <v>0</v>
          </cell>
          <cell r="F826">
            <v>0</v>
          </cell>
          <cell r="I826">
            <v>0</v>
          </cell>
          <cell r="J826">
            <v>0</v>
          </cell>
          <cell r="L826">
            <v>0</v>
          </cell>
          <cell r="M826">
            <v>0</v>
          </cell>
          <cell r="N826">
            <v>0</v>
          </cell>
        </row>
        <row r="827">
          <cell r="B827">
            <v>0</v>
          </cell>
          <cell r="C827">
            <v>0</v>
          </cell>
          <cell r="E827">
            <v>0</v>
          </cell>
          <cell r="F827">
            <v>0</v>
          </cell>
          <cell r="I827">
            <v>0</v>
          </cell>
          <cell r="J827">
            <v>0</v>
          </cell>
          <cell r="L827">
            <v>0</v>
          </cell>
          <cell r="M827">
            <v>0</v>
          </cell>
          <cell r="N827">
            <v>0</v>
          </cell>
        </row>
        <row r="828">
          <cell r="B828">
            <v>0</v>
          </cell>
          <cell r="C828">
            <v>0</v>
          </cell>
          <cell r="E828">
            <v>0</v>
          </cell>
          <cell r="F828">
            <v>0</v>
          </cell>
          <cell r="I828">
            <v>0</v>
          </cell>
          <cell r="J828">
            <v>0</v>
          </cell>
          <cell r="L828">
            <v>0</v>
          </cell>
          <cell r="M828">
            <v>0</v>
          </cell>
          <cell r="N828">
            <v>0</v>
          </cell>
        </row>
        <row r="829">
          <cell r="B829">
            <v>0</v>
          </cell>
          <cell r="C829">
            <v>0</v>
          </cell>
          <cell r="E829">
            <v>0</v>
          </cell>
          <cell r="F829">
            <v>0</v>
          </cell>
          <cell r="I829">
            <v>0</v>
          </cell>
          <cell r="J829">
            <v>0</v>
          </cell>
          <cell r="L829">
            <v>0</v>
          </cell>
          <cell r="M829">
            <v>0</v>
          </cell>
          <cell r="N829">
            <v>0</v>
          </cell>
        </row>
        <row r="830">
          <cell r="B830">
            <v>0</v>
          </cell>
          <cell r="C830">
            <v>0</v>
          </cell>
          <cell r="E830">
            <v>0</v>
          </cell>
          <cell r="F830">
            <v>0</v>
          </cell>
          <cell r="I830">
            <v>0</v>
          </cell>
          <cell r="J830">
            <v>0</v>
          </cell>
          <cell r="L830">
            <v>0</v>
          </cell>
          <cell r="M830">
            <v>0</v>
          </cell>
          <cell r="N830">
            <v>0</v>
          </cell>
        </row>
        <row r="831">
          <cell r="B831">
            <v>0</v>
          </cell>
          <cell r="C831">
            <v>0</v>
          </cell>
          <cell r="E831">
            <v>0</v>
          </cell>
          <cell r="F831">
            <v>0</v>
          </cell>
          <cell r="I831">
            <v>0</v>
          </cell>
          <cell r="J831">
            <v>0</v>
          </cell>
          <cell r="L831">
            <v>0</v>
          </cell>
          <cell r="M831">
            <v>0</v>
          </cell>
          <cell r="N831">
            <v>0</v>
          </cell>
        </row>
        <row r="832">
          <cell r="B832">
            <v>0</v>
          </cell>
          <cell r="C832">
            <v>0</v>
          </cell>
          <cell r="E832">
            <v>0</v>
          </cell>
          <cell r="F832">
            <v>0</v>
          </cell>
          <cell r="I832">
            <v>0</v>
          </cell>
          <cell r="J832">
            <v>0</v>
          </cell>
          <cell r="L832">
            <v>0</v>
          </cell>
          <cell r="M832">
            <v>0</v>
          </cell>
          <cell r="N832">
            <v>0</v>
          </cell>
        </row>
        <row r="833">
          <cell r="B833">
            <v>0</v>
          </cell>
          <cell r="C833">
            <v>0</v>
          </cell>
          <cell r="E833">
            <v>0</v>
          </cell>
          <cell r="F833">
            <v>0</v>
          </cell>
          <cell r="I833">
            <v>0</v>
          </cell>
          <cell r="J833">
            <v>0</v>
          </cell>
          <cell r="L833">
            <v>0</v>
          </cell>
          <cell r="M833">
            <v>0</v>
          </cell>
          <cell r="N833">
            <v>0</v>
          </cell>
        </row>
        <row r="834">
          <cell r="B834">
            <v>0</v>
          </cell>
          <cell r="C834">
            <v>0</v>
          </cell>
          <cell r="E834">
            <v>0</v>
          </cell>
          <cell r="F834">
            <v>0</v>
          </cell>
          <cell r="I834">
            <v>0</v>
          </cell>
          <cell r="J834">
            <v>0</v>
          </cell>
          <cell r="L834">
            <v>0</v>
          </cell>
          <cell r="M834">
            <v>0</v>
          </cell>
          <cell r="N834">
            <v>0</v>
          </cell>
        </row>
        <row r="835">
          <cell r="B835">
            <v>0</v>
          </cell>
          <cell r="C835">
            <v>0</v>
          </cell>
          <cell r="E835">
            <v>0</v>
          </cell>
          <cell r="F835">
            <v>0</v>
          </cell>
          <cell r="I835">
            <v>0</v>
          </cell>
          <cell r="J835">
            <v>0</v>
          </cell>
          <cell r="L835">
            <v>0</v>
          </cell>
          <cell r="M835">
            <v>0</v>
          </cell>
          <cell r="N835">
            <v>0</v>
          </cell>
        </row>
        <row r="836">
          <cell r="B836">
            <v>0</v>
          </cell>
          <cell r="C836">
            <v>0</v>
          </cell>
          <cell r="E836">
            <v>0</v>
          </cell>
          <cell r="F836">
            <v>0</v>
          </cell>
          <cell r="I836">
            <v>0</v>
          </cell>
          <cell r="J836">
            <v>0</v>
          </cell>
          <cell r="L836">
            <v>0</v>
          </cell>
          <cell r="M836">
            <v>0</v>
          </cell>
          <cell r="N836">
            <v>0</v>
          </cell>
        </row>
        <row r="837">
          <cell r="B837">
            <v>0</v>
          </cell>
          <cell r="C837">
            <v>0</v>
          </cell>
          <cell r="E837">
            <v>0</v>
          </cell>
          <cell r="F837">
            <v>0</v>
          </cell>
          <cell r="I837">
            <v>0</v>
          </cell>
          <cell r="J837">
            <v>0</v>
          </cell>
          <cell r="L837">
            <v>0</v>
          </cell>
          <cell r="M837">
            <v>0</v>
          </cell>
          <cell r="N837">
            <v>0</v>
          </cell>
        </row>
        <row r="838">
          <cell r="B838">
            <v>0</v>
          </cell>
          <cell r="C838">
            <v>0</v>
          </cell>
          <cell r="E838">
            <v>0</v>
          </cell>
          <cell r="F838">
            <v>0</v>
          </cell>
          <cell r="I838">
            <v>0</v>
          </cell>
          <cell r="J838">
            <v>0</v>
          </cell>
          <cell r="L838">
            <v>0</v>
          </cell>
          <cell r="M838">
            <v>0</v>
          </cell>
          <cell r="N838">
            <v>0</v>
          </cell>
        </row>
        <row r="839">
          <cell r="B839">
            <v>0</v>
          </cell>
          <cell r="C839">
            <v>0</v>
          </cell>
          <cell r="E839">
            <v>0</v>
          </cell>
          <cell r="F839">
            <v>0</v>
          </cell>
          <cell r="I839">
            <v>0</v>
          </cell>
          <cell r="J839">
            <v>0</v>
          </cell>
          <cell r="L839">
            <v>0</v>
          </cell>
          <cell r="M839">
            <v>0</v>
          </cell>
          <cell r="N839">
            <v>0</v>
          </cell>
        </row>
        <row r="840">
          <cell r="B840">
            <v>0</v>
          </cell>
          <cell r="C840">
            <v>0</v>
          </cell>
          <cell r="E840">
            <v>0</v>
          </cell>
          <cell r="F840">
            <v>0</v>
          </cell>
          <cell r="I840">
            <v>0</v>
          </cell>
          <cell r="J840">
            <v>0</v>
          </cell>
          <cell r="L840">
            <v>0</v>
          </cell>
          <cell r="M840">
            <v>0</v>
          </cell>
          <cell r="N840">
            <v>0</v>
          </cell>
        </row>
        <row r="841">
          <cell r="B841">
            <v>0</v>
          </cell>
          <cell r="C841">
            <v>0</v>
          </cell>
          <cell r="E841">
            <v>0</v>
          </cell>
          <cell r="F841">
            <v>0</v>
          </cell>
          <cell r="I841">
            <v>0</v>
          </cell>
          <cell r="J841">
            <v>0</v>
          </cell>
          <cell r="L841">
            <v>0</v>
          </cell>
          <cell r="M841">
            <v>0</v>
          </cell>
          <cell r="N841">
            <v>0</v>
          </cell>
        </row>
        <row r="842">
          <cell r="B842">
            <v>0</v>
          </cell>
          <cell r="C842">
            <v>0</v>
          </cell>
          <cell r="E842">
            <v>0</v>
          </cell>
          <cell r="F842">
            <v>0</v>
          </cell>
          <cell r="I842">
            <v>0</v>
          </cell>
          <cell r="J842">
            <v>0</v>
          </cell>
          <cell r="L842">
            <v>0</v>
          </cell>
          <cell r="M842">
            <v>0</v>
          </cell>
          <cell r="N842">
            <v>0</v>
          </cell>
        </row>
        <row r="843">
          <cell r="B843">
            <v>0</v>
          </cell>
          <cell r="C843">
            <v>0</v>
          </cell>
          <cell r="E843">
            <v>0</v>
          </cell>
          <cell r="F843">
            <v>0</v>
          </cell>
          <cell r="I843">
            <v>0</v>
          </cell>
          <cell r="J843">
            <v>0</v>
          </cell>
          <cell r="L843">
            <v>0</v>
          </cell>
          <cell r="M843">
            <v>0</v>
          </cell>
          <cell r="N843">
            <v>0</v>
          </cell>
        </row>
        <row r="844">
          <cell r="B844">
            <v>0</v>
          </cell>
          <cell r="C844">
            <v>0</v>
          </cell>
          <cell r="E844">
            <v>0</v>
          </cell>
          <cell r="F844">
            <v>0</v>
          </cell>
          <cell r="I844">
            <v>0</v>
          </cell>
          <cell r="J844">
            <v>0</v>
          </cell>
          <cell r="L844">
            <v>0</v>
          </cell>
          <cell r="M844">
            <v>0</v>
          </cell>
          <cell r="N844">
            <v>0</v>
          </cell>
        </row>
        <row r="845">
          <cell r="B845">
            <v>0</v>
          </cell>
          <cell r="C845">
            <v>0</v>
          </cell>
          <cell r="E845">
            <v>0</v>
          </cell>
          <cell r="F845">
            <v>0</v>
          </cell>
          <cell r="I845">
            <v>0</v>
          </cell>
          <cell r="J845">
            <v>0</v>
          </cell>
          <cell r="L845">
            <v>0</v>
          </cell>
          <cell r="M845">
            <v>0</v>
          </cell>
          <cell r="N845">
            <v>0</v>
          </cell>
        </row>
        <row r="846">
          <cell r="B846">
            <v>0</v>
          </cell>
          <cell r="C846">
            <v>0</v>
          </cell>
          <cell r="E846">
            <v>0</v>
          </cell>
          <cell r="F846">
            <v>0</v>
          </cell>
          <cell r="I846">
            <v>0</v>
          </cell>
          <cell r="J846">
            <v>0</v>
          </cell>
          <cell r="L846">
            <v>0</v>
          </cell>
          <cell r="M846">
            <v>0</v>
          </cell>
          <cell r="N846">
            <v>0</v>
          </cell>
        </row>
        <row r="847">
          <cell r="B847">
            <v>0</v>
          </cell>
          <cell r="C847">
            <v>0</v>
          </cell>
          <cell r="E847">
            <v>0</v>
          </cell>
          <cell r="F847">
            <v>0</v>
          </cell>
          <cell r="I847">
            <v>0</v>
          </cell>
          <cell r="J847">
            <v>0</v>
          </cell>
          <cell r="L847">
            <v>0</v>
          </cell>
          <cell r="M847">
            <v>0</v>
          </cell>
          <cell r="N847">
            <v>0</v>
          </cell>
        </row>
        <row r="848">
          <cell r="B848">
            <v>0</v>
          </cell>
          <cell r="C848">
            <v>0</v>
          </cell>
          <cell r="E848">
            <v>0</v>
          </cell>
          <cell r="F848">
            <v>0</v>
          </cell>
          <cell r="I848">
            <v>0</v>
          </cell>
          <cell r="J848">
            <v>0</v>
          </cell>
          <cell r="L848">
            <v>0</v>
          </cell>
          <cell r="M848">
            <v>0</v>
          </cell>
          <cell r="N848">
            <v>0</v>
          </cell>
        </row>
        <row r="849">
          <cell r="B849">
            <v>0</v>
          </cell>
          <cell r="C849">
            <v>0</v>
          </cell>
          <cell r="E849">
            <v>0</v>
          </cell>
          <cell r="F849">
            <v>0</v>
          </cell>
          <cell r="I849">
            <v>0</v>
          </cell>
          <cell r="J849">
            <v>0</v>
          </cell>
          <cell r="L849">
            <v>0</v>
          </cell>
          <cell r="M849">
            <v>0</v>
          </cell>
          <cell r="N849">
            <v>0</v>
          </cell>
        </row>
        <row r="850">
          <cell r="B850">
            <v>0</v>
          </cell>
          <cell r="C850">
            <v>0</v>
          </cell>
          <cell r="E850">
            <v>0</v>
          </cell>
          <cell r="F850">
            <v>0</v>
          </cell>
          <cell r="I850">
            <v>0</v>
          </cell>
          <cell r="J850">
            <v>0</v>
          </cell>
          <cell r="L850">
            <v>0</v>
          </cell>
          <cell r="M850">
            <v>0</v>
          </cell>
          <cell r="N850">
            <v>0</v>
          </cell>
        </row>
        <row r="851">
          <cell r="B851">
            <v>0</v>
          </cell>
          <cell r="C851">
            <v>0</v>
          </cell>
          <cell r="E851">
            <v>0</v>
          </cell>
          <cell r="F851">
            <v>0</v>
          </cell>
          <cell r="I851">
            <v>0</v>
          </cell>
          <cell r="J851">
            <v>0</v>
          </cell>
          <cell r="L851">
            <v>0</v>
          </cell>
          <cell r="M851">
            <v>0</v>
          </cell>
          <cell r="N851">
            <v>0</v>
          </cell>
        </row>
        <row r="852">
          <cell r="B852">
            <v>0</v>
          </cell>
          <cell r="C852">
            <v>0</v>
          </cell>
          <cell r="E852">
            <v>0</v>
          </cell>
          <cell r="F852">
            <v>0</v>
          </cell>
          <cell r="I852">
            <v>0</v>
          </cell>
          <cell r="J852">
            <v>0</v>
          </cell>
          <cell r="L852">
            <v>0</v>
          </cell>
          <cell r="M852">
            <v>0</v>
          </cell>
          <cell r="N852">
            <v>0</v>
          </cell>
        </row>
        <row r="853">
          <cell r="B853">
            <v>0</v>
          </cell>
          <cell r="C853">
            <v>0</v>
          </cell>
          <cell r="E853">
            <v>0</v>
          </cell>
          <cell r="F853">
            <v>0</v>
          </cell>
          <cell r="I853">
            <v>0</v>
          </cell>
          <cell r="J853">
            <v>0</v>
          </cell>
          <cell r="L853">
            <v>0</v>
          </cell>
          <cell r="M853">
            <v>0</v>
          </cell>
          <cell r="N853">
            <v>0</v>
          </cell>
        </row>
        <row r="854">
          <cell r="B854">
            <v>0</v>
          </cell>
          <cell r="C854">
            <v>0</v>
          </cell>
          <cell r="E854">
            <v>0</v>
          </cell>
          <cell r="F854">
            <v>0</v>
          </cell>
          <cell r="I854">
            <v>0</v>
          </cell>
          <cell r="J854">
            <v>0</v>
          </cell>
          <cell r="L854">
            <v>0</v>
          </cell>
          <cell r="M854">
            <v>0</v>
          </cell>
          <cell r="N854">
            <v>0</v>
          </cell>
        </row>
        <row r="855">
          <cell r="B855">
            <v>0</v>
          </cell>
          <cell r="C855">
            <v>0</v>
          </cell>
          <cell r="E855">
            <v>0</v>
          </cell>
          <cell r="F855">
            <v>0</v>
          </cell>
          <cell r="I855">
            <v>0</v>
          </cell>
          <cell r="J855">
            <v>0</v>
          </cell>
          <cell r="L855">
            <v>0</v>
          </cell>
          <cell r="M855">
            <v>0</v>
          </cell>
          <cell r="N855">
            <v>0</v>
          </cell>
        </row>
        <row r="856">
          <cell r="B856">
            <v>0</v>
          </cell>
          <cell r="C856">
            <v>0</v>
          </cell>
          <cell r="E856">
            <v>0</v>
          </cell>
          <cell r="F856">
            <v>0</v>
          </cell>
          <cell r="I856">
            <v>0</v>
          </cell>
          <cell r="J856">
            <v>0</v>
          </cell>
          <cell r="L856">
            <v>0</v>
          </cell>
          <cell r="M856">
            <v>0</v>
          </cell>
          <cell r="N856">
            <v>0</v>
          </cell>
        </row>
        <row r="857">
          <cell r="B857">
            <v>0</v>
          </cell>
          <cell r="C857">
            <v>0</v>
          </cell>
          <cell r="E857">
            <v>0</v>
          </cell>
          <cell r="F857">
            <v>0</v>
          </cell>
          <cell r="I857">
            <v>0</v>
          </cell>
          <cell r="J857">
            <v>0</v>
          </cell>
          <cell r="L857">
            <v>0</v>
          </cell>
          <cell r="M857">
            <v>0</v>
          </cell>
          <cell r="N857">
            <v>0</v>
          </cell>
        </row>
        <row r="858">
          <cell r="B858">
            <v>0</v>
          </cell>
          <cell r="C858">
            <v>0</v>
          </cell>
          <cell r="E858">
            <v>0</v>
          </cell>
          <cell r="F858">
            <v>0</v>
          </cell>
          <cell r="I858">
            <v>0</v>
          </cell>
          <cell r="J858">
            <v>0</v>
          </cell>
          <cell r="L858">
            <v>0</v>
          </cell>
          <cell r="M858">
            <v>0</v>
          </cell>
          <cell r="N858">
            <v>0</v>
          </cell>
        </row>
        <row r="859">
          <cell r="B859">
            <v>0</v>
          </cell>
          <cell r="C859">
            <v>0</v>
          </cell>
          <cell r="E859">
            <v>0</v>
          </cell>
          <cell r="F859">
            <v>0</v>
          </cell>
          <cell r="I859">
            <v>0</v>
          </cell>
          <cell r="J859">
            <v>0</v>
          </cell>
          <cell r="L859">
            <v>0</v>
          </cell>
          <cell r="M859">
            <v>0</v>
          </cell>
          <cell r="N859">
            <v>0</v>
          </cell>
        </row>
        <row r="860">
          <cell r="B860">
            <v>0</v>
          </cell>
          <cell r="C860">
            <v>0</v>
          </cell>
          <cell r="E860">
            <v>0</v>
          </cell>
          <cell r="F860">
            <v>0</v>
          </cell>
          <cell r="I860">
            <v>0</v>
          </cell>
          <cell r="J860">
            <v>0</v>
          </cell>
          <cell r="L860">
            <v>0</v>
          </cell>
          <cell r="M860">
            <v>0</v>
          </cell>
          <cell r="N860">
            <v>0</v>
          </cell>
        </row>
        <row r="861">
          <cell r="B861">
            <v>0</v>
          </cell>
          <cell r="C861">
            <v>0</v>
          </cell>
          <cell r="E861">
            <v>0</v>
          </cell>
          <cell r="F861">
            <v>0</v>
          </cell>
          <cell r="I861">
            <v>0</v>
          </cell>
          <cell r="J861">
            <v>0</v>
          </cell>
          <cell r="L861">
            <v>0</v>
          </cell>
          <cell r="M861">
            <v>0</v>
          </cell>
          <cell r="N861">
            <v>0</v>
          </cell>
        </row>
        <row r="862">
          <cell r="B862">
            <v>0</v>
          </cell>
          <cell r="C862">
            <v>0</v>
          </cell>
          <cell r="E862">
            <v>0</v>
          </cell>
          <cell r="F862">
            <v>0</v>
          </cell>
          <cell r="I862">
            <v>0</v>
          </cell>
          <cell r="J862">
            <v>0</v>
          </cell>
          <cell r="L862">
            <v>0</v>
          </cell>
          <cell r="M862">
            <v>0</v>
          </cell>
          <cell r="N862">
            <v>0</v>
          </cell>
        </row>
        <row r="863">
          <cell r="B863">
            <v>0</v>
          </cell>
          <cell r="C863">
            <v>0</v>
          </cell>
          <cell r="E863">
            <v>0</v>
          </cell>
          <cell r="F863">
            <v>0</v>
          </cell>
          <cell r="I863">
            <v>0</v>
          </cell>
          <cell r="J863">
            <v>0</v>
          </cell>
          <cell r="L863">
            <v>0</v>
          </cell>
          <cell r="M863">
            <v>0</v>
          </cell>
          <cell r="N863">
            <v>0</v>
          </cell>
        </row>
        <row r="864">
          <cell r="B864">
            <v>0</v>
          </cell>
          <cell r="C864">
            <v>0</v>
          </cell>
          <cell r="E864">
            <v>0</v>
          </cell>
          <cell r="F864">
            <v>0</v>
          </cell>
          <cell r="I864">
            <v>0</v>
          </cell>
          <cell r="J864">
            <v>0</v>
          </cell>
          <cell r="L864">
            <v>0</v>
          </cell>
          <cell r="M864">
            <v>0</v>
          </cell>
          <cell r="N864">
            <v>0</v>
          </cell>
        </row>
        <row r="865">
          <cell r="B865">
            <v>0</v>
          </cell>
          <cell r="C865">
            <v>0</v>
          </cell>
          <cell r="E865">
            <v>0</v>
          </cell>
          <cell r="F865">
            <v>0</v>
          </cell>
          <cell r="I865">
            <v>0</v>
          </cell>
          <cell r="J865">
            <v>0</v>
          </cell>
          <cell r="L865">
            <v>0</v>
          </cell>
          <cell r="M865">
            <v>0</v>
          </cell>
          <cell r="N865">
            <v>0</v>
          </cell>
        </row>
        <row r="866">
          <cell r="B866">
            <v>0</v>
          </cell>
          <cell r="C866">
            <v>0</v>
          </cell>
          <cell r="E866">
            <v>0</v>
          </cell>
          <cell r="F866">
            <v>0</v>
          </cell>
          <cell r="I866">
            <v>0</v>
          </cell>
          <cell r="J866">
            <v>0</v>
          </cell>
          <cell r="L866">
            <v>0</v>
          </cell>
          <cell r="M866">
            <v>0</v>
          </cell>
          <cell r="N866">
            <v>0</v>
          </cell>
        </row>
        <row r="867">
          <cell r="B867">
            <v>0</v>
          </cell>
          <cell r="C867">
            <v>0</v>
          </cell>
          <cell r="E867">
            <v>0</v>
          </cell>
          <cell r="F867">
            <v>0</v>
          </cell>
          <cell r="I867">
            <v>0</v>
          </cell>
          <cell r="J867">
            <v>0</v>
          </cell>
          <cell r="L867">
            <v>0</v>
          </cell>
          <cell r="M867">
            <v>0</v>
          </cell>
          <cell r="N867">
            <v>0</v>
          </cell>
        </row>
        <row r="868">
          <cell r="B868">
            <v>0</v>
          </cell>
          <cell r="C868">
            <v>0</v>
          </cell>
          <cell r="E868">
            <v>0</v>
          </cell>
          <cell r="F868">
            <v>0</v>
          </cell>
          <cell r="I868">
            <v>0</v>
          </cell>
          <cell r="J868">
            <v>0</v>
          </cell>
          <cell r="L868">
            <v>0</v>
          </cell>
          <cell r="M868">
            <v>0</v>
          </cell>
          <cell r="N868">
            <v>0</v>
          </cell>
        </row>
        <row r="869">
          <cell r="B869">
            <v>0</v>
          </cell>
          <cell r="C869">
            <v>0</v>
          </cell>
          <cell r="E869">
            <v>0</v>
          </cell>
          <cell r="F869">
            <v>0</v>
          </cell>
          <cell r="I869">
            <v>0</v>
          </cell>
          <cell r="J869">
            <v>0</v>
          </cell>
          <cell r="L869">
            <v>0</v>
          </cell>
          <cell r="M869">
            <v>0</v>
          </cell>
          <cell r="N869">
            <v>0</v>
          </cell>
        </row>
        <row r="870">
          <cell r="B870">
            <v>0</v>
          </cell>
          <cell r="C870">
            <v>0</v>
          </cell>
          <cell r="E870">
            <v>0</v>
          </cell>
          <cell r="F870">
            <v>0</v>
          </cell>
          <cell r="I870">
            <v>0</v>
          </cell>
          <cell r="J870">
            <v>0</v>
          </cell>
          <cell r="L870">
            <v>0</v>
          </cell>
          <cell r="M870">
            <v>0</v>
          </cell>
          <cell r="N870">
            <v>0</v>
          </cell>
        </row>
        <row r="871">
          <cell r="B871">
            <v>0</v>
          </cell>
          <cell r="C871">
            <v>0</v>
          </cell>
          <cell r="E871">
            <v>0</v>
          </cell>
          <cell r="F871">
            <v>0</v>
          </cell>
          <cell r="I871">
            <v>0</v>
          </cell>
          <cell r="J871">
            <v>0</v>
          </cell>
          <cell r="L871">
            <v>0</v>
          </cell>
          <cell r="M871">
            <v>0</v>
          </cell>
          <cell r="N871">
            <v>0</v>
          </cell>
        </row>
        <row r="872">
          <cell r="B872">
            <v>0</v>
          </cell>
          <cell r="C872">
            <v>0</v>
          </cell>
          <cell r="E872">
            <v>0</v>
          </cell>
          <cell r="F872">
            <v>0</v>
          </cell>
          <cell r="I872">
            <v>0</v>
          </cell>
          <cell r="J872">
            <v>0</v>
          </cell>
          <cell r="L872">
            <v>0</v>
          </cell>
          <cell r="M872">
            <v>0</v>
          </cell>
          <cell r="N872">
            <v>0</v>
          </cell>
        </row>
        <row r="873">
          <cell r="B873">
            <v>0</v>
          </cell>
          <cell r="C873">
            <v>0</v>
          </cell>
          <cell r="E873">
            <v>0</v>
          </cell>
          <cell r="F873">
            <v>0</v>
          </cell>
          <cell r="I873">
            <v>0</v>
          </cell>
          <cell r="J873">
            <v>0</v>
          </cell>
          <cell r="L873">
            <v>0</v>
          </cell>
          <cell r="M873">
            <v>0</v>
          </cell>
          <cell r="N873">
            <v>0</v>
          </cell>
        </row>
        <row r="874">
          <cell r="B874">
            <v>0</v>
          </cell>
          <cell r="C874">
            <v>0</v>
          </cell>
          <cell r="E874">
            <v>0</v>
          </cell>
          <cell r="F874">
            <v>0</v>
          </cell>
          <cell r="I874">
            <v>0</v>
          </cell>
          <cell r="J874">
            <v>0</v>
          </cell>
          <cell r="L874">
            <v>0</v>
          </cell>
          <cell r="M874">
            <v>0</v>
          </cell>
          <cell r="N874">
            <v>0</v>
          </cell>
        </row>
        <row r="875">
          <cell r="B875">
            <v>0</v>
          </cell>
          <cell r="C875">
            <v>0</v>
          </cell>
          <cell r="E875">
            <v>0</v>
          </cell>
          <cell r="F875">
            <v>0</v>
          </cell>
          <cell r="I875">
            <v>0</v>
          </cell>
          <cell r="J875">
            <v>0</v>
          </cell>
          <cell r="L875">
            <v>0</v>
          </cell>
          <cell r="M875">
            <v>0</v>
          </cell>
          <cell r="N875">
            <v>0</v>
          </cell>
        </row>
        <row r="876">
          <cell r="B876">
            <v>0</v>
          </cell>
          <cell r="C876">
            <v>0</v>
          </cell>
          <cell r="E876">
            <v>0</v>
          </cell>
          <cell r="F876">
            <v>0</v>
          </cell>
          <cell r="I876">
            <v>0</v>
          </cell>
          <cell r="J876">
            <v>0</v>
          </cell>
          <cell r="L876">
            <v>0</v>
          </cell>
          <cell r="M876">
            <v>0</v>
          </cell>
          <cell r="N876">
            <v>0</v>
          </cell>
        </row>
        <row r="877">
          <cell r="B877">
            <v>0</v>
          </cell>
          <cell r="C877">
            <v>0</v>
          </cell>
          <cell r="E877">
            <v>0</v>
          </cell>
          <cell r="F877">
            <v>0</v>
          </cell>
          <cell r="I877">
            <v>0</v>
          </cell>
          <cell r="J877">
            <v>0</v>
          </cell>
          <cell r="L877">
            <v>0</v>
          </cell>
          <cell r="M877">
            <v>0</v>
          </cell>
          <cell r="N877">
            <v>0</v>
          </cell>
        </row>
        <row r="878">
          <cell r="B878">
            <v>0</v>
          </cell>
          <cell r="C878">
            <v>0</v>
          </cell>
          <cell r="E878">
            <v>0</v>
          </cell>
          <cell r="F878">
            <v>0</v>
          </cell>
          <cell r="I878">
            <v>0</v>
          </cell>
          <cell r="J878">
            <v>0</v>
          </cell>
          <cell r="L878">
            <v>0</v>
          </cell>
          <cell r="M878">
            <v>0</v>
          </cell>
          <cell r="N878">
            <v>0</v>
          </cell>
        </row>
        <row r="879">
          <cell r="B879">
            <v>0</v>
          </cell>
          <cell r="C879">
            <v>0</v>
          </cell>
          <cell r="E879">
            <v>0</v>
          </cell>
          <cell r="F879">
            <v>0</v>
          </cell>
          <cell r="I879">
            <v>0</v>
          </cell>
          <cell r="J879">
            <v>0</v>
          </cell>
          <cell r="L879">
            <v>0</v>
          </cell>
          <cell r="M879">
            <v>0</v>
          </cell>
          <cell r="N879">
            <v>0</v>
          </cell>
        </row>
        <row r="880">
          <cell r="B880">
            <v>0</v>
          </cell>
          <cell r="C880">
            <v>0</v>
          </cell>
          <cell r="E880">
            <v>0</v>
          </cell>
          <cell r="F880">
            <v>0</v>
          </cell>
          <cell r="I880">
            <v>0</v>
          </cell>
          <cell r="J880">
            <v>0</v>
          </cell>
          <cell r="L880">
            <v>0</v>
          </cell>
          <cell r="M880">
            <v>0</v>
          </cell>
          <cell r="N880">
            <v>0</v>
          </cell>
        </row>
        <row r="881">
          <cell r="B881">
            <v>0</v>
          </cell>
          <cell r="C881">
            <v>0</v>
          </cell>
          <cell r="E881">
            <v>0</v>
          </cell>
          <cell r="F881">
            <v>0</v>
          </cell>
          <cell r="I881">
            <v>0</v>
          </cell>
          <cell r="J881">
            <v>0</v>
          </cell>
          <cell r="L881">
            <v>0</v>
          </cell>
          <cell r="M881">
            <v>0</v>
          </cell>
          <cell r="N881">
            <v>0</v>
          </cell>
        </row>
        <row r="882">
          <cell r="B882">
            <v>0</v>
          </cell>
          <cell r="C882">
            <v>0</v>
          </cell>
          <cell r="E882">
            <v>0</v>
          </cell>
          <cell r="F882">
            <v>0</v>
          </cell>
          <cell r="I882">
            <v>0</v>
          </cell>
          <cell r="J882">
            <v>0</v>
          </cell>
          <cell r="L882">
            <v>0</v>
          </cell>
          <cell r="M882">
            <v>0</v>
          </cell>
          <cell r="N882">
            <v>0</v>
          </cell>
        </row>
        <row r="883">
          <cell r="B883">
            <v>0</v>
          </cell>
          <cell r="C883">
            <v>0</v>
          </cell>
          <cell r="E883">
            <v>0</v>
          </cell>
          <cell r="F883">
            <v>0</v>
          </cell>
          <cell r="I883">
            <v>0</v>
          </cell>
          <cell r="J883">
            <v>0</v>
          </cell>
          <cell r="L883">
            <v>0</v>
          </cell>
          <cell r="M883">
            <v>0</v>
          </cell>
          <cell r="N883">
            <v>0</v>
          </cell>
        </row>
        <row r="884">
          <cell r="B884">
            <v>0</v>
          </cell>
          <cell r="C884">
            <v>0</v>
          </cell>
          <cell r="E884">
            <v>0</v>
          </cell>
          <cell r="F884">
            <v>0</v>
          </cell>
          <cell r="I884">
            <v>0</v>
          </cell>
          <cell r="J884">
            <v>0</v>
          </cell>
          <cell r="L884">
            <v>0</v>
          </cell>
          <cell r="M884">
            <v>0</v>
          </cell>
          <cell r="N884">
            <v>0</v>
          </cell>
        </row>
        <row r="885">
          <cell r="B885">
            <v>0</v>
          </cell>
          <cell r="C885">
            <v>0</v>
          </cell>
          <cell r="E885">
            <v>0</v>
          </cell>
          <cell r="F885">
            <v>0</v>
          </cell>
          <cell r="I885">
            <v>0</v>
          </cell>
          <cell r="J885">
            <v>0</v>
          </cell>
          <cell r="L885">
            <v>0</v>
          </cell>
          <cell r="M885">
            <v>0</v>
          </cell>
          <cell r="N885">
            <v>0</v>
          </cell>
        </row>
        <row r="886">
          <cell r="B886">
            <v>0</v>
          </cell>
          <cell r="C886">
            <v>0</v>
          </cell>
          <cell r="E886">
            <v>0</v>
          </cell>
          <cell r="F886">
            <v>0</v>
          </cell>
          <cell r="I886">
            <v>0</v>
          </cell>
          <cell r="J886">
            <v>0</v>
          </cell>
          <cell r="L886">
            <v>0</v>
          </cell>
          <cell r="M886">
            <v>0</v>
          </cell>
          <cell r="N886">
            <v>0</v>
          </cell>
        </row>
        <row r="887">
          <cell r="B887">
            <v>0</v>
          </cell>
          <cell r="C887">
            <v>0</v>
          </cell>
          <cell r="E887">
            <v>0</v>
          </cell>
          <cell r="F887">
            <v>0</v>
          </cell>
          <cell r="I887">
            <v>0</v>
          </cell>
          <cell r="J887">
            <v>0</v>
          </cell>
          <cell r="L887">
            <v>0</v>
          </cell>
          <cell r="M887">
            <v>0</v>
          </cell>
          <cell r="N887">
            <v>0</v>
          </cell>
        </row>
        <row r="888">
          <cell r="B888">
            <v>0</v>
          </cell>
          <cell r="C888">
            <v>0</v>
          </cell>
          <cell r="E888">
            <v>0</v>
          </cell>
          <cell r="F888">
            <v>0</v>
          </cell>
          <cell r="I888">
            <v>0</v>
          </cell>
          <cell r="J888">
            <v>0</v>
          </cell>
          <cell r="L888">
            <v>0</v>
          </cell>
          <cell r="M888">
            <v>0</v>
          </cell>
          <cell r="N888">
            <v>0</v>
          </cell>
        </row>
        <row r="889">
          <cell r="B889">
            <v>0</v>
          </cell>
          <cell r="C889">
            <v>0</v>
          </cell>
          <cell r="E889">
            <v>0</v>
          </cell>
          <cell r="F889">
            <v>0</v>
          </cell>
          <cell r="I889">
            <v>0</v>
          </cell>
          <cell r="J889">
            <v>0</v>
          </cell>
          <cell r="L889">
            <v>0</v>
          </cell>
          <cell r="M889">
            <v>0</v>
          </cell>
          <cell r="N889">
            <v>0</v>
          </cell>
        </row>
        <row r="890">
          <cell r="B890">
            <v>0</v>
          </cell>
          <cell r="C890">
            <v>0</v>
          </cell>
          <cell r="E890">
            <v>0</v>
          </cell>
          <cell r="F890">
            <v>0</v>
          </cell>
          <cell r="I890">
            <v>0</v>
          </cell>
          <cell r="J890">
            <v>0</v>
          </cell>
          <cell r="L890">
            <v>0</v>
          </cell>
          <cell r="M890">
            <v>0</v>
          </cell>
          <cell r="N890">
            <v>0</v>
          </cell>
        </row>
        <row r="891">
          <cell r="B891">
            <v>0</v>
          </cell>
          <cell r="C891">
            <v>0</v>
          </cell>
          <cell r="E891">
            <v>0</v>
          </cell>
          <cell r="F891">
            <v>0</v>
          </cell>
          <cell r="I891">
            <v>0</v>
          </cell>
          <cell r="J891">
            <v>0</v>
          </cell>
          <cell r="L891">
            <v>0</v>
          </cell>
          <cell r="M891">
            <v>0</v>
          </cell>
          <cell r="N891">
            <v>0</v>
          </cell>
        </row>
        <row r="892">
          <cell r="B892">
            <v>0</v>
          </cell>
          <cell r="C892">
            <v>0</v>
          </cell>
          <cell r="E892">
            <v>0</v>
          </cell>
          <cell r="F892">
            <v>0</v>
          </cell>
          <cell r="I892">
            <v>0</v>
          </cell>
          <cell r="J892">
            <v>0</v>
          </cell>
          <cell r="L892">
            <v>0</v>
          </cell>
          <cell r="M892">
            <v>0</v>
          </cell>
          <cell r="N892">
            <v>0</v>
          </cell>
        </row>
        <row r="893">
          <cell r="B893">
            <v>0</v>
          </cell>
          <cell r="C893">
            <v>0</v>
          </cell>
          <cell r="E893">
            <v>0</v>
          </cell>
          <cell r="F893">
            <v>0</v>
          </cell>
          <cell r="I893">
            <v>0</v>
          </cell>
          <cell r="J893">
            <v>0</v>
          </cell>
          <cell r="L893">
            <v>0</v>
          </cell>
          <cell r="M893">
            <v>0</v>
          </cell>
          <cell r="N893">
            <v>0</v>
          </cell>
        </row>
        <row r="894">
          <cell r="B894">
            <v>0</v>
          </cell>
          <cell r="C894">
            <v>0</v>
          </cell>
          <cell r="E894">
            <v>0</v>
          </cell>
          <cell r="F894">
            <v>0</v>
          </cell>
          <cell r="I894">
            <v>0</v>
          </cell>
          <cell r="J894">
            <v>0</v>
          </cell>
          <cell r="L894">
            <v>0</v>
          </cell>
          <cell r="M894">
            <v>0</v>
          </cell>
          <cell r="N894">
            <v>0</v>
          </cell>
        </row>
        <row r="895">
          <cell r="B895">
            <v>0</v>
          </cell>
          <cell r="C895">
            <v>0</v>
          </cell>
          <cell r="E895">
            <v>0</v>
          </cell>
          <cell r="F895">
            <v>0</v>
          </cell>
          <cell r="I895">
            <v>0</v>
          </cell>
          <cell r="J895">
            <v>0</v>
          </cell>
          <cell r="L895">
            <v>0</v>
          </cell>
          <cell r="M895">
            <v>0</v>
          </cell>
          <cell r="N895">
            <v>0</v>
          </cell>
        </row>
        <row r="896">
          <cell r="B896">
            <v>0</v>
          </cell>
          <cell r="C896">
            <v>0</v>
          </cell>
          <cell r="E896">
            <v>0</v>
          </cell>
          <cell r="F896">
            <v>0</v>
          </cell>
          <cell r="I896">
            <v>0</v>
          </cell>
          <cell r="J896">
            <v>0</v>
          </cell>
          <cell r="L896">
            <v>0</v>
          </cell>
          <cell r="M896">
            <v>0</v>
          </cell>
          <cell r="N896">
            <v>0</v>
          </cell>
        </row>
        <row r="897">
          <cell r="B897">
            <v>0</v>
          </cell>
          <cell r="C897">
            <v>0</v>
          </cell>
          <cell r="E897">
            <v>0</v>
          </cell>
          <cell r="F897">
            <v>0</v>
          </cell>
          <cell r="I897">
            <v>0</v>
          </cell>
          <cell r="J897">
            <v>0</v>
          </cell>
          <cell r="L897">
            <v>0</v>
          </cell>
          <cell r="M897">
            <v>0</v>
          </cell>
          <cell r="N897">
            <v>0</v>
          </cell>
        </row>
        <row r="898">
          <cell r="B898">
            <v>0</v>
          </cell>
          <cell r="C898">
            <v>0</v>
          </cell>
          <cell r="E898">
            <v>0</v>
          </cell>
          <cell r="F898">
            <v>0</v>
          </cell>
          <cell r="I898">
            <v>0</v>
          </cell>
          <cell r="J898">
            <v>0</v>
          </cell>
          <cell r="L898">
            <v>0</v>
          </cell>
          <cell r="M898">
            <v>0</v>
          </cell>
          <cell r="N898">
            <v>0</v>
          </cell>
        </row>
        <row r="899">
          <cell r="B899">
            <v>0</v>
          </cell>
          <cell r="C899">
            <v>0</v>
          </cell>
          <cell r="E899">
            <v>0</v>
          </cell>
          <cell r="F899">
            <v>0</v>
          </cell>
          <cell r="I899">
            <v>0</v>
          </cell>
          <cell r="J899">
            <v>0</v>
          </cell>
          <cell r="L899">
            <v>0</v>
          </cell>
          <cell r="M899">
            <v>0</v>
          </cell>
          <cell r="N899">
            <v>0</v>
          </cell>
        </row>
        <row r="900">
          <cell r="B900">
            <v>0</v>
          </cell>
          <cell r="C900">
            <v>0</v>
          </cell>
          <cell r="E900">
            <v>0</v>
          </cell>
          <cell r="F900">
            <v>0</v>
          </cell>
          <cell r="I900">
            <v>0</v>
          </cell>
          <cell r="J900">
            <v>0</v>
          </cell>
          <cell r="L900">
            <v>0</v>
          </cell>
          <cell r="M900">
            <v>0</v>
          </cell>
          <cell r="N900">
            <v>0</v>
          </cell>
        </row>
        <row r="901">
          <cell r="B901">
            <v>0</v>
          </cell>
          <cell r="C901">
            <v>0</v>
          </cell>
          <cell r="E901">
            <v>0</v>
          </cell>
          <cell r="F901">
            <v>0</v>
          </cell>
          <cell r="I901">
            <v>0</v>
          </cell>
          <cell r="J901">
            <v>0</v>
          </cell>
          <cell r="L901">
            <v>0</v>
          </cell>
          <cell r="M901">
            <v>0</v>
          </cell>
          <cell r="N901">
            <v>0</v>
          </cell>
        </row>
        <row r="902">
          <cell r="B902">
            <v>0</v>
          </cell>
          <cell r="C902">
            <v>0</v>
          </cell>
          <cell r="E902">
            <v>0</v>
          </cell>
          <cell r="F902">
            <v>0</v>
          </cell>
          <cell r="I902">
            <v>0</v>
          </cell>
          <cell r="J902">
            <v>0</v>
          </cell>
          <cell r="L902">
            <v>0</v>
          </cell>
          <cell r="M902">
            <v>0</v>
          </cell>
          <cell r="N902">
            <v>0</v>
          </cell>
        </row>
        <row r="903">
          <cell r="B903">
            <v>0</v>
          </cell>
          <cell r="C903">
            <v>0</v>
          </cell>
          <cell r="E903">
            <v>0</v>
          </cell>
          <cell r="F903">
            <v>0</v>
          </cell>
          <cell r="I903">
            <v>0</v>
          </cell>
          <cell r="J903">
            <v>0</v>
          </cell>
          <cell r="L903">
            <v>0</v>
          </cell>
          <cell r="M903">
            <v>0</v>
          </cell>
          <cell r="N903">
            <v>0</v>
          </cell>
        </row>
        <row r="904">
          <cell r="B904">
            <v>0</v>
          </cell>
          <cell r="C904">
            <v>0</v>
          </cell>
          <cell r="E904">
            <v>0</v>
          </cell>
          <cell r="F904">
            <v>0</v>
          </cell>
          <cell r="I904">
            <v>0</v>
          </cell>
          <cell r="J904">
            <v>0</v>
          </cell>
          <cell r="L904">
            <v>0</v>
          </cell>
          <cell r="M904">
            <v>0</v>
          </cell>
          <cell r="N904">
            <v>0</v>
          </cell>
        </row>
        <row r="905">
          <cell r="B905">
            <v>0</v>
          </cell>
          <cell r="C905">
            <v>0</v>
          </cell>
          <cell r="E905">
            <v>0</v>
          </cell>
          <cell r="F905">
            <v>0</v>
          </cell>
          <cell r="I905">
            <v>0</v>
          </cell>
          <cell r="J905">
            <v>0</v>
          </cell>
          <cell r="L905">
            <v>0</v>
          </cell>
          <cell r="M905">
            <v>0</v>
          </cell>
          <cell r="N905">
            <v>0</v>
          </cell>
        </row>
        <row r="906">
          <cell r="B906">
            <v>0</v>
          </cell>
          <cell r="C906">
            <v>0</v>
          </cell>
          <cell r="E906">
            <v>0</v>
          </cell>
          <cell r="F906">
            <v>0</v>
          </cell>
          <cell r="I906">
            <v>0</v>
          </cell>
          <cell r="J906">
            <v>0</v>
          </cell>
          <cell r="L906">
            <v>0</v>
          </cell>
          <cell r="M906">
            <v>0</v>
          </cell>
          <cell r="N906">
            <v>0</v>
          </cell>
        </row>
        <row r="907">
          <cell r="B907">
            <v>0</v>
          </cell>
          <cell r="C907">
            <v>0</v>
          </cell>
          <cell r="E907">
            <v>0</v>
          </cell>
          <cell r="F907">
            <v>0</v>
          </cell>
          <cell r="I907">
            <v>0</v>
          </cell>
          <cell r="J907">
            <v>0</v>
          </cell>
          <cell r="L907">
            <v>0</v>
          </cell>
          <cell r="M907">
            <v>0</v>
          </cell>
          <cell r="N907">
            <v>0</v>
          </cell>
        </row>
        <row r="908">
          <cell r="B908">
            <v>0</v>
          </cell>
          <cell r="C908">
            <v>0</v>
          </cell>
          <cell r="E908">
            <v>0</v>
          </cell>
          <cell r="F908">
            <v>0</v>
          </cell>
          <cell r="I908">
            <v>0</v>
          </cell>
          <cell r="J908">
            <v>0</v>
          </cell>
          <cell r="L908">
            <v>0</v>
          </cell>
          <cell r="M908">
            <v>0</v>
          </cell>
          <cell r="N908">
            <v>0</v>
          </cell>
        </row>
        <row r="909">
          <cell r="B909">
            <v>0</v>
          </cell>
          <cell r="C909">
            <v>0</v>
          </cell>
          <cell r="E909">
            <v>0</v>
          </cell>
          <cell r="F909">
            <v>0</v>
          </cell>
          <cell r="I909">
            <v>0</v>
          </cell>
          <cell r="J909">
            <v>0</v>
          </cell>
          <cell r="L909">
            <v>0</v>
          </cell>
          <cell r="M909">
            <v>0</v>
          </cell>
          <cell r="N909">
            <v>0</v>
          </cell>
        </row>
        <row r="910">
          <cell r="B910">
            <v>0</v>
          </cell>
          <cell r="C910">
            <v>0</v>
          </cell>
          <cell r="E910">
            <v>0</v>
          </cell>
          <cell r="F910">
            <v>0</v>
          </cell>
          <cell r="I910">
            <v>0</v>
          </cell>
          <cell r="J910">
            <v>0</v>
          </cell>
          <cell r="L910">
            <v>0</v>
          </cell>
          <cell r="M910">
            <v>0</v>
          </cell>
          <cell r="N910">
            <v>0</v>
          </cell>
        </row>
        <row r="911">
          <cell r="B911">
            <v>0</v>
          </cell>
          <cell r="C911">
            <v>0</v>
          </cell>
          <cell r="E911">
            <v>0</v>
          </cell>
          <cell r="F911">
            <v>0</v>
          </cell>
          <cell r="I911">
            <v>0</v>
          </cell>
          <cell r="J911">
            <v>0</v>
          </cell>
          <cell r="L911">
            <v>0</v>
          </cell>
          <cell r="M911">
            <v>0</v>
          </cell>
          <cell r="N911">
            <v>0</v>
          </cell>
        </row>
        <row r="912">
          <cell r="B912">
            <v>0</v>
          </cell>
          <cell r="C912">
            <v>0</v>
          </cell>
          <cell r="E912">
            <v>0</v>
          </cell>
          <cell r="F912">
            <v>0</v>
          </cell>
          <cell r="I912">
            <v>0</v>
          </cell>
          <cell r="J912">
            <v>0</v>
          </cell>
          <cell r="L912">
            <v>0</v>
          </cell>
          <cell r="M912">
            <v>0</v>
          </cell>
          <cell r="N912">
            <v>0</v>
          </cell>
        </row>
        <row r="913">
          <cell r="B913">
            <v>0</v>
          </cell>
          <cell r="C913">
            <v>0</v>
          </cell>
          <cell r="E913">
            <v>0</v>
          </cell>
          <cell r="F913">
            <v>0</v>
          </cell>
          <cell r="I913">
            <v>0</v>
          </cell>
          <cell r="J913">
            <v>0</v>
          </cell>
          <cell r="L913">
            <v>0</v>
          </cell>
          <cell r="M913">
            <v>0</v>
          </cell>
          <cell r="N913">
            <v>0</v>
          </cell>
        </row>
        <row r="914">
          <cell r="B914">
            <v>0</v>
          </cell>
          <cell r="C914">
            <v>0</v>
          </cell>
          <cell r="E914">
            <v>0</v>
          </cell>
          <cell r="F914">
            <v>0</v>
          </cell>
          <cell r="I914">
            <v>0</v>
          </cell>
          <cell r="J914">
            <v>0</v>
          </cell>
          <cell r="L914">
            <v>0</v>
          </cell>
          <cell r="M914">
            <v>0</v>
          </cell>
          <cell r="N914">
            <v>0</v>
          </cell>
        </row>
        <row r="915">
          <cell r="B915">
            <v>0</v>
          </cell>
          <cell r="C915">
            <v>0</v>
          </cell>
          <cell r="E915">
            <v>0</v>
          </cell>
          <cell r="F915">
            <v>0</v>
          </cell>
          <cell r="I915">
            <v>0</v>
          </cell>
          <cell r="J915">
            <v>0</v>
          </cell>
          <cell r="L915">
            <v>0</v>
          </cell>
          <cell r="M915">
            <v>0</v>
          </cell>
          <cell r="N915">
            <v>0</v>
          </cell>
        </row>
        <row r="916">
          <cell r="B916">
            <v>0</v>
          </cell>
          <cell r="C916">
            <v>0</v>
          </cell>
          <cell r="E916">
            <v>0</v>
          </cell>
          <cell r="F916">
            <v>0</v>
          </cell>
          <cell r="I916">
            <v>0</v>
          </cell>
          <cell r="J916">
            <v>0</v>
          </cell>
          <cell r="L916">
            <v>0</v>
          </cell>
          <cell r="M916">
            <v>0</v>
          </cell>
          <cell r="N916">
            <v>0</v>
          </cell>
        </row>
        <row r="917">
          <cell r="B917">
            <v>0</v>
          </cell>
          <cell r="C917">
            <v>0</v>
          </cell>
          <cell r="E917">
            <v>0</v>
          </cell>
          <cell r="F917">
            <v>0</v>
          </cell>
          <cell r="I917">
            <v>0</v>
          </cell>
          <cell r="J917">
            <v>0</v>
          </cell>
          <cell r="L917">
            <v>0</v>
          </cell>
          <cell r="M917">
            <v>0</v>
          </cell>
          <cell r="N917">
            <v>0</v>
          </cell>
        </row>
        <row r="918">
          <cell r="B918">
            <v>0</v>
          </cell>
          <cell r="C918">
            <v>0</v>
          </cell>
          <cell r="E918">
            <v>0</v>
          </cell>
          <cell r="F918">
            <v>0</v>
          </cell>
          <cell r="I918">
            <v>0</v>
          </cell>
          <cell r="J918">
            <v>0</v>
          </cell>
          <cell r="L918">
            <v>0</v>
          </cell>
          <cell r="M918">
            <v>0</v>
          </cell>
          <cell r="N918">
            <v>0</v>
          </cell>
        </row>
        <row r="919">
          <cell r="B919">
            <v>0</v>
          </cell>
          <cell r="C919">
            <v>0</v>
          </cell>
          <cell r="E919">
            <v>0</v>
          </cell>
          <cell r="F919">
            <v>0</v>
          </cell>
          <cell r="I919">
            <v>0</v>
          </cell>
          <cell r="J919">
            <v>0</v>
          </cell>
          <cell r="L919">
            <v>0</v>
          </cell>
          <cell r="M919">
            <v>0</v>
          </cell>
          <cell r="N919">
            <v>0</v>
          </cell>
        </row>
        <row r="920">
          <cell r="B920">
            <v>0</v>
          </cell>
          <cell r="C920">
            <v>0</v>
          </cell>
          <cell r="E920">
            <v>0</v>
          </cell>
          <cell r="F920">
            <v>0</v>
          </cell>
          <cell r="I920">
            <v>0</v>
          </cell>
          <cell r="J920">
            <v>0</v>
          </cell>
          <cell r="L920">
            <v>0</v>
          </cell>
          <cell r="M920">
            <v>0</v>
          </cell>
          <cell r="N920">
            <v>0</v>
          </cell>
        </row>
        <row r="921">
          <cell r="B921">
            <v>0</v>
          </cell>
          <cell r="C921">
            <v>0</v>
          </cell>
          <cell r="E921">
            <v>0</v>
          </cell>
          <cell r="F921">
            <v>0</v>
          </cell>
          <cell r="I921">
            <v>0</v>
          </cell>
          <cell r="J921">
            <v>0</v>
          </cell>
          <cell r="L921">
            <v>0</v>
          </cell>
          <cell r="M921">
            <v>0</v>
          </cell>
          <cell r="N921">
            <v>0</v>
          </cell>
        </row>
        <row r="922">
          <cell r="B922">
            <v>0</v>
          </cell>
          <cell r="C922">
            <v>0</v>
          </cell>
          <cell r="E922">
            <v>0</v>
          </cell>
          <cell r="F922">
            <v>0</v>
          </cell>
          <cell r="I922">
            <v>0</v>
          </cell>
          <cell r="J922">
            <v>0</v>
          </cell>
          <cell r="L922">
            <v>0</v>
          </cell>
          <cell r="M922">
            <v>0</v>
          </cell>
          <cell r="N922">
            <v>0</v>
          </cell>
        </row>
        <row r="923">
          <cell r="B923">
            <v>0</v>
          </cell>
          <cell r="C923">
            <v>0</v>
          </cell>
          <cell r="E923">
            <v>0</v>
          </cell>
          <cell r="F923">
            <v>0</v>
          </cell>
          <cell r="I923">
            <v>0</v>
          </cell>
          <cell r="J923">
            <v>0</v>
          </cell>
          <cell r="L923">
            <v>0</v>
          </cell>
          <cell r="M923">
            <v>0</v>
          </cell>
          <cell r="N923">
            <v>0</v>
          </cell>
        </row>
        <row r="924">
          <cell r="B924">
            <v>0</v>
          </cell>
          <cell r="C924">
            <v>0</v>
          </cell>
          <cell r="E924">
            <v>0</v>
          </cell>
          <cell r="F924">
            <v>0</v>
          </cell>
          <cell r="I924">
            <v>0</v>
          </cell>
          <cell r="J924">
            <v>0</v>
          </cell>
          <cell r="L924">
            <v>0</v>
          </cell>
          <cell r="M924">
            <v>0</v>
          </cell>
          <cell r="N924">
            <v>0</v>
          </cell>
        </row>
        <row r="925">
          <cell r="B925">
            <v>0</v>
          </cell>
          <cell r="C925">
            <v>0</v>
          </cell>
          <cell r="E925">
            <v>0</v>
          </cell>
          <cell r="F925">
            <v>0</v>
          </cell>
          <cell r="I925">
            <v>0</v>
          </cell>
          <cell r="J925">
            <v>0</v>
          </cell>
          <cell r="L925">
            <v>0</v>
          </cell>
          <cell r="M925">
            <v>0</v>
          </cell>
          <cell r="N925">
            <v>0</v>
          </cell>
        </row>
        <row r="926">
          <cell r="B926">
            <v>0</v>
          </cell>
          <cell r="C926">
            <v>0</v>
          </cell>
          <cell r="E926">
            <v>0</v>
          </cell>
          <cell r="F926">
            <v>0</v>
          </cell>
          <cell r="I926">
            <v>0</v>
          </cell>
          <cell r="J926">
            <v>0</v>
          </cell>
          <cell r="L926">
            <v>0</v>
          </cell>
          <cell r="M926">
            <v>0</v>
          </cell>
          <cell r="N926">
            <v>0</v>
          </cell>
        </row>
        <row r="927">
          <cell r="B927">
            <v>0</v>
          </cell>
          <cell r="C927">
            <v>0</v>
          </cell>
          <cell r="E927">
            <v>0</v>
          </cell>
          <cell r="F927">
            <v>0</v>
          </cell>
          <cell r="I927">
            <v>0</v>
          </cell>
          <cell r="J927">
            <v>0</v>
          </cell>
          <cell r="L927">
            <v>0</v>
          </cell>
          <cell r="M927">
            <v>0</v>
          </cell>
          <cell r="N927">
            <v>0</v>
          </cell>
        </row>
        <row r="928">
          <cell r="B928">
            <v>0</v>
          </cell>
          <cell r="C928">
            <v>0</v>
          </cell>
          <cell r="E928">
            <v>0</v>
          </cell>
          <cell r="F928">
            <v>0</v>
          </cell>
          <cell r="I928">
            <v>0</v>
          </cell>
          <cell r="J928">
            <v>0</v>
          </cell>
          <cell r="L928">
            <v>0</v>
          </cell>
          <cell r="M928">
            <v>0</v>
          </cell>
          <cell r="N928">
            <v>0</v>
          </cell>
        </row>
        <row r="929">
          <cell r="B929">
            <v>0</v>
          </cell>
          <cell r="C929">
            <v>0</v>
          </cell>
          <cell r="E929">
            <v>0</v>
          </cell>
          <cell r="F929">
            <v>0</v>
          </cell>
          <cell r="I929">
            <v>0</v>
          </cell>
          <cell r="J929">
            <v>0</v>
          </cell>
          <cell r="L929">
            <v>0</v>
          </cell>
          <cell r="M929">
            <v>0</v>
          </cell>
          <cell r="N929">
            <v>0</v>
          </cell>
        </row>
        <row r="930">
          <cell r="B930">
            <v>0</v>
          </cell>
          <cell r="C930">
            <v>0</v>
          </cell>
          <cell r="E930">
            <v>0</v>
          </cell>
          <cell r="F930">
            <v>0</v>
          </cell>
          <cell r="I930">
            <v>0</v>
          </cell>
          <cell r="J930">
            <v>0</v>
          </cell>
          <cell r="L930">
            <v>0</v>
          </cell>
          <cell r="M930">
            <v>0</v>
          </cell>
          <cell r="N930">
            <v>0</v>
          </cell>
        </row>
        <row r="931">
          <cell r="B931">
            <v>0</v>
          </cell>
          <cell r="C931">
            <v>0</v>
          </cell>
          <cell r="E931">
            <v>0</v>
          </cell>
          <cell r="F931">
            <v>0</v>
          </cell>
          <cell r="I931">
            <v>0</v>
          </cell>
          <cell r="J931">
            <v>0</v>
          </cell>
          <cell r="L931">
            <v>0</v>
          </cell>
          <cell r="M931">
            <v>0</v>
          </cell>
          <cell r="N931">
            <v>0</v>
          </cell>
        </row>
        <row r="932">
          <cell r="B932">
            <v>0</v>
          </cell>
          <cell r="C932">
            <v>0</v>
          </cell>
          <cell r="E932">
            <v>0</v>
          </cell>
          <cell r="F932">
            <v>0</v>
          </cell>
          <cell r="I932">
            <v>0</v>
          </cell>
          <cell r="J932">
            <v>0</v>
          </cell>
          <cell r="L932">
            <v>0</v>
          </cell>
          <cell r="M932">
            <v>0</v>
          </cell>
          <cell r="N932">
            <v>0</v>
          </cell>
        </row>
        <row r="933">
          <cell r="B933">
            <v>0</v>
          </cell>
          <cell r="C933">
            <v>0</v>
          </cell>
          <cell r="E933">
            <v>0</v>
          </cell>
          <cell r="F933">
            <v>0</v>
          </cell>
          <cell r="I933">
            <v>0</v>
          </cell>
          <cell r="J933">
            <v>0</v>
          </cell>
          <cell r="L933">
            <v>0</v>
          </cell>
          <cell r="M933">
            <v>0</v>
          </cell>
          <cell r="N933">
            <v>0</v>
          </cell>
        </row>
        <row r="934">
          <cell r="B934">
            <v>0</v>
          </cell>
          <cell r="C934">
            <v>0</v>
          </cell>
          <cell r="E934">
            <v>0</v>
          </cell>
          <cell r="F934">
            <v>0</v>
          </cell>
          <cell r="I934">
            <v>0</v>
          </cell>
          <cell r="J934">
            <v>0</v>
          </cell>
          <cell r="L934">
            <v>0</v>
          </cell>
          <cell r="M934">
            <v>0</v>
          </cell>
          <cell r="N934">
            <v>0</v>
          </cell>
        </row>
        <row r="935">
          <cell r="B935">
            <v>0</v>
          </cell>
          <cell r="C935">
            <v>0</v>
          </cell>
          <cell r="E935">
            <v>0</v>
          </cell>
          <cell r="F935">
            <v>0</v>
          </cell>
          <cell r="I935">
            <v>0</v>
          </cell>
          <cell r="J935">
            <v>0</v>
          </cell>
          <cell r="L935">
            <v>0</v>
          </cell>
          <cell r="M935">
            <v>0</v>
          </cell>
          <cell r="N935">
            <v>0</v>
          </cell>
        </row>
        <row r="936">
          <cell r="B936">
            <v>0</v>
          </cell>
          <cell r="C936">
            <v>0</v>
          </cell>
          <cell r="E936">
            <v>0</v>
          </cell>
          <cell r="F936">
            <v>0</v>
          </cell>
          <cell r="I936">
            <v>0</v>
          </cell>
          <cell r="J936">
            <v>0</v>
          </cell>
          <cell r="L936">
            <v>0</v>
          </cell>
          <cell r="M936">
            <v>0</v>
          </cell>
          <cell r="N936">
            <v>0</v>
          </cell>
        </row>
        <row r="937">
          <cell r="B937">
            <v>0</v>
          </cell>
          <cell r="C937">
            <v>0</v>
          </cell>
          <cell r="E937">
            <v>0</v>
          </cell>
          <cell r="F937">
            <v>0</v>
          </cell>
          <cell r="I937">
            <v>0</v>
          </cell>
          <cell r="J937">
            <v>0</v>
          </cell>
          <cell r="L937">
            <v>0</v>
          </cell>
          <cell r="M937">
            <v>0</v>
          </cell>
          <cell r="N937">
            <v>0</v>
          </cell>
        </row>
        <row r="938">
          <cell r="B938">
            <v>0</v>
          </cell>
          <cell r="C938">
            <v>0</v>
          </cell>
          <cell r="E938">
            <v>0</v>
          </cell>
          <cell r="F938">
            <v>0</v>
          </cell>
          <cell r="I938">
            <v>0</v>
          </cell>
          <cell r="J938">
            <v>0</v>
          </cell>
          <cell r="L938">
            <v>0</v>
          </cell>
          <cell r="M938">
            <v>0</v>
          </cell>
          <cell r="N938">
            <v>0</v>
          </cell>
        </row>
        <row r="939">
          <cell r="B939">
            <v>0</v>
          </cell>
          <cell r="C939">
            <v>0</v>
          </cell>
          <cell r="E939">
            <v>0</v>
          </cell>
          <cell r="F939">
            <v>0</v>
          </cell>
          <cell r="I939">
            <v>0</v>
          </cell>
          <cell r="J939">
            <v>0</v>
          </cell>
          <cell r="L939">
            <v>0</v>
          </cell>
          <cell r="M939">
            <v>0</v>
          </cell>
          <cell r="N939">
            <v>0</v>
          </cell>
        </row>
        <row r="940">
          <cell r="B940">
            <v>0</v>
          </cell>
          <cell r="C940">
            <v>0</v>
          </cell>
          <cell r="E940">
            <v>0</v>
          </cell>
          <cell r="F940">
            <v>0</v>
          </cell>
          <cell r="I940">
            <v>0</v>
          </cell>
          <cell r="J940">
            <v>0</v>
          </cell>
          <cell r="L940">
            <v>0</v>
          </cell>
          <cell r="M940">
            <v>0</v>
          </cell>
          <cell r="N940">
            <v>0</v>
          </cell>
        </row>
        <row r="941">
          <cell r="B941">
            <v>0</v>
          </cell>
          <cell r="C941">
            <v>0</v>
          </cell>
          <cell r="E941">
            <v>0</v>
          </cell>
          <cell r="F941">
            <v>0</v>
          </cell>
          <cell r="I941">
            <v>0</v>
          </cell>
          <cell r="J941">
            <v>0</v>
          </cell>
          <cell r="L941">
            <v>0</v>
          </cell>
          <cell r="M941">
            <v>0</v>
          </cell>
          <cell r="N941">
            <v>0</v>
          </cell>
        </row>
        <row r="942">
          <cell r="B942">
            <v>0</v>
          </cell>
          <cell r="C942">
            <v>0</v>
          </cell>
          <cell r="E942">
            <v>0</v>
          </cell>
          <cell r="F942">
            <v>0</v>
          </cell>
          <cell r="I942">
            <v>0</v>
          </cell>
          <cell r="J942">
            <v>0</v>
          </cell>
          <cell r="L942">
            <v>0</v>
          </cell>
          <cell r="M942">
            <v>0</v>
          </cell>
          <cell r="N942">
            <v>0</v>
          </cell>
        </row>
        <row r="943">
          <cell r="B943">
            <v>0</v>
          </cell>
          <cell r="C943">
            <v>0</v>
          </cell>
          <cell r="E943">
            <v>0</v>
          </cell>
          <cell r="F943">
            <v>0</v>
          </cell>
          <cell r="I943">
            <v>0</v>
          </cell>
          <cell r="J943">
            <v>0</v>
          </cell>
          <cell r="L943">
            <v>0</v>
          </cell>
          <cell r="M943">
            <v>0</v>
          </cell>
          <cell r="N943">
            <v>0</v>
          </cell>
        </row>
        <row r="944">
          <cell r="B944">
            <v>0</v>
          </cell>
          <cell r="C944">
            <v>0</v>
          </cell>
          <cell r="E944">
            <v>0</v>
          </cell>
          <cell r="F944">
            <v>0</v>
          </cell>
          <cell r="I944">
            <v>0</v>
          </cell>
          <cell r="J944">
            <v>0</v>
          </cell>
          <cell r="L944">
            <v>0</v>
          </cell>
          <cell r="M944">
            <v>0</v>
          </cell>
          <cell r="N944">
            <v>0</v>
          </cell>
        </row>
        <row r="945">
          <cell r="B945">
            <v>0</v>
          </cell>
          <cell r="C945">
            <v>0</v>
          </cell>
          <cell r="E945">
            <v>0</v>
          </cell>
          <cell r="F945">
            <v>0</v>
          </cell>
          <cell r="I945">
            <v>0</v>
          </cell>
          <cell r="J945">
            <v>0</v>
          </cell>
          <cell r="L945">
            <v>0</v>
          </cell>
          <cell r="M945">
            <v>0</v>
          </cell>
          <cell r="N945">
            <v>0</v>
          </cell>
        </row>
        <row r="946">
          <cell r="B946">
            <v>0</v>
          </cell>
          <cell r="C946">
            <v>0</v>
          </cell>
          <cell r="E946">
            <v>0</v>
          </cell>
          <cell r="F946">
            <v>0</v>
          </cell>
          <cell r="I946">
            <v>0</v>
          </cell>
          <cell r="J946">
            <v>0</v>
          </cell>
          <cell r="L946">
            <v>0</v>
          </cell>
          <cell r="M946">
            <v>0</v>
          </cell>
          <cell r="N946">
            <v>0</v>
          </cell>
        </row>
        <row r="947">
          <cell r="B947">
            <v>0</v>
          </cell>
          <cell r="C947">
            <v>0</v>
          </cell>
          <cell r="E947">
            <v>0</v>
          </cell>
          <cell r="F947">
            <v>0</v>
          </cell>
          <cell r="I947">
            <v>0</v>
          </cell>
          <cell r="J947">
            <v>0</v>
          </cell>
          <cell r="L947">
            <v>0</v>
          </cell>
          <cell r="M947">
            <v>0</v>
          </cell>
          <cell r="N947">
            <v>0</v>
          </cell>
        </row>
        <row r="948">
          <cell r="B948">
            <v>0</v>
          </cell>
          <cell r="C948">
            <v>0</v>
          </cell>
          <cell r="E948">
            <v>0</v>
          </cell>
          <cell r="F948">
            <v>0</v>
          </cell>
          <cell r="I948">
            <v>0</v>
          </cell>
          <cell r="J948">
            <v>0</v>
          </cell>
          <cell r="L948">
            <v>0</v>
          </cell>
          <cell r="M948">
            <v>0</v>
          </cell>
          <cell r="N948">
            <v>0</v>
          </cell>
        </row>
        <row r="949">
          <cell r="B949">
            <v>0</v>
          </cell>
          <cell r="C949">
            <v>0</v>
          </cell>
          <cell r="E949">
            <v>0</v>
          </cell>
          <cell r="F949">
            <v>0</v>
          </cell>
          <cell r="I949">
            <v>0</v>
          </cell>
          <cell r="J949">
            <v>0</v>
          </cell>
          <cell r="L949">
            <v>0</v>
          </cell>
          <cell r="M949">
            <v>0</v>
          </cell>
          <cell r="N949">
            <v>0</v>
          </cell>
        </row>
        <row r="950">
          <cell r="B950">
            <v>0</v>
          </cell>
          <cell r="C950">
            <v>0</v>
          </cell>
          <cell r="E950">
            <v>0</v>
          </cell>
          <cell r="F950">
            <v>0</v>
          </cell>
          <cell r="I950">
            <v>0</v>
          </cell>
          <cell r="J950">
            <v>0</v>
          </cell>
          <cell r="L950">
            <v>0</v>
          </cell>
          <cell r="M950">
            <v>0</v>
          </cell>
          <cell r="N950">
            <v>0</v>
          </cell>
        </row>
        <row r="951">
          <cell r="B951">
            <v>0</v>
          </cell>
          <cell r="C951">
            <v>0</v>
          </cell>
          <cell r="E951">
            <v>0</v>
          </cell>
          <cell r="F951">
            <v>0</v>
          </cell>
          <cell r="I951">
            <v>0</v>
          </cell>
          <cell r="J951">
            <v>0</v>
          </cell>
          <cell r="L951">
            <v>0</v>
          </cell>
          <cell r="M951">
            <v>0</v>
          </cell>
          <cell r="N951">
            <v>0</v>
          </cell>
        </row>
        <row r="952">
          <cell r="B952">
            <v>0</v>
          </cell>
          <cell r="C952">
            <v>0</v>
          </cell>
          <cell r="E952">
            <v>0</v>
          </cell>
          <cell r="F952">
            <v>0</v>
          </cell>
          <cell r="I952">
            <v>0</v>
          </cell>
          <cell r="J952">
            <v>0</v>
          </cell>
          <cell r="L952">
            <v>0</v>
          </cell>
          <cell r="M952">
            <v>0</v>
          </cell>
          <cell r="N952">
            <v>0</v>
          </cell>
        </row>
        <row r="953">
          <cell r="B953">
            <v>0</v>
          </cell>
          <cell r="C953">
            <v>0</v>
          </cell>
          <cell r="E953">
            <v>0</v>
          </cell>
          <cell r="F953">
            <v>0</v>
          </cell>
          <cell r="I953">
            <v>0</v>
          </cell>
          <cell r="J953">
            <v>0</v>
          </cell>
          <cell r="L953">
            <v>0</v>
          </cell>
          <cell r="M953">
            <v>0</v>
          </cell>
          <cell r="N953">
            <v>0</v>
          </cell>
        </row>
        <row r="954">
          <cell r="B954">
            <v>0</v>
          </cell>
          <cell r="C954">
            <v>0</v>
          </cell>
          <cell r="E954">
            <v>0</v>
          </cell>
          <cell r="F954">
            <v>0</v>
          </cell>
          <cell r="I954">
            <v>0</v>
          </cell>
          <cell r="J954">
            <v>0</v>
          </cell>
          <cell r="L954">
            <v>0</v>
          </cell>
          <cell r="M954">
            <v>0</v>
          </cell>
          <cell r="N954">
            <v>0</v>
          </cell>
        </row>
        <row r="955">
          <cell r="B955">
            <v>0</v>
          </cell>
          <cell r="C955">
            <v>0</v>
          </cell>
          <cell r="E955">
            <v>0</v>
          </cell>
          <cell r="F955">
            <v>0</v>
          </cell>
          <cell r="I955">
            <v>0</v>
          </cell>
          <cell r="J955">
            <v>0</v>
          </cell>
          <cell r="L955">
            <v>0</v>
          </cell>
          <cell r="M955">
            <v>0</v>
          </cell>
          <cell r="N955">
            <v>0</v>
          </cell>
        </row>
        <row r="956">
          <cell r="B956">
            <v>0</v>
          </cell>
          <cell r="C956">
            <v>0</v>
          </cell>
          <cell r="E956">
            <v>0</v>
          </cell>
          <cell r="F956">
            <v>0</v>
          </cell>
          <cell r="I956">
            <v>0</v>
          </cell>
          <cell r="J956">
            <v>0</v>
          </cell>
          <cell r="L956">
            <v>0</v>
          </cell>
          <cell r="M956">
            <v>0</v>
          </cell>
          <cell r="N956">
            <v>0</v>
          </cell>
        </row>
        <row r="957">
          <cell r="B957">
            <v>0</v>
          </cell>
          <cell r="C957">
            <v>0</v>
          </cell>
          <cell r="E957">
            <v>0</v>
          </cell>
          <cell r="F957">
            <v>0</v>
          </cell>
          <cell r="I957">
            <v>0</v>
          </cell>
          <cell r="J957">
            <v>0</v>
          </cell>
          <cell r="L957">
            <v>0</v>
          </cell>
          <cell r="M957">
            <v>0</v>
          </cell>
          <cell r="N957">
            <v>0</v>
          </cell>
        </row>
        <row r="958">
          <cell r="B958">
            <v>0</v>
          </cell>
          <cell r="C958">
            <v>0</v>
          </cell>
          <cell r="E958">
            <v>0</v>
          </cell>
          <cell r="F958">
            <v>0</v>
          </cell>
          <cell r="I958">
            <v>0</v>
          </cell>
          <cell r="J958">
            <v>0</v>
          </cell>
          <cell r="L958">
            <v>0</v>
          </cell>
          <cell r="M958">
            <v>0</v>
          </cell>
          <cell r="N958">
            <v>0</v>
          </cell>
        </row>
        <row r="959">
          <cell r="B959">
            <v>0</v>
          </cell>
          <cell r="C959">
            <v>0</v>
          </cell>
          <cell r="E959">
            <v>0</v>
          </cell>
          <cell r="F959">
            <v>0</v>
          </cell>
          <cell r="I959">
            <v>0</v>
          </cell>
          <cell r="J959">
            <v>0</v>
          </cell>
          <cell r="L959">
            <v>0</v>
          </cell>
          <cell r="M959">
            <v>0</v>
          </cell>
          <cell r="N959">
            <v>0</v>
          </cell>
        </row>
        <row r="960">
          <cell r="B960">
            <v>0</v>
          </cell>
          <cell r="C960">
            <v>0</v>
          </cell>
          <cell r="E960">
            <v>0</v>
          </cell>
          <cell r="F960">
            <v>0</v>
          </cell>
          <cell r="I960">
            <v>0</v>
          </cell>
          <cell r="J960">
            <v>0</v>
          </cell>
          <cell r="L960">
            <v>0</v>
          </cell>
          <cell r="M960">
            <v>0</v>
          </cell>
          <cell r="N960">
            <v>0</v>
          </cell>
        </row>
        <row r="961">
          <cell r="B961">
            <v>0</v>
          </cell>
          <cell r="C961">
            <v>0</v>
          </cell>
          <cell r="E961">
            <v>0</v>
          </cell>
          <cell r="F961">
            <v>0</v>
          </cell>
          <cell r="I961">
            <v>0</v>
          </cell>
          <cell r="J961">
            <v>0</v>
          </cell>
          <cell r="L961">
            <v>0</v>
          </cell>
          <cell r="M961">
            <v>0</v>
          </cell>
          <cell r="N961">
            <v>0</v>
          </cell>
        </row>
        <row r="962">
          <cell r="B962">
            <v>0</v>
          </cell>
          <cell r="C962">
            <v>0</v>
          </cell>
          <cell r="E962">
            <v>0</v>
          </cell>
          <cell r="F962">
            <v>0</v>
          </cell>
          <cell r="I962">
            <v>0</v>
          </cell>
          <cell r="J962">
            <v>0</v>
          </cell>
          <cell r="L962">
            <v>0</v>
          </cell>
          <cell r="M962">
            <v>0</v>
          </cell>
          <cell r="N962">
            <v>0</v>
          </cell>
        </row>
        <row r="963">
          <cell r="B963">
            <v>0</v>
          </cell>
          <cell r="C963">
            <v>0</v>
          </cell>
          <cell r="E963">
            <v>0</v>
          </cell>
          <cell r="F963">
            <v>0</v>
          </cell>
          <cell r="I963">
            <v>0</v>
          </cell>
          <cell r="J963">
            <v>0</v>
          </cell>
          <cell r="L963">
            <v>0</v>
          </cell>
          <cell r="M963">
            <v>0</v>
          </cell>
          <cell r="N963">
            <v>0</v>
          </cell>
        </row>
        <row r="964">
          <cell r="B964">
            <v>0</v>
          </cell>
          <cell r="C964">
            <v>0</v>
          </cell>
          <cell r="E964">
            <v>0</v>
          </cell>
          <cell r="F964">
            <v>0</v>
          </cell>
          <cell r="I964">
            <v>0</v>
          </cell>
          <cell r="J964">
            <v>0</v>
          </cell>
          <cell r="L964">
            <v>0</v>
          </cell>
          <cell r="M964">
            <v>0</v>
          </cell>
          <cell r="N964">
            <v>0</v>
          </cell>
        </row>
        <row r="965">
          <cell r="B965">
            <v>0</v>
          </cell>
          <cell r="C965">
            <v>0</v>
          </cell>
          <cell r="E965">
            <v>0</v>
          </cell>
          <cell r="F965">
            <v>0</v>
          </cell>
          <cell r="I965">
            <v>0</v>
          </cell>
          <cell r="J965">
            <v>0</v>
          </cell>
          <cell r="L965">
            <v>0</v>
          </cell>
          <cell r="M965">
            <v>0</v>
          </cell>
          <cell r="N965">
            <v>0</v>
          </cell>
        </row>
        <row r="966">
          <cell r="B966">
            <v>0</v>
          </cell>
          <cell r="C966">
            <v>0</v>
          </cell>
          <cell r="E966">
            <v>0</v>
          </cell>
          <cell r="F966">
            <v>0</v>
          </cell>
          <cell r="I966">
            <v>0</v>
          </cell>
          <cell r="J966">
            <v>0</v>
          </cell>
          <cell r="L966">
            <v>0</v>
          </cell>
          <cell r="M966">
            <v>0</v>
          </cell>
          <cell r="N966">
            <v>0</v>
          </cell>
        </row>
        <row r="967">
          <cell r="B967">
            <v>0</v>
          </cell>
          <cell r="C967">
            <v>0</v>
          </cell>
          <cell r="E967">
            <v>0</v>
          </cell>
          <cell r="F967">
            <v>0</v>
          </cell>
          <cell r="I967">
            <v>0</v>
          </cell>
          <cell r="J967">
            <v>0</v>
          </cell>
          <cell r="L967">
            <v>0</v>
          </cell>
          <cell r="M967">
            <v>0</v>
          </cell>
          <cell r="N967">
            <v>0</v>
          </cell>
        </row>
        <row r="968">
          <cell r="B968">
            <v>0</v>
          </cell>
          <cell r="C968">
            <v>0</v>
          </cell>
          <cell r="E968">
            <v>0</v>
          </cell>
          <cell r="F968">
            <v>0</v>
          </cell>
          <cell r="I968">
            <v>0</v>
          </cell>
          <cell r="J968">
            <v>0</v>
          </cell>
          <cell r="L968">
            <v>0</v>
          </cell>
          <cell r="M968">
            <v>0</v>
          </cell>
          <cell r="N968">
            <v>0</v>
          </cell>
        </row>
        <row r="969">
          <cell r="B969">
            <v>0</v>
          </cell>
          <cell r="C969">
            <v>0</v>
          </cell>
          <cell r="E969">
            <v>0</v>
          </cell>
          <cell r="F969">
            <v>0</v>
          </cell>
          <cell r="I969">
            <v>0</v>
          </cell>
          <cell r="J969">
            <v>0</v>
          </cell>
          <cell r="L969">
            <v>0</v>
          </cell>
          <cell r="M969">
            <v>0</v>
          </cell>
          <cell r="N969">
            <v>0</v>
          </cell>
        </row>
        <row r="970">
          <cell r="B970">
            <v>0</v>
          </cell>
          <cell r="C970">
            <v>0</v>
          </cell>
          <cell r="E970">
            <v>0</v>
          </cell>
          <cell r="F970">
            <v>0</v>
          </cell>
          <cell r="I970">
            <v>0</v>
          </cell>
          <cell r="J970">
            <v>0</v>
          </cell>
          <cell r="L970">
            <v>0</v>
          </cell>
          <cell r="M970">
            <v>0</v>
          </cell>
          <cell r="N970">
            <v>0</v>
          </cell>
        </row>
        <row r="971">
          <cell r="B971">
            <v>0</v>
          </cell>
          <cell r="C971">
            <v>0</v>
          </cell>
          <cell r="E971">
            <v>0</v>
          </cell>
          <cell r="F971">
            <v>0</v>
          </cell>
          <cell r="I971">
            <v>0</v>
          </cell>
          <cell r="J971">
            <v>0</v>
          </cell>
          <cell r="L971">
            <v>0</v>
          </cell>
          <cell r="M971">
            <v>0</v>
          </cell>
          <cell r="N971">
            <v>0</v>
          </cell>
        </row>
        <row r="972">
          <cell r="B972">
            <v>0</v>
          </cell>
          <cell r="C972">
            <v>0</v>
          </cell>
          <cell r="E972">
            <v>0</v>
          </cell>
          <cell r="F972">
            <v>0</v>
          </cell>
          <cell r="I972">
            <v>0</v>
          </cell>
          <cell r="J972">
            <v>0</v>
          </cell>
          <cell r="L972">
            <v>0</v>
          </cell>
          <cell r="M972">
            <v>0</v>
          </cell>
          <cell r="N972">
            <v>0</v>
          </cell>
        </row>
        <row r="973">
          <cell r="B973">
            <v>0</v>
          </cell>
          <cell r="C973">
            <v>0</v>
          </cell>
          <cell r="E973">
            <v>0</v>
          </cell>
          <cell r="F973">
            <v>0</v>
          </cell>
          <cell r="I973">
            <v>0</v>
          </cell>
          <cell r="J973">
            <v>0</v>
          </cell>
          <cell r="L973">
            <v>0</v>
          </cell>
          <cell r="M973">
            <v>0</v>
          </cell>
          <cell r="N973">
            <v>0</v>
          </cell>
        </row>
        <row r="974">
          <cell r="B974">
            <v>0</v>
          </cell>
          <cell r="C974">
            <v>0</v>
          </cell>
          <cell r="E974">
            <v>0</v>
          </cell>
          <cell r="F974">
            <v>0</v>
          </cell>
          <cell r="I974">
            <v>0</v>
          </cell>
          <cell r="J974">
            <v>0</v>
          </cell>
          <cell r="L974">
            <v>0</v>
          </cell>
          <cell r="M974">
            <v>0</v>
          </cell>
          <cell r="N974">
            <v>0</v>
          </cell>
        </row>
        <row r="975">
          <cell r="B975">
            <v>0</v>
          </cell>
          <cell r="C975">
            <v>0</v>
          </cell>
          <cell r="E975">
            <v>0</v>
          </cell>
          <cell r="F975">
            <v>0</v>
          </cell>
          <cell r="I975">
            <v>0</v>
          </cell>
          <cell r="J975">
            <v>0</v>
          </cell>
          <cell r="L975">
            <v>0</v>
          </cell>
          <cell r="M975">
            <v>0</v>
          </cell>
          <cell r="N975">
            <v>0</v>
          </cell>
        </row>
        <row r="976">
          <cell r="B976">
            <v>0</v>
          </cell>
          <cell r="C976">
            <v>0</v>
          </cell>
          <cell r="E976">
            <v>0</v>
          </cell>
          <cell r="F976">
            <v>0</v>
          </cell>
          <cell r="I976">
            <v>0</v>
          </cell>
          <cell r="J976">
            <v>0</v>
          </cell>
          <cell r="L976">
            <v>0</v>
          </cell>
          <cell r="M976">
            <v>0</v>
          </cell>
          <cell r="N976">
            <v>0</v>
          </cell>
        </row>
        <row r="977">
          <cell r="B977">
            <v>0</v>
          </cell>
          <cell r="C977">
            <v>0</v>
          </cell>
          <cell r="E977">
            <v>0</v>
          </cell>
          <cell r="F977">
            <v>0</v>
          </cell>
          <cell r="I977">
            <v>0</v>
          </cell>
          <cell r="J977">
            <v>0</v>
          </cell>
          <cell r="L977">
            <v>0</v>
          </cell>
          <cell r="M977">
            <v>0</v>
          </cell>
          <cell r="N977">
            <v>0</v>
          </cell>
        </row>
        <row r="978">
          <cell r="B978">
            <v>0</v>
          </cell>
          <cell r="C978">
            <v>0</v>
          </cell>
          <cell r="E978">
            <v>0</v>
          </cell>
          <cell r="F978">
            <v>0</v>
          </cell>
          <cell r="I978">
            <v>0</v>
          </cell>
          <cell r="J978">
            <v>0</v>
          </cell>
          <cell r="L978">
            <v>0</v>
          </cell>
          <cell r="M978">
            <v>0</v>
          </cell>
          <cell r="N978">
            <v>0</v>
          </cell>
        </row>
        <row r="979">
          <cell r="B979">
            <v>0</v>
          </cell>
          <cell r="C979">
            <v>0</v>
          </cell>
          <cell r="E979">
            <v>0</v>
          </cell>
          <cell r="F979">
            <v>0</v>
          </cell>
          <cell r="I979">
            <v>0</v>
          </cell>
          <cell r="J979">
            <v>0</v>
          </cell>
          <cell r="L979">
            <v>0</v>
          </cell>
          <cell r="M979">
            <v>0</v>
          </cell>
          <cell r="N979">
            <v>0</v>
          </cell>
        </row>
        <row r="980">
          <cell r="B980">
            <v>0</v>
          </cell>
          <cell r="C980">
            <v>0</v>
          </cell>
          <cell r="E980">
            <v>0</v>
          </cell>
          <cell r="F980">
            <v>0</v>
          </cell>
          <cell r="I980">
            <v>0</v>
          </cell>
          <cell r="J980">
            <v>0</v>
          </cell>
          <cell r="L980">
            <v>0</v>
          </cell>
          <cell r="M980">
            <v>0</v>
          </cell>
          <cell r="N980">
            <v>0</v>
          </cell>
        </row>
        <row r="981">
          <cell r="B981">
            <v>0</v>
          </cell>
          <cell r="C981">
            <v>0</v>
          </cell>
          <cell r="E981">
            <v>0</v>
          </cell>
          <cell r="F981">
            <v>0</v>
          </cell>
          <cell r="I981">
            <v>0</v>
          </cell>
          <cell r="J981">
            <v>0</v>
          </cell>
          <cell r="L981">
            <v>0</v>
          </cell>
          <cell r="M981">
            <v>0</v>
          </cell>
          <cell r="N981">
            <v>0</v>
          </cell>
        </row>
        <row r="982">
          <cell r="B982">
            <v>0</v>
          </cell>
          <cell r="C982">
            <v>0</v>
          </cell>
          <cell r="E982">
            <v>0</v>
          </cell>
          <cell r="F982">
            <v>0</v>
          </cell>
          <cell r="I982">
            <v>0</v>
          </cell>
          <cell r="J982">
            <v>0</v>
          </cell>
          <cell r="L982">
            <v>0</v>
          </cell>
          <cell r="M982">
            <v>0</v>
          </cell>
          <cell r="N982">
            <v>0</v>
          </cell>
        </row>
        <row r="983">
          <cell r="B983">
            <v>0</v>
          </cell>
          <cell r="C983">
            <v>0</v>
          </cell>
          <cell r="E983">
            <v>0</v>
          </cell>
          <cell r="F983">
            <v>0</v>
          </cell>
          <cell r="I983">
            <v>0</v>
          </cell>
          <cell r="J983">
            <v>0</v>
          </cell>
          <cell r="L983">
            <v>0</v>
          </cell>
          <cell r="M983">
            <v>0</v>
          </cell>
          <cell r="N983">
            <v>0</v>
          </cell>
        </row>
        <row r="984">
          <cell r="B984">
            <v>0</v>
          </cell>
          <cell r="C984">
            <v>0</v>
          </cell>
          <cell r="E984">
            <v>0</v>
          </cell>
          <cell r="F984">
            <v>0</v>
          </cell>
          <cell r="I984">
            <v>0</v>
          </cell>
          <cell r="J984">
            <v>0</v>
          </cell>
          <cell r="L984">
            <v>0</v>
          </cell>
          <cell r="M984">
            <v>0</v>
          </cell>
          <cell r="N984">
            <v>0</v>
          </cell>
        </row>
        <row r="985">
          <cell r="B985">
            <v>0</v>
          </cell>
          <cell r="C985">
            <v>0</v>
          </cell>
          <cell r="E985">
            <v>0</v>
          </cell>
          <cell r="F985">
            <v>0</v>
          </cell>
          <cell r="I985">
            <v>0</v>
          </cell>
          <cell r="J985">
            <v>0</v>
          </cell>
          <cell r="L985">
            <v>0</v>
          </cell>
          <cell r="M985">
            <v>0</v>
          </cell>
          <cell r="N985">
            <v>0</v>
          </cell>
        </row>
        <row r="986">
          <cell r="B986">
            <v>0</v>
          </cell>
          <cell r="C986">
            <v>0</v>
          </cell>
          <cell r="E986">
            <v>0</v>
          </cell>
          <cell r="F986">
            <v>0</v>
          </cell>
          <cell r="I986">
            <v>0</v>
          </cell>
          <cell r="J986">
            <v>0</v>
          </cell>
          <cell r="L986">
            <v>0</v>
          </cell>
          <cell r="M986">
            <v>0</v>
          </cell>
          <cell r="N986">
            <v>0</v>
          </cell>
        </row>
        <row r="987">
          <cell r="B987">
            <v>0</v>
          </cell>
          <cell r="C987">
            <v>0</v>
          </cell>
          <cell r="E987">
            <v>0</v>
          </cell>
          <cell r="F987">
            <v>0</v>
          </cell>
          <cell r="I987">
            <v>0</v>
          </cell>
          <cell r="J987">
            <v>0</v>
          </cell>
          <cell r="L987">
            <v>0</v>
          </cell>
          <cell r="M987">
            <v>0</v>
          </cell>
          <cell r="N987">
            <v>0</v>
          </cell>
        </row>
        <row r="988">
          <cell r="B988">
            <v>0</v>
          </cell>
          <cell r="C988">
            <v>0</v>
          </cell>
          <cell r="E988">
            <v>0</v>
          </cell>
          <cell r="F988">
            <v>0</v>
          </cell>
          <cell r="I988">
            <v>0</v>
          </cell>
          <cell r="J988">
            <v>0</v>
          </cell>
          <cell r="L988">
            <v>0</v>
          </cell>
          <cell r="M988">
            <v>0</v>
          </cell>
          <cell r="N988">
            <v>0</v>
          </cell>
        </row>
        <row r="989">
          <cell r="B989">
            <v>0</v>
          </cell>
          <cell r="C989">
            <v>0</v>
          </cell>
          <cell r="E989">
            <v>0</v>
          </cell>
          <cell r="F989">
            <v>0</v>
          </cell>
          <cell r="I989">
            <v>0</v>
          </cell>
          <cell r="J989">
            <v>0</v>
          </cell>
          <cell r="L989">
            <v>0</v>
          </cell>
          <cell r="M989">
            <v>0</v>
          </cell>
          <cell r="N989">
            <v>0</v>
          </cell>
        </row>
        <row r="990">
          <cell r="B990">
            <v>0</v>
          </cell>
          <cell r="C990">
            <v>0</v>
          </cell>
          <cell r="E990">
            <v>0</v>
          </cell>
          <cell r="F990">
            <v>0</v>
          </cell>
          <cell r="I990">
            <v>0</v>
          </cell>
          <cell r="J990">
            <v>0</v>
          </cell>
          <cell r="L990">
            <v>0</v>
          </cell>
          <cell r="M990">
            <v>0</v>
          </cell>
          <cell r="N990">
            <v>0</v>
          </cell>
        </row>
        <row r="991">
          <cell r="B991">
            <v>0</v>
          </cell>
          <cell r="C991">
            <v>0</v>
          </cell>
          <cell r="E991">
            <v>0</v>
          </cell>
          <cell r="F991">
            <v>0</v>
          </cell>
          <cell r="I991">
            <v>0</v>
          </cell>
          <cell r="J991">
            <v>0</v>
          </cell>
          <cell r="L991">
            <v>0</v>
          </cell>
          <cell r="M991">
            <v>0</v>
          </cell>
          <cell r="N991">
            <v>0</v>
          </cell>
        </row>
        <row r="992">
          <cell r="B992">
            <v>0</v>
          </cell>
          <cell r="C992">
            <v>0</v>
          </cell>
          <cell r="E992">
            <v>0</v>
          </cell>
          <cell r="F992">
            <v>0</v>
          </cell>
          <cell r="I992">
            <v>0</v>
          </cell>
          <cell r="J992">
            <v>0</v>
          </cell>
          <cell r="L992">
            <v>0</v>
          </cell>
          <cell r="M992">
            <v>0</v>
          </cell>
          <cell r="N992">
            <v>0</v>
          </cell>
        </row>
        <row r="993">
          <cell r="B993">
            <v>0</v>
          </cell>
          <cell r="C993">
            <v>0</v>
          </cell>
          <cell r="E993">
            <v>0</v>
          </cell>
          <cell r="F993">
            <v>0</v>
          </cell>
          <cell r="I993">
            <v>0</v>
          </cell>
          <cell r="J993">
            <v>0</v>
          </cell>
          <cell r="L993">
            <v>0</v>
          </cell>
          <cell r="M993">
            <v>0</v>
          </cell>
          <cell r="N993">
            <v>0</v>
          </cell>
        </row>
        <row r="994">
          <cell r="B994">
            <v>0</v>
          </cell>
          <cell r="C994">
            <v>0</v>
          </cell>
          <cell r="E994">
            <v>0</v>
          </cell>
          <cell r="F994">
            <v>0</v>
          </cell>
          <cell r="I994">
            <v>0</v>
          </cell>
          <cell r="J994">
            <v>0</v>
          </cell>
          <cell r="L994">
            <v>0</v>
          </cell>
          <cell r="M994">
            <v>0</v>
          </cell>
          <cell r="N994">
            <v>0</v>
          </cell>
        </row>
        <row r="995">
          <cell r="B995">
            <v>0</v>
          </cell>
          <cell r="C995">
            <v>0</v>
          </cell>
          <cell r="E995">
            <v>0</v>
          </cell>
          <cell r="F995">
            <v>0</v>
          </cell>
          <cell r="I995">
            <v>0</v>
          </cell>
          <cell r="J995">
            <v>0</v>
          </cell>
          <cell r="L995">
            <v>0</v>
          </cell>
          <cell r="M995">
            <v>0</v>
          </cell>
          <cell r="N995">
            <v>0</v>
          </cell>
        </row>
        <row r="996">
          <cell r="B996">
            <v>0</v>
          </cell>
          <cell r="C996">
            <v>0</v>
          </cell>
          <cell r="E996">
            <v>0</v>
          </cell>
          <cell r="F996">
            <v>0</v>
          </cell>
          <cell r="I996">
            <v>0</v>
          </cell>
          <cell r="J996">
            <v>0</v>
          </cell>
          <cell r="L996">
            <v>0</v>
          </cell>
          <cell r="M996">
            <v>0</v>
          </cell>
          <cell r="N996">
            <v>0</v>
          </cell>
        </row>
        <row r="997">
          <cell r="B997">
            <v>0</v>
          </cell>
          <cell r="C997">
            <v>0</v>
          </cell>
          <cell r="E997">
            <v>0</v>
          </cell>
          <cell r="F997">
            <v>0</v>
          </cell>
          <cell r="I997">
            <v>0</v>
          </cell>
          <cell r="J997">
            <v>0</v>
          </cell>
          <cell r="L997">
            <v>0</v>
          </cell>
          <cell r="M997">
            <v>0</v>
          </cell>
          <cell r="N997">
            <v>0</v>
          </cell>
        </row>
        <row r="998">
          <cell r="B998">
            <v>0</v>
          </cell>
          <cell r="C998">
            <v>0</v>
          </cell>
          <cell r="E998">
            <v>0</v>
          </cell>
          <cell r="F998">
            <v>0</v>
          </cell>
          <cell r="I998">
            <v>0</v>
          </cell>
          <cell r="J998">
            <v>0</v>
          </cell>
          <cell r="L998">
            <v>0</v>
          </cell>
          <cell r="M998">
            <v>0</v>
          </cell>
          <cell r="N998">
            <v>0</v>
          </cell>
        </row>
        <row r="999">
          <cell r="B999">
            <v>0</v>
          </cell>
          <cell r="C999">
            <v>0</v>
          </cell>
          <cell r="E999">
            <v>0</v>
          </cell>
          <cell r="F999">
            <v>0</v>
          </cell>
          <cell r="I999">
            <v>0</v>
          </cell>
          <cell r="J999">
            <v>0</v>
          </cell>
          <cell r="L999">
            <v>0</v>
          </cell>
          <cell r="M999">
            <v>0</v>
          </cell>
          <cell r="N999">
            <v>0</v>
          </cell>
        </row>
        <row r="1000">
          <cell r="B1000">
            <v>0</v>
          </cell>
          <cell r="C1000">
            <v>0</v>
          </cell>
          <cell r="E1000">
            <v>0</v>
          </cell>
          <cell r="F1000">
            <v>0</v>
          </cell>
          <cell r="I1000">
            <v>0</v>
          </cell>
          <cell r="J1000">
            <v>0</v>
          </cell>
          <cell r="L1000">
            <v>0</v>
          </cell>
          <cell r="M1000">
            <v>0</v>
          </cell>
          <cell r="N1000">
            <v>0</v>
          </cell>
        </row>
        <row r="1001">
          <cell r="B1001">
            <v>0</v>
          </cell>
          <cell r="C1001">
            <v>0</v>
          </cell>
          <cell r="E1001">
            <v>0</v>
          </cell>
          <cell r="F1001">
            <v>0</v>
          </cell>
          <cell r="I1001">
            <v>0</v>
          </cell>
          <cell r="J1001">
            <v>0</v>
          </cell>
          <cell r="L1001">
            <v>0</v>
          </cell>
          <cell r="M1001">
            <v>0</v>
          </cell>
          <cell r="N1001">
            <v>0</v>
          </cell>
        </row>
        <row r="1002">
          <cell r="B1002">
            <v>0</v>
          </cell>
          <cell r="C1002">
            <v>0</v>
          </cell>
          <cell r="E1002">
            <v>0</v>
          </cell>
          <cell r="F1002">
            <v>0</v>
          </cell>
          <cell r="I1002">
            <v>0</v>
          </cell>
          <cell r="J1002">
            <v>0</v>
          </cell>
          <cell r="L1002">
            <v>0</v>
          </cell>
          <cell r="M1002">
            <v>0</v>
          </cell>
          <cell r="N1002">
            <v>0</v>
          </cell>
        </row>
        <row r="1003">
          <cell r="B1003">
            <v>0</v>
          </cell>
          <cell r="C1003">
            <v>0</v>
          </cell>
          <cell r="E1003">
            <v>0</v>
          </cell>
          <cell r="F1003">
            <v>0</v>
          </cell>
          <cell r="I1003">
            <v>0</v>
          </cell>
          <cell r="J1003">
            <v>0</v>
          </cell>
          <cell r="L1003">
            <v>0</v>
          </cell>
          <cell r="M1003">
            <v>0</v>
          </cell>
          <cell r="N1003">
            <v>0</v>
          </cell>
        </row>
        <row r="1004">
          <cell r="B1004">
            <v>0</v>
          </cell>
          <cell r="C1004">
            <v>0</v>
          </cell>
          <cell r="E1004">
            <v>0</v>
          </cell>
          <cell r="F1004">
            <v>0</v>
          </cell>
          <cell r="I1004">
            <v>0</v>
          </cell>
          <cell r="J1004">
            <v>0</v>
          </cell>
          <cell r="L1004">
            <v>0</v>
          </cell>
          <cell r="M1004">
            <v>0</v>
          </cell>
          <cell r="N1004">
            <v>0</v>
          </cell>
        </row>
        <row r="1005">
          <cell r="B1005">
            <v>0</v>
          </cell>
          <cell r="C1005">
            <v>0</v>
          </cell>
          <cell r="E1005">
            <v>0</v>
          </cell>
          <cell r="F1005">
            <v>0</v>
          </cell>
          <cell r="I1005">
            <v>0</v>
          </cell>
          <cell r="J1005">
            <v>0</v>
          </cell>
          <cell r="L1005">
            <v>0</v>
          </cell>
          <cell r="M1005">
            <v>0</v>
          </cell>
          <cell r="N1005">
            <v>0</v>
          </cell>
        </row>
        <row r="1006">
          <cell r="B1006">
            <v>0</v>
          </cell>
          <cell r="C1006">
            <v>0</v>
          </cell>
          <cell r="E1006">
            <v>0</v>
          </cell>
          <cell r="F1006">
            <v>0</v>
          </cell>
          <cell r="I1006">
            <v>0</v>
          </cell>
          <cell r="J1006">
            <v>0</v>
          </cell>
          <cell r="L1006">
            <v>0</v>
          </cell>
          <cell r="M1006">
            <v>0</v>
          </cell>
          <cell r="N1006">
            <v>0</v>
          </cell>
        </row>
        <row r="1007">
          <cell r="B1007">
            <v>0</v>
          </cell>
          <cell r="C1007">
            <v>0</v>
          </cell>
          <cell r="E1007">
            <v>0</v>
          </cell>
          <cell r="F1007">
            <v>0</v>
          </cell>
          <cell r="I1007">
            <v>0</v>
          </cell>
          <cell r="J1007">
            <v>0</v>
          </cell>
          <cell r="L1007">
            <v>0</v>
          </cell>
          <cell r="M1007">
            <v>0</v>
          </cell>
          <cell r="N1007">
            <v>0</v>
          </cell>
        </row>
        <row r="1008">
          <cell r="B1008">
            <v>0</v>
          </cell>
          <cell r="C1008">
            <v>0</v>
          </cell>
          <cell r="E1008">
            <v>0</v>
          </cell>
          <cell r="F1008">
            <v>0</v>
          </cell>
          <cell r="I1008">
            <v>0</v>
          </cell>
          <cell r="J1008">
            <v>0</v>
          </cell>
          <cell r="L1008">
            <v>0</v>
          </cell>
          <cell r="M1008">
            <v>0</v>
          </cell>
          <cell r="N1008">
            <v>0</v>
          </cell>
        </row>
        <row r="1009">
          <cell r="B1009">
            <v>0</v>
          </cell>
          <cell r="C1009">
            <v>0</v>
          </cell>
          <cell r="E1009">
            <v>0</v>
          </cell>
          <cell r="F1009">
            <v>0</v>
          </cell>
          <cell r="I1009">
            <v>0</v>
          </cell>
          <cell r="J1009">
            <v>0</v>
          </cell>
          <cell r="L1009">
            <v>0</v>
          </cell>
          <cell r="M1009">
            <v>0</v>
          </cell>
          <cell r="N1009">
            <v>0</v>
          </cell>
        </row>
        <row r="1010">
          <cell r="B1010">
            <v>0</v>
          </cell>
          <cell r="C1010">
            <v>0</v>
          </cell>
          <cell r="E1010">
            <v>0</v>
          </cell>
          <cell r="F1010">
            <v>0</v>
          </cell>
          <cell r="I1010">
            <v>0</v>
          </cell>
          <cell r="J1010">
            <v>0</v>
          </cell>
          <cell r="L1010">
            <v>0</v>
          </cell>
          <cell r="M1010">
            <v>0</v>
          </cell>
          <cell r="N1010">
            <v>0</v>
          </cell>
        </row>
        <row r="1011">
          <cell r="B1011">
            <v>0</v>
          </cell>
          <cell r="C1011">
            <v>0</v>
          </cell>
          <cell r="E1011">
            <v>0</v>
          </cell>
          <cell r="F1011">
            <v>0</v>
          </cell>
          <cell r="I1011">
            <v>0</v>
          </cell>
          <cell r="J1011">
            <v>0</v>
          </cell>
          <cell r="L1011">
            <v>0</v>
          </cell>
          <cell r="M1011">
            <v>0</v>
          </cell>
          <cell r="N1011">
            <v>0</v>
          </cell>
        </row>
        <row r="1012">
          <cell r="B1012">
            <v>0</v>
          </cell>
          <cell r="C1012">
            <v>0</v>
          </cell>
          <cell r="E1012">
            <v>0</v>
          </cell>
          <cell r="F1012">
            <v>0</v>
          </cell>
          <cell r="I1012">
            <v>0</v>
          </cell>
          <cell r="J1012">
            <v>0</v>
          </cell>
          <cell r="L1012">
            <v>0</v>
          </cell>
          <cell r="M1012">
            <v>0</v>
          </cell>
          <cell r="N1012">
            <v>0</v>
          </cell>
        </row>
        <row r="1013">
          <cell r="B1013">
            <v>0</v>
          </cell>
          <cell r="C1013">
            <v>0</v>
          </cell>
          <cell r="E1013">
            <v>0</v>
          </cell>
          <cell r="F1013">
            <v>0</v>
          </cell>
          <cell r="I1013">
            <v>0</v>
          </cell>
          <cell r="J1013">
            <v>0</v>
          </cell>
          <cell r="L1013">
            <v>0</v>
          </cell>
          <cell r="M1013">
            <v>0</v>
          </cell>
          <cell r="N1013">
            <v>0</v>
          </cell>
        </row>
        <row r="1014">
          <cell r="B1014">
            <v>0</v>
          </cell>
          <cell r="C1014">
            <v>0</v>
          </cell>
          <cell r="E1014">
            <v>0</v>
          </cell>
          <cell r="F1014">
            <v>0</v>
          </cell>
          <cell r="I1014">
            <v>0</v>
          </cell>
          <cell r="J1014">
            <v>0</v>
          </cell>
          <cell r="L1014">
            <v>0</v>
          </cell>
          <cell r="M1014">
            <v>0</v>
          </cell>
          <cell r="N1014">
            <v>0</v>
          </cell>
        </row>
        <row r="1015">
          <cell r="B1015">
            <v>0</v>
          </cell>
          <cell r="C1015">
            <v>0</v>
          </cell>
          <cell r="E1015">
            <v>0</v>
          </cell>
          <cell r="F1015">
            <v>0</v>
          </cell>
          <cell r="I1015">
            <v>0</v>
          </cell>
          <cell r="J1015">
            <v>0</v>
          </cell>
          <cell r="L1015">
            <v>0</v>
          </cell>
          <cell r="M1015">
            <v>0</v>
          </cell>
          <cell r="N1015">
            <v>0</v>
          </cell>
        </row>
        <row r="1016">
          <cell r="B1016">
            <v>0</v>
          </cell>
          <cell r="C1016">
            <v>0</v>
          </cell>
          <cell r="E1016">
            <v>0</v>
          </cell>
          <cell r="F1016">
            <v>0</v>
          </cell>
          <cell r="I1016">
            <v>0</v>
          </cell>
          <cell r="J1016">
            <v>0</v>
          </cell>
          <cell r="L1016">
            <v>0</v>
          </cell>
          <cell r="M1016">
            <v>0</v>
          </cell>
          <cell r="N1016">
            <v>0</v>
          </cell>
        </row>
        <row r="1017">
          <cell r="B1017">
            <v>0</v>
          </cell>
          <cell r="C1017">
            <v>0</v>
          </cell>
          <cell r="E1017">
            <v>0</v>
          </cell>
          <cell r="F1017">
            <v>0</v>
          </cell>
          <cell r="I1017">
            <v>0</v>
          </cell>
          <cell r="J1017">
            <v>0</v>
          </cell>
          <cell r="L1017">
            <v>0</v>
          </cell>
          <cell r="M1017">
            <v>0</v>
          </cell>
          <cell r="N1017">
            <v>0</v>
          </cell>
        </row>
        <row r="1018">
          <cell r="B1018">
            <v>0</v>
          </cell>
          <cell r="C1018">
            <v>0</v>
          </cell>
          <cell r="E1018">
            <v>0</v>
          </cell>
          <cell r="F1018">
            <v>0</v>
          </cell>
          <cell r="I1018">
            <v>0</v>
          </cell>
          <cell r="J1018">
            <v>0</v>
          </cell>
          <cell r="L1018">
            <v>0</v>
          </cell>
          <cell r="M1018">
            <v>0</v>
          </cell>
          <cell r="N1018">
            <v>0</v>
          </cell>
        </row>
        <row r="1019">
          <cell r="B1019">
            <v>0</v>
          </cell>
          <cell r="C1019">
            <v>0</v>
          </cell>
          <cell r="E1019">
            <v>0</v>
          </cell>
          <cell r="F1019">
            <v>0</v>
          </cell>
          <cell r="I1019">
            <v>0</v>
          </cell>
          <cell r="J1019">
            <v>0</v>
          </cell>
          <cell r="L1019">
            <v>0</v>
          </cell>
          <cell r="M1019">
            <v>0</v>
          </cell>
          <cell r="N1019">
            <v>0</v>
          </cell>
        </row>
        <row r="1020">
          <cell r="B1020">
            <v>0</v>
          </cell>
          <cell r="C1020">
            <v>0</v>
          </cell>
          <cell r="E1020">
            <v>0</v>
          </cell>
          <cell r="F1020">
            <v>0</v>
          </cell>
          <cell r="I1020">
            <v>0</v>
          </cell>
          <cell r="J1020">
            <v>0</v>
          </cell>
          <cell r="L1020">
            <v>0</v>
          </cell>
          <cell r="M1020">
            <v>0</v>
          </cell>
          <cell r="N1020">
            <v>0</v>
          </cell>
        </row>
        <row r="1021">
          <cell r="B1021">
            <v>0</v>
          </cell>
          <cell r="C1021">
            <v>0</v>
          </cell>
          <cell r="E1021">
            <v>0</v>
          </cell>
          <cell r="F1021">
            <v>0</v>
          </cell>
          <cell r="I1021">
            <v>0</v>
          </cell>
          <cell r="J1021">
            <v>0</v>
          </cell>
          <cell r="L1021">
            <v>0</v>
          </cell>
          <cell r="M1021">
            <v>0</v>
          </cell>
          <cell r="N1021">
            <v>0</v>
          </cell>
        </row>
        <row r="1022">
          <cell r="B1022">
            <v>0</v>
          </cell>
          <cell r="C1022">
            <v>0</v>
          </cell>
          <cell r="E1022">
            <v>0</v>
          </cell>
          <cell r="F1022">
            <v>0</v>
          </cell>
          <cell r="I1022">
            <v>0</v>
          </cell>
          <cell r="J1022">
            <v>0</v>
          </cell>
          <cell r="L1022">
            <v>0</v>
          </cell>
          <cell r="M1022">
            <v>0</v>
          </cell>
          <cell r="N1022">
            <v>0</v>
          </cell>
        </row>
        <row r="1023">
          <cell r="B1023">
            <v>0</v>
          </cell>
          <cell r="C1023">
            <v>0</v>
          </cell>
          <cell r="E1023">
            <v>0</v>
          </cell>
          <cell r="F1023">
            <v>0</v>
          </cell>
          <cell r="I1023">
            <v>0</v>
          </cell>
          <cell r="J1023">
            <v>0</v>
          </cell>
          <cell r="L1023">
            <v>0</v>
          </cell>
          <cell r="M1023">
            <v>0</v>
          </cell>
          <cell r="N1023">
            <v>0</v>
          </cell>
        </row>
        <row r="1024">
          <cell r="B1024">
            <v>0</v>
          </cell>
          <cell r="C1024">
            <v>0</v>
          </cell>
          <cell r="E1024">
            <v>0</v>
          </cell>
          <cell r="F1024">
            <v>0</v>
          </cell>
          <cell r="I1024">
            <v>0</v>
          </cell>
          <cell r="J1024">
            <v>0</v>
          </cell>
          <cell r="L1024">
            <v>0</v>
          </cell>
          <cell r="M1024">
            <v>0</v>
          </cell>
          <cell r="N1024">
            <v>0</v>
          </cell>
        </row>
        <row r="1025">
          <cell r="B1025">
            <v>0</v>
          </cell>
          <cell r="C1025">
            <v>0</v>
          </cell>
          <cell r="E1025">
            <v>0</v>
          </cell>
          <cell r="F1025">
            <v>0</v>
          </cell>
          <cell r="I1025">
            <v>0</v>
          </cell>
          <cell r="J1025">
            <v>0</v>
          </cell>
          <cell r="L1025">
            <v>0</v>
          </cell>
          <cell r="M1025">
            <v>0</v>
          </cell>
          <cell r="N1025">
            <v>0</v>
          </cell>
        </row>
        <row r="1026">
          <cell r="B1026">
            <v>0</v>
          </cell>
          <cell r="C1026">
            <v>0</v>
          </cell>
          <cell r="E1026">
            <v>0</v>
          </cell>
          <cell r="F1026">
            <v>0</v>
          </cell>
          <cell r="I1026">
            <v>0</v>
          </cell>
          <cell r="J1026">
            <v>0</v>
          </cell>
          <cell r="L1026">
            <v>0</v>
          </cell>
          <cell r="M1026">
            <v>0</v>
          </cell>
          <cell r="N1026">
            <v>0</v>
          </cell>
        </row>
        <row r="1027">
          <cell r="B1027">
            <v>0</v>
          </cell>
          <cell r="C1027">
            <v>0</v>
          </cell>
          <cell r="E1027">
            <v>0</v>
          </cell>
          <cell r="F1027">
            <v>0</v>
          </cell>
          <cell r="I1027">
            <v>0</v>
          </cell>
          <cell r="J1027">
            <v>0</v>
          </cell>
          <cell r="L1027">
            <v>0</v>
          </cell>
          <cell r="M1027">
            <v>0</v>
          </cell>
          <cell r="N1027">
            <v>0</v>
          </cell>
        </row>
        <row r="1028">
          <cell r="B1028">
            <v>0</v>
          </cell>
          <cell r="C1028">
            <v>0</v>
          </cell>
          <cell r="E1028">
            <v>0</v>
          </cell>
          <cell r="F1028">
            <v>0</v>
          </cell>
          <cell r="I1028">
            <v>0</v>
          </cell>
          <cell r="J1028">
            <v>0</v>
          </cell>
          <cell r="L1028">
            <v>0</v>
          </cell>
          <cell r="M1028">
            <v>0</v>
          </cell>
          <cell r="N1028">
            <v>0</v>
          </cell>
        </row>
        <row r="1029">
          <cell r="B1029">
            <v>0</v>
          </cell>
          <cell r="C1029">
            <v>0</v>
          </cell>
          <cell r="E1029">
            <v>0</v>
          </cell>
          <cell r="F1029">
            <v>0</v>
          </cell>
          <cell r="I1029">
            <v>0</v>
          </cell>
          <cell r="J1029">
            <v>0</v>
          </cell>
          <cell r="L1029">
            <v>0</v>
          </cell>
          <cell r="M1029">
            <v>0</v>
          </cell>
          <cell r="N1029">
            <v>0</v>
          </cell>
        </row>
        <row r="1030">
          <cell r="B1030">
            <v>0</v>
          </cell>
          <cell r="C1030">
            <v>0</v>
          </cell>
          <cell r="E1030">
            <v>0</v>
          </cell>
          <cell r="F1030">
            <v>0</v>
          </cell>
          <cell r="I1030">
            <v>0</v>
          </cell>
          <cell r="J1030">
            <v>0</v>
          </cell>
          <cell r="L1030">
            <v>0</v>
          </cell>
          <cell r="M1030">
            <v>0</v>
          </cell>
          <cell r="N1030">
            <v>0</v>
          </cell>
        </row>
        <row r="1031">
          <cell r="B1031">
            <v>0</v>
          </cell>
          <cell r="C1031">
            <v>0</v>
          </cell>
          <cell r="E1031">
            <v>0</v>
          </cell>
          <cell r="F1031">
            <v>0</v>
          </cell>
          <cell r="I1031">
            <v>0</v>
          </cell>
          <cell r="J1031">
            <v>0</v>
          </cell>
          <cell r="L1031">
            <v>0</v>
          </cell>
          <cell r="M1031">
            <v>0</v>
          </cell>
          <cell r="N1031">
            <v>0</v>
          </cell>
        </row>
        <row r="1032">
          <cell r="B1032">
            <v>0</v>
          </cell>
          <cell r="C1032">
            <v>0</v>
          </cell>
          <cell r="E1032">
            <v>0</v>
          </cell>
          <cell r="F1032">
            <v>0</v>
          </cell>
          <cell r="I1032">
            <v>0</v>
          </cell>
          <cell r="J1032">
            <v>0</v>
          </cell>
          <cell r="L1032">
            <v>0</v>
          </cell>
          <cell r="M1032">
            <v>0</v>
          </cell>
          <cell r="N1032">
            <v>0</v>
          </cell>
        </row>
        <row r="1033">
          <cell r="B1033">
            <v>0</v>
          </cell>
          <cell r="C1033">
            <v>0</v>
          </cell>
          <cell r="E1033">
            <v>0</v>
          </cell>
          <cell r="F1033">
            <v>0</v>
          </cell>
          <cell r="I1033">
            <v>0</v>
          </cell>
          <cell r="J1033">
            <v>0</v>
          </cell>
          <cell r="L1033">
            <v>0</v>
          </cell>
          <cell r="M1033">
            <v>0</v>
          </cell>
          <cell r="N1033">
            <v>0</v>
          </cell>
        </row>
        <row r="1034">
          <cell r="B1034">
            <v>0</v>
          </cell>
          <cell r="C1034">
            <v>0</v>
          </cell>
          <cell r="E1034">
            <v>0</v>
          </cell>
          <cell r="F1034">
            <v>0</v>
          </cell>
          <cell r="I1034">
            <v>0</v>
          </cell>
          <cell r="J1034">
            <v>0</v>
          </cell>
          <cell r="L1034">
            <v>0</v>
          </cell>
          <cell r="M1034">
            <v>0</v>
          </cell>
          <cell r="N1034">
            <v>0</v>
          </cell>
        </row>
        <row r="1035">
          <cell r="B1035">
            <v>0</v>
          </cell>
          <cell r="C1035">
            <v>0</v>
          </cell>
          <cell r="E1035">
            <v>0</v>
          </cell>
          <cell r="F1035">
            <v>0</v>
          </cell>
          <cell r="I1035">
            <v>0</v>
          </cell>
          <cell r="J1035">
            <v>0</v>
          </cell>
          <cell r="L1035">
            <v>0</v>
          </cell>
          <cell r="M1035">
            <v>0</v>
          </cell>
          <cell r="N1035">
            <v>0</v>
          </cell>
        </row>
        <row r="1036">
          <cell r="B1036">
            <v>0</v>
          </cell>
          <cell r="C1036">
            <v>0</v>
          </cell>
          <cell r="E1036">
            <v>0</v>
          </cell>
          <cell r="F1036">
            <v>0</v>
          </cell>
          <cell r="I1036">
            <v>0</v>
          </cell>
          <cell r="J1036">
            <v>0</v>
          </cell>
          <cell r="L1036">
            <v>0</v>
          </cell>
          <cell r="M1036">
            <v>0</v>
          </cell>
          <cell r="N1036">
            <v>0</v>
          </cell>
        </row>
        <row r="1037">
          <cell r="B1037">
            <v>0</v>
          </cell>
          <cell r="C1037">
            <v>0</v>
          </cell>
          <cell r="E1037">
            <v>0</v>
          </cell>
          <cell r="F1037">
            <v>0</v>
          </cell>
          <cell r="I1037">
            <v>0</v>
          </cell>
          <cell r="J1037">
            <v>0</v>
          </cell>
          <cell r="L1037">
            <v>0</v>
          </cell>
          <cell r="M1037">
            <v>0</v>
          </cell>
          <cell r="N1037">
            <v>0</v>
          </cell>
        </row>
        <row r="1038">
          <cell r="B1038">
            <v>0</v>
          </cell>
          <cell r="C1038">
            <v>0</v>
          </cell>
          <cell r="E1038">
            <v>0</v>
          </cell>
          <cell r="F1038">
            <v>0</v>
          </cell>
          <cell r="I1038">
            <v>0</v>
          </cell>
          <cell r="J1038">
            <v>0</v>
          </cell>
          <cell r="L1038">
            <v>0</v>
          </cell>
          <cell r="M1038">
            <v>0</v>
          </cell>
          <cell r="N1038">
            <v>0</v>
          </cell>
        </row>
        <row r="1039">
          <cell r="B1039">
            <v>0</v>
          </cell>
          <cell r="C1039">
            <v>0</v>
          </cell>
          <cell r="E1039">
            <v>0</v>
          </cell>
          <cell r="F1039">
            <v>0</v>
          </cell>
          <cell r="I1039">
            <v>0</v>
          </cell>
          <cell r="J1039">
            <v>0</v>
          </cell>
          <cell r="L1039">
            <v>0</v>
          </cell>
          <cell r="M1039">
            <v>0</v>
          </cell>
          <cell r="N1039">
            <v>0</v>
          </cell>
        </row>
        <row r="1040">
          <cell r="B1040">
            <v>0</v>
          </cell>
          <cell r="C1040">
            <v>0</v>
          </cell>
          <cell r="E1040">
            <v>0</v>
          </cell>
          <cell r="F1040">
            <v>0</v>
          </cell>
          <cell r="I1040">
            <v>0</v>
          </cell>
          <cell r="J1040">
            <v>0</v>
          </cell>
          <cell r="L1040">
            <v>0</v>
          </cell>
          <cell r="M1040">
            <v>0</v>
          </cell>
          <cell r="N1040">
            <v>0</v>
          </cell>
        </row>
        <row r="1041">
          <cell r="B1041">
            <v>0</v>
          </cell>
          <cell r="C1041">
            <v>0</v>
          </cell>
          <cell r="E1041">
            <v>0</v>
          </cell>
          <cell r="F1041">
            <v>0</v>
          </cell>
          <cell r="I1041">
            <v>0</v>
          </cell>
          <cell r="J1041">
            <v>0</v>
          </cell>
          <cell r="L1041">
            <v>0</v>
          </cell>
          <cell r="M1041">
            <v>0</v>
          </cell>
          <cell r="N1041">
            <v>0</v>
          </cell>
        </row>
        <row r="1042">
          <cell r="B1042">
            <v>0</v>
          </cell>
          <cell r="C1042">
            <v>0</v>
          </cell>
          <cell r="E1042">
            <v>0</v>
          </cell>
          <cell r="F1042">
            <v>0</v>
          </cell>
          <cell r="I1042">
            <v>0</v>
          </cell>
          <cell r="J1042">
            <v>0</v>
          </cell>
          <cell r="L1042">
            <v>0</v>
          </cell>
          <cell r="M1042">
            <v>0</v>
          </cell>
          <cell r="N1042">
            <v>0</v>
          </cell>
        </row>
        <row r="1043">
          <cell r="B1043">
            <v>0</v>
          </cell>
          <cell r="C1043">
            <v>0</v>
          </cell>
          <cell r="E1043">
            <v>0</v>
          </cell>
          <cell r="F1043">
            <v>0</v>
          </cell>
          <cell r="I1043">
            <v>0</v>
          </cell>
          <cell r="J1043">
            <v>0</v>
          </cell>
          <cell r="L1043">
            <v>0</v>
          </cell>
          <cell r="M1043">
            <v>0</v>
          </cell>
          <cell r="N1043">
            <v>0</v>
          </cell>
        </row>
        <row r="1044">
          <cell r="B1044">
            <v>0</v>
          </cell>
          <cell r="C1044">
            <v>0</v>
          </cell>
          <cell r="E1044">
            <v>0</v>
          </cell>
          <cell r="F1044">
            <v>0</v>
          </cell>
          <cell r="I1044">
            <v>0</v>
          </cell>
          <cell r="J1044">
            <v>0</v>
          </cell>
          <cell r="L1044">
            <v>0</v>
          </cell>
          <cell r="M1044">
            <v>0</v>
          </cell>
          <cell r="N1044">
            <v>0</v>
          </cell>
        </row>
        <row r="1045">
          <cell r="B1045">
            <v>0</v>
          </cell>
          <cell r="C1045">
            <v>0</v>
          </cell>
          <cell r="E1045">
            <v>0</v>
          </cell>
          <cell r="F1045">
            <v>0</v>
          </cell>
          <cell r="I1045">
            <v>0</v>
          </cell>
          <cell r="J1045">
            <v>0</v>
          </cell>
          <cell r="L1045">
            <v>0</v>
          </cell>
          <cell r="M1045">
            <v>0</v>
          </cell>
          <cell r="N1045">
            <v>0</v>
          </cell>
        </row>
        <row r="1046">
          <cell r="B1046">
            <v>0</v>
          </cell>
          <cell r="C1046">
            <v>0</v>
          </cell>
          <cell r="E1046">
            <v>0</v>
          </cell>
          <cell r="F1046">
            <v>0</v>
          </cell>
          <cell r="I1046">
            <v>0</v>
          </cell>
          <cell r="J1046">
            <v>0</v>
          </cell>
          <cell r="L1046">
            <v>0</v>
          </cell>
          <cell r="M1046">
            <v>0</v>
          </cell>
          <cell r="N1046">
            <v>0</v>
          </cell>
        </row>
        <row r="1047">
          <cell r="B1047">
            <v>0</v>
          </cell>
          <cell r="C1047">
            <v>0</v>
          </cell>
          <cell r="E1047">
            <v>0</v>
          </cell>
          <cell r="F1047">
            <v>0</v>
          </cell>
          <cell r="I1047">
            <v>0</v>
          </cell>
          <cell r="J1047">
            <v>0</v>
          </cell>
          <cell r="L1047">
            <v>0</v>
          </cell>
          <cell r="M1047">
            <v>0</v>
          </cell>
          <cell r="N1047">
            <v>0</v>
          </cell>
        </row>
        <row r="1048">
          <cell r="B1048">
            <v>0</v>
          </cell>
          <cell r="C1048">
            <v>0</v>
          </cell>
          <cell r="E1048">
            <v>0</v>
          </cell>
          <cell r="F1048">
            <v>0</v>
          </cell>
          <cell r="I1048">
            <v>0</v>
          </cell>
          <cell r="J1048">
            <v>0</v>
          </cell>
          <cell r="L1048">
            <v>0</v>
          </cell>
          <cell r="M1048">
            <v>0</v>
          </cell>
          <cell r="N1048">
            <v>0</v>
          </cell>
        </row>
        <row r="1049">
          <cell r="B1049">
            <v>0</v>
          </cell>
          <cell r="C1049">
            <v>0</v>
          </cell>
          <cell r="E1049">
            <v>0</v>
          </cell>
          <cell r="F1049">
            <v>0</v>
          </cell>
          <cell r="I1049">
            <v>0</v>
          </cell>
          <cell r="J1049">
            <v>0</v>
          </cell>
          <cell r="L1049">
            <v>0</v>
          </cell>
          <cell r="M1049">
            <v>0</v>
          </cell>
          <cell r="N1049">
            <v>0</v>
          </cell>
        </row>
        <row r="1050">
          <cell r="B1050">
            <v>0</v>
          </cell>
          <cell r="C1050">
            <v>0</v>
          </cell>
          <cell r="E1050">
            <v>0</v>
          </cell>
          <cell r="F1050">
            <v>0</v>
          </cell>
          <cell r="I1050">
            <v>0</v>
          </cell>
          <cell r="J1050">
            <v>0</v>
          </cell>
          <cell r="L1050">
            <v>0</v>
          </cell>
          <cell r="M1050">
            <v>0</v>
          </cell>
          <cell r="N1050">
            <v>0</v>
          </cell>
        </row>
        <row r="1051">
          <cell r="B1051">
            <v>0</v>
          </cell>
          <cell r="C1051">
            <v>0</v>
          </cell>
          <cell r="E1051">
            <v>0</v>
          </cell>
          <cell r="F1051">
            <v>0</v>
          </cell>
          <cell r="I1051">
            <v>0</v>
          </cell>
          <cell r="J1051">
            <v>0</v>
          </cell>
          <cell r="L1051">
            <v>0</v>
          </cell>
          <cell r="M1051">
            <v>0</v>
          </cell>
          <cell r="N1051">
            <v>0</v>
          </cell>
        </row>
        <row r="1052">
          <cell r="B1052">
            <v>0</v>
          </cell>
          <cell r="C1052">
            <v>0</v>
          </cell>
          <cell r="E1052">
            <v>0</v>
          </cell>
          <cell r="F1052">
            <v>0</v>
          </cell>
          <cell r="I1052">
            <v>0</v>
          </cell>
          <cell r="J1052">
            <v>0</v>
          </cell>
          <cell r="L1052">
            <v>0</v>
          </cell>
          <cell r="M1052">
            <v>0</v>
          </cell>
          <cell r="N1052">
            <v>0</v>
          </cell>
        </row>
        <row r="1053">
          <cell r="B1053">
            <v>0</v>
          </cell>
          <cell r="C1053">
            <v>0</v>
          </cell>
          <cell r="E1053">
            <v>0</v>
          </cell>
          <cell r="F1053">
            <v>0</v>
          </cell>
          <cell r="I1053">
            <v>0</v>
          </cell>
          <cell r="J1053">
            <v>0</v>
          </cell>
          <cell r="L1053">
            <v>0</v>
          </cell>
          <cell r="M1053">
            <v>0</v>
          </cell>
          <cell r="N1053">
            <v>0</v>
          </cell>
        </row>
        <row r="1054">
          <cell r="B1054">
            <v>0</v>
          </cell>
          <cell r="C1054">
            <v>0</v>
          </cell>
          <cell r="E1054">
            <v>0</v>
          </cell>
          <cell r="F1054">
            <v>0</v>
          </cell>
          <cell r="I1054">
            <v>0</v>
          </cell>
          <cell r="J1054">
            <v>0</v>
          </cell>
          <cell r="L1054">
            <v>0</v>
          </cell>
          <cell r="M1054">
            <v>0</v>
          </cell>
          <cell r="N1054">
            <v>0</v>
          </cell>
        </row>
        <row r="1055">
          <cell r="B1055">
            <v>0</v>
          </cell>
          <cell r="C1055">
            <v>0</v>
          </cell>
          <cell r="E1055">
            <v>0</v>
          </cell>
          <cell r="F1055">
            <v>0</v>
          </cell>
          <cell r="I1055">
            <v>0</v>
          </cell>
          <cell r="J1055">
            <v>0</v>
          </cell>
          <cell r="L1055">
            <v>0</v>
          </cell>
          <cell r="M1055">
            <v>0</v>
          </cell>
          <cell r="N1055">
            <v>0</v>
          </cell>
        </row>
        <row r="1056">
          <cell r="B1056">
            <v>0</v>
          </cell>
          <cell r="C1056">
            <v>0</v>
          </cell>
          <cell r="E1056">
            <v>0</v>
          </cell>
          <cell r="F1056">
            <v>0</v>
          </cell>
          <cell r="I1056">
            <v>0</v>
          </cell>
          <cell r="J1056">
            <v>0</v>
          </cell>
          <cell r="L1056">
            <v>0</v>
          </cell>
          <cell r="M1056">
            <v>0</v>
          </cell>
          <cell r="N1056">
            <v>0</v>
          </cell>
        </row>
        <row r="1057">
          <cell r="B1057">
            <v>0</v>
          </cell>
          <cell r="C1057">
            <v>0</v>
          </cell>
          <cell r="E1057">
            <v>0</v>
          </cell>
          <cell r="F1057">
            <v>0</v>
          </cell>
          <cell r="I1057">
            <v>0</v>
          </cell>
          <cell r="J1057">
            <v>0</v>
          </cell>
          <cell r="L1057">
            <v>0</v>
          </cell>
          <cell r="M1057">
            <v>0</v>
          </cell>
          <cell r="N1057">
            <v>0</v>
          </cell>
        </row>
        <row r="1058">
          <cell r="B1058">
            <v>0</v>
          </cell>
          <cell r="C1058">
            <v>0</v>
          </cell>
          <cell r="E1058">
            <v>0</v>
          </cell>
          <cell r="F1058">
            <v>0</v>
          </cell>
          <cell r="I1058">
            <v>0</v>
          </cell>
          <cell r="J1058">
            <v>0</v>
          </cell>
          <cell r="L1058">
            <v>0</v>
          </cell>
          <cell r="M1058">
            <v>0</v>
          </cell>
          <cell r="N1058">
            <v>0</v>
          </cell>
        </row>
        <row r="1059">
          <cell r="B1059">
            <v>0</v>
          </cell>
          <cell r="C1059">
            <v>0</v>
          </cell>
          <cell r="E1059">
            <v>0</v>
          </cell>
          <cell r="F1059">
            <v>0</v>
          </cell>
          <cell r="I1059">
            <v>0</v>
          </cell>
          <cell r="J1059">
            <v>0</v>
          </cell>
          <cell r="L1059">
            <v>0</v>
          </cell>
          <cell r="M1059">
            <v>0</v>
          </cell>
          <cell r="N1059">
            <v>0</v>
          </cell>
        </row>
        <row r="1060">
          <cell r="B1060">
            <v>0</v>
          </cell>
          <cell r="C1060">
            <v>0</v>
          </cell>
          <cell r="E1060">
            <v>0</v>
          </cell>
          <cell r="F1060">
            <v>0</v>
          </cell>
          <cell r="I1060">
            <v>0</v>
          </cell>
          <cell r="J1060">
            <v>0</v>
          </cell>
          <cell r="L1060">
            <v>0</v>
          </cell>
          <cell r="M1060">
            <v>0</v>
          </cell>
          <cell r="N1060">
            <v>0</v>
          </cell>
        </row>
        <row r="1061">
          <cell r="B1061">
            <v>0</v>
          </cell>
          <cell r="C1061">
            <v>0</v>
          </cell>
          <cell r="E1061">
            <v>0</v>
          </cell>
          <cell r="F1061">
            <v>0</v>
          </cell>
          <cell r="I1061">
            <v>0</v>
          </cell>
          <cell r="J1061">
            <v>0</v>
          </cell>
          <cell r="L1061">
            <v>0</v>
          </cell>
          <cell r="M1061">
            <v>0</v>
          </cell>
          <cell r="N1061">
            <v>0</v>
          </cell>
        </row>
        <row r="1062">
          <cell r="B1062">
            <v>0</v>
          </cell>
          <cell r="C1062">
            <v>0</v>
          </cell>
          <cell r="E1062">
            <v>0</v>
          </cell>
          <cell r="F1062">
            <v>0</v>
          </cell>
          <cell r="I1062">
            <v>0</v>
          </cell>
          <cell r="J1062">
            <v>0</v>
          </cell>
          <cell r="L1062">
            <v>0</v>
          </cell>
          <cell r="M1062">
            <v>0</v>
          </cell>
          <cell r="N1062">
            <v>0</v>
          </cell>
        </row>
        <row r="1063">
          <cell r="B1063">
            <v>0</v>
          </cell>
          <cell r="C1063">
            <v>0</v>
          </cell>
          <cell r="E1063">
            <v>0</v>
          </cell>
          <cell r="F1063">
            <v>0</v>
          </cell>
          <cell r="I1063">
            <v>0</v>
          </cell>
          <cell r="J1063">
            <v>0</v>
          </cell>
          <cell r="L1063">
            <v>0</v>
          </cell>
          <cell r="M1063">
            <v>0</v>
          </cell>
          <cell r="N1063">
            <v>0</v>
          </cell>
        </row>
        <row r="1064">
          <cell r="B1064">
            <v>0</v>
          </cell>
          <cell r="C1064">
            <v>0</v>
          </cell>
          <cell r="E1064">
            <v>0</v>
          </cell>
          <cell r="F1064">
            <v>0</v>
          </cell>
          <cell r="I1064">
            <v>0</v>
          </cell>
          <cell r="J1064">
            <v>0</v>
          </cell>
          <cell r="L1064">
            <v>0</v>
          </cell>
          <cell r="M1064">
            <v>0</v>
          </cell>
          <cell r="N1064">
            <v>0</v>
          </cell>
        </row>
        <row r="1065">
          <cell r="B1065">
            <v>0</v>
          </cell>
          <cell r="C1065">
            <v>0</v>
          </cell>
          <cell r="E1065">
            <v>0</v>
          </cell>
          <cell r="F1065">
            <v>0</v>
          </cell>
          <cell r="I1065">
            <v>0</v>
          </cell>
          <cell r="J1065">
            <v>0</v>
          </cell>
          <cell r="L1065">
            <v>0</v>
          </cell>
          <cell r="M1065">
            <v>0</v>
          </cell>
          <cell r="N1065">
            <v>0</v>
          </cell>
        </row>
        <row r="1066">
          <cell r="B1066">
            <v>0</v>
          </cell>
          <cell r="C1066">
            <v>0</v>
          </cell>
          <cell r="E1066">
            <v>0</v>
          </cell>
          <cell r="F1066">
            <v>0</v>
          </cell>
          <cell r="I1066">
            <v>0</v>
          </cell>
          <cell r="J1066">
            <v>0</v>
          </cell>
          <cell r="L1066">
            <v>0</v>
          </cell>
          <cell r="M1066">
            <v>0</v>
          </cell>
          <cell r="N1066">
            <v>0</v>
          </cell>
        </row>
        <row r="1067">
          <cell r="B1067">
            <v>0</v>
          </cell>
          <cell r="C1067">
            <v>0</v>
          </cell>
          <cell r="E1067">
            <v>0</v>
          </cell>
          <cell r="F1067">
            <v>0</v>
          </cell>
          <cell r="I1067">
            <v>0</v>
          </cell>
          <cell r="J1067">
            <v>0</v>
          </cell>
          <cell r="L1067">
            <v>0</v>
          </cell>
          <cell r="M1067">
            <v>0</v>
          </cell>
          <cell r="N1067">
            <v>0</v>
          </cell>
        </row>
        <row r="1068">
          <cell r="B1068">
            <v>0</v>
          </cell>
          <cell r="C1068">
            <v>0</v>
          </cell>
          <cell r="E1068">
            <v>0</v>
          </cell>
          <cell r="F1068">
            <v>0</v>
          </cell>
          <cell r="I1068">
            <v>0</v>
          </cell>
          <cell r="J1068">
            <v>0</v>
          </cell>
          <cell r="L1068">
            <v>0</v>
          </cell>
          <cell r="M1068">
            <v>0</v>
          </cell>
          <cell r="N1068">
            <v>0</v>
          </cell>
        </row>
        <row r="1069">
          <cell r="B1069">
            <v>0</v>
          </cell>
          <cell r="C1069">
            <v>0</v>
          </cell>
          <cell r="E1069">
            <v>0</v>
          </cell>
          <cell r="F1069">
            <v>0</v>
          </cell>
          <cell r="I1069">
            <v>0</v>
          </cell>
          <cell r="J1069">
            <v>0</v>
          </cell>
          <cell r="L1069">
            <v>0</v>
          </cell>
          <cell r="M1069">
            <v>0</v>
          </cell>
          <cell r="N1069">
            <v>0</v>
          </cell>
        </row>
        <row r="1070">
          <cell r="B1070">
            <v>0</v>
          </cell>
          <cell r="C1070">
            <v>0</v>
          </cell>
          <cell r="E1070">
            <v>0</v>
          </cell>
          <cell r="F1070">
            <v>0</v>
          </cell>
          <cell r="I1070">
            <v>0</v>
          </cell>
          <cell r="J1070">
            <v>0</v>
          </cell>
          <cell r="L1070">
            <v>0</v>
          </cell>
          <cell r="M1070">
            <v>0</v>
          </cell>
          <cell r="N1070">
            <v>0</v>
          </cell>
        </row>
        <row r="1071">
          <cell r="B1071">
            <v>0</v>
          </cell>
          <cell r="C1071">
            <v>0</v>
          </cell>
          <cell r="E1071">
            <v>0</v>
          </cell>
          <cell r="F1071">
            <v>0</v>
          </cell>
          <cell r="I1071">
            <v>0</v>
          </cell>
          <cell r="J1071">
            <v>0</v>
          </cell>
          <cell r="L1071">
            <v>0</v>
          </cell>
          <cell r="M1071">
            <v>0</v>
          </cell>
          <cell r="N1071">
            <v>0</v>
          </cell>
        </row>
        <row r="1072">
          <cell r="B1072">
            <v>0</v>
          </cell>
          <cell r="C1072">
            <v>0</v>
          </cell>
          <cell r="E1072">
            <v>0</v>
          </cell>
          <cell r="F1072">
            <v>0</v>
          </cell>
          <cell r="I1072">
            <v>0</v>
          </cell>
          <cell r="J1072">
            <v>0</v>
          </cell>
          <cell r="L1072">
            <v>0</v>
          </cell>
          <cell r="M1072">
            <v>0</v>
          </cell>
          <cell r="N1072">
            <v>0</v>
          </cell>
        </row>
        <row r="1073">
          <cell r="B1073">
            <v>0</v>
          </cell>
          <cell r="C1073">
            <v>0</v>
          </cell>
          <cell r="E1073">
            <v>0</v>
          </cell>
          <cell r="F1073">
            <v>0</v>
          </cell>
          <cell r="I1073">
            <v>0</v>
          </cell>
          <cell r="J1073">
            <v>0</v>
          </cell>
          <cell r="L1073">
            <v>0</v>
          </cell>
          <cell r="M1073">
            <v>0</v>
          </cell>
          <cell r="N1073">
            <v>0</v>
          </cell>
        </row>
        <row r="1074">
          <cell r="B1074">
            <v>0</v>
          </cell>
          <cell r="C1074">
            <v>0</v>
          </cell>
          <cell r="E1074">
            <v>0</v>
          </cell>
          <cell r="F1074">
            <v>0</v>
          </cell>
          <cell r="I1074">
            <v>0</v>
          </cell>
          <cell r="J1074">
            <v>0</v>
          </cell>
          <cell r="L1074">
            <v>0</v>
          </cell>
          <cell r="M1074">
            <v>0</v>
          </cell>
          <cell r="N1074">
            <v>0</v>
          </cell>
        </row>
        <row r="1075">
          <cell r="B1075">
            <v>0</v>
          </cell>
          <cell r="C1075">
            <v>0</v>
          </cell>
          <cell r="E1075">
            <v>0</v>
          </cell>
          <cell r="F1075">
            <v>0</v>
          </cell>
          <cell r="I1075">
            <v>0</v>
          </cell>
          <cell r="J1075">
            <v>0</v>
          </cell>
          <cell r="L1075">
            <v>0</v>
          </cell>
          <cell r="M1075">
            <v>0</v>
          </cell>
          <cell r="N1075">
            <v>0</v>
          </cell>
        </row>
        <row r="1076">
          <cell r="B1076">
            <v>0</v>
          </cell>
          <cell r="C1076">
            <v>0</v>
          </cell>
          <cell r="E1076">
            <v>0</v>
          </cell>
          <cell r="F1076">
            <v>0</v>
          </cell>
          <cell r="I1076">
            <v>0</v>
          </cell>
          <cell r="J1076">
            <v>0</v>
          </cell>
          <cell r="L1076">
            <v>0</v>
          </cell>
          <cell r="M1076">
            <v>0</v>
          </cell>
          <cell r="N1076">
            <v>0</v>
          </cell>
        </row>
        <row r="1077">
          <cell r="B1077">
            <v>0</v>
          </cell>
          <cell r="C1077">
            <v>0</v>
          </cell>
          <cell r="E1077">
            <v>0</v>
          </cell>
          <cell r="F1077">
            <v>0</v>
          </cell>
          <cell r="I1077">
            <v>0</v>
          </cell>
          <cell r="J1077">
            <v>0</v>
          </cell>
          <cell r="L1077">
            <v>0</v>
          </cell>
          <cell r="M1077">
            <v>0</v>
          </cell>
          <cell r="N1077">
            <v>0</v>
          </cell>
        </row>
        <row r="1078">
          <cell r="B1078">
            <v>0</v>
          </cell>
          <cell r="C1078">
            <v>0</v>
          </cell>
          <cell r="E1078">
            <v>0</v>
          </cell>
          <cell r="F1078">
            <v>0</v>
          </cell>
          <cell r="I1078">
            <v>0</v>
          </cell>
          <cell r="J1078">
            <v>0</v>
          </cell>
          <cell r="L1078">
            <v>0</v>
          </cell>
          <cell r="M1078">
            <v>0</v>
          </cell>
          <cell r="N1078">
            <v>0</v>
          </cell>
        </row>
        <row r="1079">
          <cell r="B1079">
            <v>0</v>
          </cell>
          <cell r="C1079">
            <v>0</v>
          </cell>
          <cell r="E1079">
            <v>0</v>
          </cell>
          <cell r="F1079">
            <v>0</v>
          </cell>
          <cell r="I1079">
            <v>0</v>
          </cell>
          <cell r="J1079">
            <v>0</v>
          </cell>
          <cell r="L1079">
            <v>0</v>
          </cell>
          <cell r="M1079">
            <v>0</v>
          </cell>
          <cell r="N1079">
            <v>0</v>
          </cell>
        </row>
        <row r="1080">
          <cell r="B1080">
            <v>0</v>
          </cell>
          <cell r="C1080">
            <v>0</v>
          </cell>
          <cell r="E1080">
            <v>0</v>
          </cell>
          <cell r="F1080">
            <v>0</v>
          </cell>
          <cell r="I1080">
            <v>0</v>
          </cell>
          <cell r="J1080">
            <v>0</v>
          </cell>
          <cell r="L1080">
            <v>0</v>
          </cell>
          <cell r="M1080">
            <v>0</v>
          </cell>
          <cell r="N1080">
            <v>0</v>
          </cell>
        </row>
        <row r="1081">
          <cell r="B1081">
            <v>0</v>
          </cell>
          <cell r="C1081">
            <v>0</v>
          </cell>
          <cell r="E1081">
            <v>0</v>
          </cell>
          <cell r="F1081">
            <v>0</v>
          </cell>
          <cell r="I1081">
            <v>0</v>
          </cell>
          <cell r="J1081">
            <v>0</v>
          </cell>
          <cell r="L1081">
            <v>0</v>
          </cell>
          <cell r="M1081">
            <v>0</v>
          </cell>
          <cell r="N1081">
            <v>0</v>
          </cell>
        </row>
        <row r="1082">
          <cell r="B1082">
            <v>0</v>
          </cell>
          <cell r="C1082">
            <v>0</v>
          </cell>
          <cell r="E1082">
            <v>0</v>
          </cell>
          <cell r="F1082">
            <v>0</v>
          </cell>
          <cell r="I1082">
            <v>0</v>
          </cell>
          <cell r="J1082">
            <v>0</v>
          </cell>
          <cell r="L1082">
            <v>0</v>
          </cell>
          <cell r="M1082">
            <v>0</v>
          </cell>
          <cell r="N1082">
            <v>0</v>
          </cell>
        </row>
        <row r="1083">
          <cell r="B1083">
            <v>0</v>
          </cell>
          <cell r="C1083">
            <v>0</v>
          </cell>
          <cell r="E1083">
            <v>0</v>
          </cell>
          <cell r="F1083">
            <v>0</v>
          </cell>
          <cell r="I1083">
            <v>0</v>
          </cell>
          <cell r="J1083">
            <v>0</v>
          </cell>
          <cell r="L1083">
            <v>0</v>
          </cell>
          <cell r="M1083">
            <v>0</v>
          </cell>
          <cell r="N1083">
            <v>0</v>
          </cell>
        </row>
        <row r="1084">
          <cell r="B1084">
            <v>0</v>
          </cell>
          <cell r="C1084">
            <v>0</v>
          </cell>
          <cell r="E1084">
            <v>0</v>
          </cell>
          <cell r="F1084">
            <v>0</v>
          </cell>
          <cell r="I1084">
            <v>0</v>
          </cell>
          <cell r="J1084">
            <v>0</v>
          </cell>
          <cell r="L1084">
            <v>0</v>
          </cell>
          <cell r="M1084">
            <v>0</v>
          </cell>
          <cell r="N1084">
            <v>0</v>
          </cell>
        </row>
        <row r="1085">
          <cell r="B1085">
            <v>0</v>
          </cell>
          <cell r="C1085">
            <v>0</v>
          </cell>
          <cell r="E1085">
            <v>0</v>
          </cell>
          <cell r="F1085">
            <v>0</v>
          </cell>
          <cell r="I1085">
            <v>0</v>
          </cell>
          <cell r="J1085">
            <v>0</v>
          </cell>
          <cell r="L1085">
            <v>0</v>
          </cell>
          <cell r="M1085">
            <v>0</v>
          </cell>
          <cell r="N1085">
            <v>0</v>
          </cell>
        </row>
        <row r="1086">
          <cell r="B1086">
            <v>0</v>
          </cell>
          <cell r="C1086">
            <v>0</v>
          </cell>
          <cell r="E1086">
            <v>0</v>
          </cell>
          <cell r="F1086">
            <v>0</v>
          </cell>
          <cell r="I1086">
            <v>0</v>
          </cell>
          <cell r="J1086">
            <v>0</v>
          </cell>
          <cell r="L1086">
            <v>0</v>
          </cell>
          <cell r="M1086">
            <v>0</v>
          </cell>
          <cell r="N1086">
            <v>0</v>
          </cell>
        </row>
        <row r="1087">
          <cell r="B1087">
            <v>0</v>
          </cell>
          <cell r="C1087">
            <v>0</v>
          </cell>
          <cell r="E1087">
            <v>0</v>
          </cell>
          <cell r="F1087">
            <v>0</v>
          </cell>
          <cell r="I1087">
            <v>0</v>
          </cell>
          <cell r="J1087">
            <v>0</v>
          </cell>
          <cell r="L1087">
            <v>0</v>
          </cell>
          <cell r="M1087">
            <v>0</v>
          </cell>
          <cell r="N1087">
            <v>0</v>
          </cell>
        </row>
        <row r="1088">
          <cell r="B1088">
            <v>0</v>
          </cell>
          <cell r="C1088">
            <v>0</v>
          </cell>
          <cell r="E1088">
            <v>0</v>
          </cell>
          <cell r="F1088">
            <v>0</v>
          </cell>
          <cell r="I1088">
            <v>0</v>
          </cell>
          <cell r="J1088">
            <v>0</v>
          </cell>
          <cell r="L1088">
            <v>0</v>
          </cell>
          <cell r="M1088">
            <v>0</v>
          </cell>
          <cell r="N1088">
            <v>0</v>
          </cell>
        </row>
        <row r="1089">
          <cell r="B1089">
            <v>0</v>
          </cell>
          <cell r="C1089">
            <v>0</v>
          </cell>
          <cell r="E1089">
            <v>0</v>
          </cell>
          <cell r="F1089">
            <v>0</v>
          </cell>
          <cell r="I1089">
            <v>0</v>
          </cell>
          <cell r="J1089">
            <v>0</v>
          </cell>
          <cell r="L1089">
            <v>0</v>
          </cell>
          <cell r="M1089">
            <v>0</v>
          </cell>
          <cell r="N1089">
            <v>0</v>
          </cell>
        </row>
        <row r="1090">
          <cell r="B1090">
            <v>0</v>
          </cell>
          <cell r="C1090">
            <v>0</v>
          </cell>
          <cell r="E1090">
            <v>0</v>
          </cell>
          <cell r="F1090">
            <v>0</v>
          </cell>
          <cell r="I1090">
            <v>0</v>
          </cell>
          <cell r="J1090">
            <v>0</v>
          </cell>
          <cell r="L1090">
            <v>0</v>
          </cell>
          <cell r="M1090">
            <v>0</v>
          </cell>
          <cell r="N1090">
            <v>0</v>
          </cell>
        </row>
        <row r="1091">
          <cell r="B1091">
            <v>0</v>
          </cell>
          <cell r="C1091">
            <v>0</v>
          </cell>
          <cell r="E1091">
            <v>0</v>
          </cell>
          <cell r="F1091">
            <v>0</v>
          </cell>
          <cell r="I1091">
            <v>0</v>
          </cell>
          <cell r="J1091">
            <v>0</v>
          </cell>
          <cell r="L1091">
            <v>0</v>
          </cell>
          <cell r="M1091">
            <v>0</v>
          </cell>
          <cell r="N1091">
            <v>0</v>
          </cell>
        </row>
        <row r="1092">
          <cell r="B1092">
            <v>0</v>
          </cell>
          <cell r="C1092">
            <v>0</v>
          </cell>
          <cell r="E1092">
            <v>0</v>
          </cell>
          <cell r="F1092">
            <v>0</v>
          </cell>
          <cell r="I1092">
            <v>0</v>
          </cell>
          <cell r="J1092">
            <v>0</v>
          </cell>
          <cell r="L1092">
            <v>0</v>
          </cell>
          <cell r="M1092">
            <v>0</v>
          </cell>
          <cell r="N1092">
            <v>0</v>
          </cell>
        </row>
        <row r="1093">
          <cell r="B1093">
            <v>0</v>
          </cell>
          <cell r="C1093">
            <v>0</v>
          </cell>
          <cell r="E1093">
            <v>0</v>
          </cell>
          <cell r="F1093">
            <v>0</v>
          </cell>
          <cell r="I1093">
            <v>0</v>
          </cell>
          <cell r="J1093">
            <v>0</v>
          </cell>
          <cell r="L1093">
            <v>0</v>
          </cell>
          <cell r="M1093">
            <v>0</v>
          </cell>
          <cell r="N1093">
            <v>0</v>
          </cell>
        </row>
        <row r="1094">
          <cell r="B1094">
            <v>0</v>
          </cell>
          <cell r="C1094">
            <v>0</v>
          </cell>
          <cell r="E1094">
            <v>0</v>
          </cell>
          <cell r="F1094">
            <v>0</v>
          </cell>
          <cell r="I1094">
            <v>0</v>
          </cell>
          <cell r="J1094">
            <v>0</v>
          </cell>
          <cell r="L1094">
            <v>0</v>
          </cell>
          <cell r="M1094">
            <v>0</v>
          </cell>
          <cell r="N1094">
            <v>0</v>
          </cell>
        </row>
        <row r="1095">
          <cell r="B1095">
            <v>0</v>
          </cell>
          <cell r="C1095">
            <v>0</v>
          </cell>
          <cell r="E1095">
            <v>0</v>
          </cell>
          <cell r="F1095">
            <v>0</v>
          </cell>
          <cell r="I1095">
            <v>0</v>
          </cell>
          <cell r="J1095">
            <v>0</v>
          </cell>
          <cell r="L1095">
            <v>0</v>
          </cell>
          <cell r="M1095">
            <v>0</v>
          </cell>
          <cell r="N1095">
            <v>0</v>
          </cell>
        </row>
        <row r="1096">
          <cell r="B1096">
            <v>0</v>
          </cell>
          <cell r="C1096">
            <v>0</v>
          </cell>
          <cell r="E1096">
            <v>0</v>
          </cell>
          <cell r="F1096">
            <v>0</v>
          </cell>
          <cell r="I1096">
            <v>0</v>
          </cell>
          <cell r="J1096">
            <v>0</v>
          </cell>
          <cell r="L1096">
            <v>0</v>
          </cell>
          <cell r="M1096">
            <v>0</v>
          </cell>
          <cell r="N1096">
            <v>0</v>
          </cell>
        </row>
        <row r="1097">
          <cell r="B1097">
            <v>0</v>
          </cell>
          <cell r="C1097">
            <v>0</v>
          </cell>
          <cell r="E1097">
            <v>0</v>
          </cell>
          <cell r="F1097">
            <v>0</v>
          </cell>
          <cell r="I1097">
            <v>0</v>
          </cell>
          <cell r="J1097">
            <v>0</v>
          </cell>
          <cell r="L1097">
            <v>0</v>
          </cell>
          <cell r="M1097">
            <v>0</v>
          </cell>
          <cell r="N1097">
            <v>0</v>
          </cell>
        </row>
        <row r="1098">
          <cell r="B1098">
            <v>0</v>
          </cell>
          <cell r="C1098">
            <v>0</v>
          </cell>
          <cell r="E1098">
            <v>0</v>
          </cell>
          <cell r="F1098">
            <v>0</v>
          </cell>
          <cell r="I1098">
            <v>0</v>
          </cell>
          <cell r="J1098">
            <v>0</v>
          </cell>
          <cell r="L1098">
            <v>0</v>
          </cell>
          <cell r="M1098">
            <v>0</v>
          </cell>
          <cell r="N1098">
            <v>0</v>
          </cell>
        </row>
        <row r="1099">
          <cell r="B1099">
            <v>0</v>
          </cell>
          <cell r="C1099">
            <v>0</v>
          </cell>
          <cell r="E1099">
            <v>0</v>
          </cell>
          <cell r="F1099">
            <v>0</v>
          </cell>
          <cell r="I1099">
            <v>0</v>
          </cell>
          <cell r="J1099">
            <v>0</v>
          </cell>
          <cell r="L1099">
            <v>0</v>
          </cell>
          <cell r="M1099">
            <v>0</v>
          </cell>
          <cell r="N1099">
            <v>0</v>
          </cell>
        </row>
        <row r="1100">
          <cell r="B1100">
            <v>0</v>
          </cell>
          <cell r="C1100">
            <v>0</v>
          </cell>
          <cell r="E1100">
            <v>0</v>
          </cell>
          <cell r="F1100">
            <v>0</v>
          </cell>
          <cell r="I1100">
            <v>0</v>
          </cell>
          <cell r="J1100">
            <v>0</v>
          </cell>
          <cell r="L1100">
            <v>0</v>
          </cell>
          <cell r="M1100">
            <v>0</v>
          </cell>
          <cell r="N1100">
            <v>0</v>
          </cell>
        </row>
        <row r="1101">
          <cell r="B1101">
            <v>0</v>
          </cell>
          <cell r="C1101">
            <v>0</v>
          </cell>
          <cell r="E1101">
            <v>0</v>
          </cell>
          <cell r="F1101">
            <v>0</v>
          </cell>
          <cell r="I1101">
            <v>0</v>
          </cell>
          <cell r="J1101">
            <v>0</v>
          </cell>
          <cell r="L1101">
            <v>0</v>
          </cell>
          <cell r="M1101">
            <v>0</v>
          </cell>
          <cell r="N1101">
            <v>0</v>
          </cell>
        </row>
        <row r="1102">
          <cell r="B1102">
            <v>0</v>
          </cell>
          <cell r="C1102">
            <v>0</v>
          </cell>
          <cell r="E1102">
            <v>0</v>
          </cell>
          <cell r="F1102">
            <v>0</v>
          </cell>
          <cell r="I1102">
            <v>0</v>
          </cell>
          <cell r="J1102">
            <v>0</v>
          </cell>
          <cell r="L1102">
            <v>0</v>
          </cell>
          <cell r="M1102">
            <v>0</v>
          </cell>
          <cell r="N1102">
            <v>0</v>
          </cell>
        </row>
        <row r="1103">
          <cell r="B1103">
            <v>0</v>
          </cell>
          <cell r="C1103">
            <v>0</v>
          </cell>
          <cell r="E1103">
            <v>0</v>
          </cell>
          <cell r="F1103">
            <v>0</v>
          </cell>
          <cell r="I1103">
            <v>0</v>
          </cell>
          <cell r="J1103">
            <v>0</v>
          </cell>
          <cell r="L1103">
            <v>0</v>
          </cell>
          <cell r="M1103">
            <v>0</v>
          </cell>
          <cell r="N1103">
            <v>0</v>
          </cell>
        </row>
        <row r="1104">
          <cell r="B1104">
            <v>0</v>
          </cell>
          <cell r="C1104">
            <v>0</v>
          </cell>
          <cell r="E1104">
            <v>0</v>
          </cell>
          <cell r="F1104">
            <v>0</v>
          </cell>
          <cell r="I1104">
            <v>0</v>
          </cell>
          <cell r="J1104">
            <v>0</v>
          </cell>
          <cell r="L1104">
            <v>0</v>
          </cell>
          <cell r="M1104">
            <v>0</v>
          </cell>
          <cell r="N1104">
            <v>0</v>
          </cell>
        </row>
        <row r="1105">
          <cell r="B1105">
            <v>0</v>
          </cell>
          <cell r="C1105">
            <v>0</v>
          </cell>
          <cell r="E1105">
            <v>0</v>
          </cell>
          <cell r="F1105">
            <v>0</v>
          </cell>
          <cell r="I1105">
            <v>0</v>
          </cell>
          <cell r="J1105">
            <v>0</v>
          </cell>
          <cell r="L1105">
            <v>0</v>
          </cell>
          <cell r="M1105">
            <v>0</v>
          </cell>
          <cell r="N1105">
            <v>0</v>
          </cell>
        </row>
        <row r="1106">
          <cell r="B1106">
            <v>0</v>
          </cell>
          <cell r="C1106">
            <v>0</v>
          </cell>
          <cell r="E1106">
            <v>0</v>
          </cell>
          <cell r="F1106">
            <v>0</v>
          </cell>
          <cell r="I1106">
            <v>0</v>
          </cell>
          <cell r="J1106">
            <v>0</v>
          </cell>
          <cell r="L1106">
            <v>0</v>
          </cell>
          <cell r="M1106">
            <v>0</v>
          </cell>
          <cell r="N1106">
            <v>0</v>
          </cell>
        </row>
        <row r="1107">
          <cell r="B1107">
            <v>0</v>
          </cell>
          <cell r="C1107">
            <v>0</v>
          </cell>
          <cell r="E1107">
            <v>0</v>
          </cell>
          <cell r="F1107">
            <v>0</v>
          </cell>
          <cell r="I1107">
            <v>0</v>
          </cell>
          <cell r="J1107">
            <v>0</v>
          </cell>
          <cell r="L1107">
            <v>0</v>
          </cell>
          <cell r="M1107">
            <v>0</v>
          </cell>
          <cell r="N1107">
            <v>0</v>
          </cell>
        </row>
        <row r="1108">
          <cell r="B1108">
            <v>0</v>
          </cell>
          <cell r="C1108">
            <v>0</v>
          </cell>
          <cell r="E1108">
            <v>0</v>
          </cell>
          <cell r="F1108">
            <v>0</v>
          </cell>
          <cell r="I1108">
            <v>0</v>
          </cell>
          <cell r="J1108">
            <v>0</v>
          </cell>
          <cell r="L1108">
            <v>0</v>
          </cell>
          <cell r="M1108">
            <v>0</v>
          </cell>
          <cell r="N1108">
            <v>0</v>
          </cell>
        </row>
        <row r="1109">
          <cell r="B1109">
            <v>0</v>
          </cell>
          <cell r="C1109">
            <v>0</v>
          </cell>
          <cell r="E1109">
            <v>0</v>
          </cell>
          <cell r="F1109">
            <v>0</v>
          </cell>
          <cell r="I1109">
            <v>0</v>
          </cell>
          <cell r="J1109">
            <v>0</v>
          </cell>
          <cell r="L1109">
            <v>0</v>
          </cell>
          <cell r="M1109">
            <v>0</v>
          </cell>
          <cell r="N1109">
            <v>0</v>
          </cell>
        </row>
        <row r="1110">
          <cell r="B1110">
            <v>0</v>
          </cell>
          <cell r="C1110">
            <v>0</v>
          </cell>
          <cell r="E1110">
            <v>0</v>
          </cell>
          <cell r="F1110">
            <v>0</v>
          </cell>
          <cell r="I1110">
            <v>0</v>
          </cell>
          <cell r="J1110">
            <v>0</v>
          </cell>
          <cell r="L1110">
            <v>0</v>
          </cell>
          <cell r="M1110">
            <v>0</v>
          </cell>
          <cell r="N1110">
            <v>0</v>
          </cell>
        </row>
        <row r="1111">
          <cell r="B1111">
            <v>0</v>
          </cell>
          <cell r="C1111">
            <v>0</v>
          </cell>
          <cell r="E1111">
            <v>0</v>
          </cell>
          <cell r="F1111">
            <v>0</v>
          </cell>
          <cell r="I1111">
            <v>0</v>
          </cell>
          <cell r="J1111">
            <v>0</v>
          </cell>
          <cell r="L1111">
            <v>0</v>
          </cell>
          <cell r="M1111">
            <v>0</v>
          </cell>
          <cell r="N1111">
            <v>0</v>
          </cell>
        </row>
        <row r="1112">
          <cell r="B1112">
            <v>0</v>
          </cell>
          <cell r="C1112">
            <v>0</v>
          </cell>
          <cell r="E1112">
            <v>0</v>
          </cell>
          <cell r="F1112">
            <v>0</v>
          </cell>
          <cell r="I1112">
            <v>0</v>
          </cell>
          <cell r="J1112">
            <v>0</v>
          </cell>
          <cell r="L1112">
            <v>0</v>
          </cell>
          <cell r="M1112">
            <v>0</v>
          </cell>
          <cell r="N1112">
            <v>0</v>
          </cell>
        </row>
        <row r="1113">
          <cell r="B1113">
            <v>0</v>
          </cell>
          <cell r="C1113">
            <v>0</v>
          </cell>
          <cell r="E1113">
            <v>0</v>
          </cell>
          <cell r="F1113">
            <v>0</v>
          </cell>
          <cell r="I1113">
            <v>0</v>
          </cell>
          <cell r="J1113">
            <v>0</v>
          </cell>
          <cell r="L1113">
            <v>0</v>
          </cell>
          <cell r="M1113">
            <v>0</v>
          </cell>
          <cell r="N1113">
            <v>0</v>
          </cell>
        </row>
        <row r="1114">
          <cell r="B1114">
            <v>0</v>
          </cell>
          <cell r="C1114">
            <v>0</v>
          </cell>
          <cell r="E1114">
            <v>0</v>
          </cell>
          <cell r="F1114">
            <v>0</v>
          </cell>
          <cell r="I1114">
            <v>0</v>
          </cell>
          <cell r="J1114">
            <v>0</v>
          </cell>
          <cell r="L1114">
            <v>0</v>
          </cell>
          <cell r="M1114">
            <v>0</v>
          </cell>
          <cell r="N1114">
            <v>0</v>
          </cell>
        </row>
        <row r="1115">
          <cell r="B1115">
            <v>0</v>
          </cell>
          <cell r="C1115">
            <v>0</v>
          </cell>
          <cell r="E1115">
            <v>0</v>
          </cell>
          <cell r="F1115">
            <v>0</v>
          </cell>
          <cell r="I1115">
            <v>0</v>
          </cell>
          <cell r="J1115">
            <v>0</v>
          </cell>
          <cell r="L1115">
            <v>0</v>
          </cell>
          <cell r="M1115">
            <v>0</v>
          </cell>
          <cell r="N1115">
            <v>0</v>
          </cell>
        </row>
        <row r="1116">
          <cell r="B1116">
            <v>0</v>
          </cell>
          <cell r="C1116">
            <v>0</v>
          </cell>
          <cell r="E1116">
            <v>0</v>
          </cell>
          <cell r="F1116">
            <v>0</v>
          </cell>
          <cell r="I1116">
            <v>0</v>
          </cell>
          <cell r="J1116">
            <v>0</v>
          </cell>
          <cell r="L1116">
            <v>0</v>
          </cell>
          <cell r="M1116">
            <v>0</v>
          </cell>
          <cell r="N1116">
            <v>0</v>
          </cell>
        </row>
        <row r="1117">
          <cell r="B1117">
            <v>0</v>
          </cell>
          <cell r="C1117">
            <v>0</v>
          </cell>
          <cell r="E1117">
            <v>0</v>
          </cell>
          <cell r="F1117">
            <v>0</v>
          </cell>
          <cell r="I1117">
            <v>0</v>
          </cell>
          <cell r="J1117">
            <v>0</v>
          </cell>
          <cell r="L1117">
            <v>0</v>
          </cell>
          <cell r="M1117">
            <v>0</v>
          </cell>
          <cell r="N1117">
            <v>0</v>
          </cell>
        </row>
        <row r="1118">
          <cell r="B1118">
            <v>0</v>
          </cell>
          <cell r="C1118">
            <v>0</v>
          </cell>
          <cell r="E1118">
            <v>0</v>
          </cell>
          <cell r="F1118">
            <v>0</v>
          </cell>
          <cell r="I1118">
            <v>0</v>
          </cell>
          <cell r="J1118">
            <v>0</v>
          </cell>
          <cell r="L1118">
            <v>0</v>
          </cell>
          <cell r="M1118">
            <v>0</v>
          </cell>
          <cell r="N1118">
            <v>0</v>
          </cell>
        </row>
        <row r="1119">
          <cell r="B1119">
            <v>0</v>
          </cell>
          <cell r="C1119">
            <v>0</v>
          </cell>
          <cell r="E1119">
            <v>0</v>
          </cell>
          <cell r="F1119">
            <v>0</v>
          </cell>
          <cell r="I1119">
            <v>0</v>
          </cell>
          <cell r="J1119">
            <v>0</v>
          </cell>
          <cell r="L1119">
            <v>0</v>
          </cell>
          <cell r="M1119">
            <v>0</v>
          </cell>
          <cell r="N1119">
            <v>0</v>
          </cell>
        </row>
        <row r="1120">
          <cell r="B1120">
            <v>0</v>
          </cell>
          <cell r="C1120">
            <v>0</v>
          </cell>
          <cell r="E1120">
            <v>0</v>
          </cell>
          <cell r="F1120">
            <v>0</v>
          </cell>
          <cell r="I1120">
            <v>0</v>
          </cell>
          <cell r="J1120">
            <v>0</v>
          </cell>
          <cell r="L1120">
            <v>0</v>
          </cell>
          <cell r="M1120">
            <v>0</v>
          </cell>
          <cell r="N1120">
            <v>0</v>
          </cell>
        </row>
        <row r="1121">
          <cell r="B1121">
            <v>0</v>
          </cell>
          <cell r="C1121">
            <v>0</v>
          </cell>
          <cell r="E1121">
            <v>0</v>
          </cell>
          <cell r="F1121">
            <v>0</v>
          </cell>
          <cell r="I1121">
            <v>0</v>
          </cell>
          <cell r="J1121">
            <v>0</v>
          </cell>
          <cell r="L1121">
            <v>0</v>
          </cell>
          <cell r="M1121">
            <v>0</v>
          </cell>
          <cell r="N1121">
            <v>0</v>
          </cell>
        </row>
        <row r="1122">
          <cell r="B1122">
            <v>0</v>
          </cell>
          <cell r="C1122">
            <v>0</v>
          </cell>
          <cell r="E1122">
            <v>0</v>
          </cell>
          <cell r="F1122">
            <v>0</v>
          </cell>
          <cell r="I1122">
            <v>0</v>
          </cell>
          <cell r="J1122">
            <v>0</v>
          </cell>
          <cell r="L1122">
            <v>0</v>
          </cell>
          <cell r="M1122">
            <v>0</v>
          </cell>
          <cell r="N1122">
            <v>0</v>
          </cell>
        </row>
        <row r="1123">
          <cell r="B1123">
            <v>0</v>
          </cell>
          <cell r="C1123">
            <v>0</v>
          </cell>
          <cell r="E1123">
            <v>0</v>
          </cell>
          <cell r="F1123">
            <v>0</v>
          </cell>
          <cell r="I1123">
            <v>0</v>
          </cell>
          <cell r="J1123">
            <v>0</v>
          </cell>
          <cell r="L1123">
            <v>0</v>
          </cell>
          <cell r="M1123">
            <v>0</v>
          </cell>
          <cell r="N1123">
            <v>0</v>
          </cell>
        </row>
        <row r="1124">
          <cell r="B1124">
            <v>0</v>
          </cell>
          <cell r="C1124">
            <v>0</v>
          </cell>
          <cell r="E1124">
            <v>0</v>
          </cell>
          <cell r="F1124">
            <v>0</v>
          </cell>
          <cell r="I1124">
            <v>0</v>
          </cell>
          <cell r="J1124">
            <v>0</v>
          </cell>
          <cell r="L1124">
            <v>0</v>
          </cell>
          <cell r="M1124">
            <v>0</v>
          </cell>
          <cell r="N1124">
            <v>0</v>
          </cell>
        </row>
        <row r="1125">
          <cell r="B1125">
            <v>0</v>
          </cell>
          <cell r="C1125">
            <v>0</v>
          </cell>
          <cell r="E1125">
            <v>0</v>
          </cell>
          <cell r="F1125">
            <v>0</v>
          </cell>
          <cell r="I1125">
            <v>0</v>
          </cell>
          <cell r="J1125">
            <v>0</v>
          </cell>
          <cell r="L1125">
            <v>0</v>
          </cell>
          <cell r="M1125">
            <v>0</v>
          </cell>
          <cell r="N1125">
            <v>0</v>
          </cell>
        </row>
        <row r="1126">
          <cell r="B1126">
            <v>0</v>
          </cell>
          <cell r="C1126">
            <v>0</v>
          </cell>
          <cell r="E1126">
            <v>0</v>
          </cell>
          <cell r="F1126">
            <v>0</v>
          </cell>
          <cell r="I1126">
            <v>0</v>
          </cell>
          <cell r="J1126">
            <v>0</v>
          </cell>
          <cell r="L1126">
            <v>0</v>
          </cell>
          <cell r="M1126">
            <v>0</v>
          </cell>
          <cell r="N1126">
            <v>0</v>
          </cell>
        </row>
        <row r="1127">
          <cell r="B1127">
            <v>0</v>
          </cell>
          <cell r="C1127">
            <v>0</v>
          </cell>
          <cell r="E1127">
            <v>0</v>
          </cell>
          <cell r="F1127">
            <v>0</v>
          </cell>
          <cell r="I1127">
            <v>0</v>
          </cell>
          <cell r="J1127">
            <v>0</v>
          </cell>
          <cell r="L1127">
            <v>0</v>
          </cell>
          <cell r="M1127">
            <v>0</v>
          </cell>
          <cell r="N1127">
            <v>0</v>
          </cell>
        </row>
        <row r="1128">
          <cell r="B1128">
            <v>0</v>
          </cell>
          <cell r="C1128">
            <v>0</v>
          </cell>
          <cell r="E1128">
            <v>0</v>
          </cell>
          <cell r="F1128">
            <v>0</v>
          </cell>
          <cell r="I1128">
            <v>0</v>
          </cell>
          <cell r="J1128">
            <v>0</v>
          </cell>
          <cell r="L1128">
            <v>0</v>
          </cell>
          <cell r="M1128">
            <v>0</v>
          </cell>
          <cell r="N1128">
            <v>0</v>
          </cell>
        </row>
        <row r="1129">
          <cell r="B1129">
            <v>0</v>
          </cell>
          <cell r="C1129">
            <v>0</v>
          </cell>
          <cell r="E1129">
            <v>0</v>
          </cell>
          <cell r="F1129">
            <v>0</v>
          </cell>
          <cell r="I1129">
            <v>0</v>
          </cell>
          <cell r="J1129">
            <v>0</v>
          </cell>
          <cell r="L1129">
            <v>0</v>
          </cell>
          <cell r="M1129">
            <v>0</v>
          </cell>
          <cell r="N1129">
            <v>0</v>
          </cell>
        </row>
        <row r="1130">
          <cell r="B1130">
            <v>0</v>
          </cell>
          <cell r="C1130">
            <v>0</v>
          </cell>
          <cell r="E1130">
            <v>0</v>
          </cell>
          <cell r="F1130">
            <v>0</v>
          </cell>
          <cell r="I1130">
            <v>0</v>
          </cell>
          <cell r="J1130">
            <v>0</v>
          </cell>
          <cell r="L1130">
            <v>0</v>
          </cell>
          <cell r="M1130">
            <v>0</v>
          </cell>
          <cell r="N1130">
            <v>0</v>
          </cell>
        </row>
        <row r="1131">
          <cell r="B1131">
            <v>0</v>
          </cell>
          <cell r="C1131">
            <v>0</v>
          </cell>
          <cell r="E1131">
            <v>0</v>
          </cell>
          <cell r="F1131">
            <v>0</v>
          </cell>
          <cell r="I1131">
            <v>0</v>
          </cell>
          <cell r="J1131">
            <v>0</v>
          </cell>
          <cell r="L1131">
            <v>0</v>
          </cell>
          <cell r="M1131">
            <v>0</v>
          </cell>
          <cell r="N1131">
            <v>0</v>
          </cell>
        </row>
        <row r="1132">
          <cell r="B1132">
            <v>0</v>
          </cell>
          <cell r="C1132">
            <v>0</v>
          </cell>
          <cell r="E1132">
            <v>0</v>
          </cell>
          <cell r="F1132">
            <v>0</v>
          </cell>
          <cell r="I1132">
            <v>0</v>
          </cell>
          <cell r="J1132">
            <v>0</v>
          </cell>
          <cell r="L1132">
            <v>0</v>
          </cell>
          <cell r="M1132">
            <v>0</v>
          </cell>
          <cell r="N1132">
            <v>0</v>
          </cell>
        </row>
        <row r="1133">
          <cell r="B1133">
            <v>0</v>
          </cell>
          <cell r="C1133">
            <v>0</v>
          </cell>
          <cell r="E1133">
            <v>0</v>
          </cell>
          <cell r="F1133">
            <v>0</v>
          </cell>
          <cell r="I1133">
            <v>0</v>
          </cell>
          <cell r="J1133">
            <v>0</v>
          </cell>
          <cell r="L1133">
            <v>0</v>
          </cell>
          <cell r="M1133">
            <v>0</v>
          </cell>
          <cell r="N1133">
            <v>0</v>
          </cell>
        </row>
        <row r="1134">
          <cell r="B1134">
            <v>0</v>
          </cell>
          <cell r="C1134">
            <v>0</v>
          </cell>
          <cell r="E1134">
            <v>0</v>
          </cell>
          <cell r="F1134">
            <v>0</v>
          </cell>
          <cell r="I1134">
            <v>0</v>
          </cell>
          <cell r="J1134">
            <v>0</v>
          </cell>
          <cell r="L1134">
            <v>0</v>
          </cell>
          <cell r="M1134">
            <v>0</v>
          </cell>
          <cell r="N1134">
            <v>0</v>
          </cell>
        </row>
        <row r="1135">
          <cell r="B1135">
            <v>0</v>
          </cell>
          <cell r="C1135">
            <v>0</v>
          </cell>
          <cell r="E1135">
            <v>0</v>
          </cell>
          <cell r="F1135">
            <v>0</v>
          </cell>
          <cell r="I1135">
            <v>0</v>
          </cell>
          <cell r="J1135">
            <v>0</v>
          </cell>
          <cell r="L1135">
            <v>0</v>
          </cell>
          <cell r="M1135">
            <v>0</v>
          </cell>
          <cell r="N1135">
            <v>0</v>
          </cell>
        </row>
        <row r="1136">
          <cell r="B1136">
            <v>0</v>
          </cell>
          <cell r="C1136">
            <v>0</v>
          </cell>
          <cell r="E1136">
            <v>0</v>
          </cell>
          <cell r="F1136">
            <v>0</v>
          </cell>
          <cell r="I1136">
            <v>0</v>
          </cell>
          <cell r="J1136">
            <v>0</v>
          </cell>
          <cell r="L1136">
            <v>0</v>
          </cell>
          <cell r="M1136">
            <v>0</v>
          </cell>
          <cell r="N1136">
            <v>0</v>
          </cell>
        </row>
        <row r="1137">
          <cell r="B1137">
            <v>0</v>
          </cell>
          <cell r="C1137">
            <v>0</v>
          </cell>
          <cell r="E1137">
            <v>0</v>
          </cell>
          <cell r="F1137">
            <v>0</v>
          </cell>
          <cell r="I1137">
            <v>0</v>
          </cell>
          <cell r="J1137">
            <v>0</v>
          </cell>
          <cell r="L1137">
            <v>0</v>
          </cell>
          <cell r="M1137">
            <v>0</v>
          </cell>
          <cell r="N1137">
            <v>0</v>
          </cell>
        </row>
        <row r="1138">
          <cell r="B1138">
            <v>0</v>
          </cell>
          <cell r="C1138">
            <v>0</v>
          </cell>
          <cell r="E1138">
            <v>0</v>
          </cell>
          <cell r="F1138">
            <v>0</v>
          </cell>
          <cell r="I1138">
            <v>0</v>
          </cell>
          <cell r="J1138">
            <v>0</v>
          </cell>
          <cell r="L1138">
            <v>0</v>
          </cell>
          <cell r="M1138">
            <v>0</v>
          </cell>
          <cell r="N1138">
            <v>0</v>
          </cell>
        </row>
        <row r="1139">
          <cell r="B1139">
            <v>0</v>
          </cell>
          <cell r="C1139">
            <v>0</v>
          </cell>
          <cell r="E1139">
            <v>0</v>
          </cell>
          <cell r="F1139">
            <v>0</v>
          </cell>
          <cell r="I1139">
            <v>0</v>
          </cell>
          <cell r="J1139">
            <v>0</v>
          </cell>
          <cell r="L1139">
            <v>0</v>
          </cell>
          <cell r="M1139">
            <v>0</v>
          </cell>
          <cell r="N1139">
            <v>0</v>
          </cell>
        </row>
        <row r="1140">
          <cell r="B1140">
            <v>0</v>
          </cell>
          <cell r="C1140">
            <v>0</v>
          </cell>
          <cell r="E1140">
            <v>0</v>
          </cell>
          <cell r="F1140">
            <v>0</v>
          </cell>
          <cell r="I1140">
            <v>0</v>
          </cell>
          <cell r="J1140">
            <v>0</v>
          </cell>
          <cell r="L1140">
            <v>0</v>
          </cell>
          <cell r="M1140">
            <v>0</v>
          </cell>
          <cell r="N1140">
            <v>0</v>
          </cell>
        </row>
        <row r="1141">
          <cell r="B1141">
            <v>0</v>
          </cell>
          <cell r="C1141">
            <v>0</v>
          </cell>
          <cell r="E1141">
            <v>0</v>
          </cell>
          <cell r="F1141">
            <v>0</v>
          </cell>
          <cell r="I1141">
            <v>0</v>
          </cell>
          <cell r="J1141">
            <v>0</v>
          </cell>
          <cell r="L1141">
            <v>0</v>
          </cell>
          <cell r="M1141">
            <v>0</v>
          </cell>
          <cell r="N1141">
            <v>0</v>
          </cell>
        </row>
        <row r="1142">
          <cell r="B1142">
            <v>0</v>
          </cell>
          <cell r="C1142">
            <v>0</v>
          </cell>
          <cell r="E1142">
            <v>0</v>
          </cell>
          <cell r="F1142">
            <v>0</v>
          </cell>
          <cell r="I1142">
            <v>0</v>
          </cell>
          <cell r="J1142">
            <v>0</v>
          </cell>
          <cell r="L1142">
            <v>0</v>
          </cell>
          <cell r="M1142">
            <v>0</v>
          </cell>
          <cell r="N1142">
            <v>0</v>
          </cell>
        </row>
        <row r="1143">
          <cell r="B1143">
            <v>0</v>
          </cell>
          <cell r="C1143">
            <v>0</v>
          </cell>
          <cell r="E1143">
            <v>0</v>
          </cell>
          <cell r="F1143">
            <v>0</v>
          </cell>
          <cell r="I1143">
            <v>0</v>
          </cell>
          <cell r="J1143">
            <v>0</v>
          </cell>
          <cell r="L1143">
            <v>0</v>
          </cell>
          <cell r="M1143">
            <v>0</v>
          </cell>
          <cell r="N1143">
            <v>0</v>
          </cell>
        </row>
        <row r="1144">
          <cell r="B1144">
            <v>0</v>
          </cell>
          <cell r="C1144">
            <v>0</v>
          </cell>
          <cell r="E1144">
            <v>0</v>
          </cell>
          <cell r="F1144">
            <v>0</v>
          </cell>
          <cell r="I1144">
            <v>0</v>
          </cell>
          <cell r="J1144">
            <v>0</v>
          </cell>
          <cell r="L1144">
            <v>0</v>
          </cell>
          <cell r="M1144">
            <v>0</v>
          </cell>
          <cell r="N1144">
            <v>0</v>
          </cell>
        </row>
        <row r="1145">
          <cell r="B1145">
            <v>0</v>
          </cell>
          <cell r="C1145">
            <v>0</v>
          </cell>
          <cell r="E1145">
            <v>0</v>
          </cell>
          <cell r="F1145">
            <v>0</v>
          </cell>
          <cell r="I1145">
            <v>0</v>
          </cell>
          <cell r="J1145">
            <v>0</v>
          </cell>
          <cell r="L1145">
            <v>0</v>
          </cell>
          <cell r="M1145">
            <v>0</v>
          </cell>
          <cell r="N1145">
            <v>0</v>
          </cell>
        </row>
        <row r="1146">
          <cell r="B1146">
            <v>0</v>
          </cell>
          <cell r="C1146">
            <v>0</v>
          </cell>
          <cell r="E1146">
            <v>0</v>
          </cell>
          <cell r="F1146">
            <v>0</v>
          </cell>
          <cell r="I1146">
            <v>0</v>
          </cell>
          <cell r="J1146">
            <v>0</v>
          </cell>
          <cell r="L1146">
            <v>0</v>
          </cell>
          <cell r="M1146">
            <v>0</v>
          </cell>
          <cell r="N1146">
            <v>0</v>
          </cell>
        </row>
        <row r="1147">
          <cell r="B1147">
            <v>0</v>
          </cell>
          <cell r="C1147">
            <v>0</v>
          </cell>
          <cell r="E1147">
            <v>0</v>
          </cell>
          <cell r="F1147">
            <v>0</v>
          </cell>
          <cell r="I1147">
            <v>0</v>
          </cell>
          <cell r="J1147">
            <v>0</v>
          </cell>
          <cell r="L1147">
            <v>0</v>
          </cell>
          <cell r="M1147">
            <v>0</v>
          </cell>
          <cell r="N1147">
            <v>0</v>
          </cell>
        </row>
        <row r="1148">
          <cell r="B1148">
            <v>0</v>
          </cell>
          <cell r="C1148">
            <v>0</v>
          </cell>
          <cell r="E1148">
            <v>0</v>
          </cell>
          <cell r="F1148">
            <v>0</v>
          </cell>
          <cell r="I1148">
            <v>0</v>
          </cell>
          <cell r="J1148">
            <v>0</v>
          </cell>
          <cell r="L1148">
            <v>0</v>
          </cell>
          <cell r="M1148">
            <v>0</v>
          </cell>
          <cell r="N1148">
            <v>0</v>
          </cell>
        </row>
        <row r="1149">
          <cell r="B1149">
            <v>0</v>
          </cell>
          <cell r="C1149">
            <v>0</v>
          </cell>
          <cell r="E1149">
            <v>0</v>
          </cell>
          <cell r="F1149">
            <v>0</v>
          </cell>
          <cell r="I1149">
            <v>0</v>
          </cell>
          <cell r="J1149">
            <v>0</v>
          </cell>
          <cell r="L1149">
            <v>0</v>
          </cell>
          <cell r="M1149">
            <v>0</v>
          </cell>
          <cell r="N1149">
            <v>0</v>
          </cell>
        </row>
        <row r="1150">
          <cell r="B1150">
            <v>0</v>
          </cell>
          <cell r="C1150">
            <v>0</v>
          </cell>
          <cell r="E1150">
            <v>0</v>
          </cell>
          <cell r="F1150">
            <v>0</v>
          </cell>
          <cell r="I1150">
            <v>0</v>
          </cell>
          <cell r="J1150">
            <v>0</v>
          </cell>
          <cell r="L1150">
            <v>0</v>
          </cell>
          <cell r="M1150">
            <v>0</v>
          </cell>
          <cell r="N1150">
            <v>0</v>
          </cell>
        </row>
        <row r="1151">
          <cell r="B1151">
            <v>0</v>
          </cell>
          <cell r="C1151">
            <v>0</v>
          </cell>
          <cell r="E1151">
            <v>0</v>
          </cell>
          <cell r="F1151">
            <v>0</v>
          </cell>
          <cell r="I1151">
            <v>0</v>
          </cell>
          <cell r="J1151">
            <v>0</v>
          </cell>
          <cell r="L1151">
            <v>0</v>
          </cell>
          <cell r="M1151">
            <v>0</v>
          </cell>
          <cell r="N1151">
            <v>0</v>
          </cell>
        </row>
        <row r="1152">
          <cell r="B1152">
            <v>0</v>
          </cell>
          <cell r="C1152">
            <v>0</v>
          </cell>
          <cell r="E1152">
            <v>0</v>
          </cell>
          <cell r="F1152">
            <v>0</v>
          </cell>
          <cell r="I1152">
            <v>0</v>
          </cell>
          <cell r="J1152">
            <v>0</v>
          </cell>
          <cell r="L1152">
            <v>0</v>
          </cell>
          <cell r="M1152">
            <v>0</v>
          </cell>
          <cell r="N1152">
            <v>0</v>
          </cell>
        </row>
        <row r="1153">
          <cell r="B1153">
            <v>0</v>
          </cell>
          <cell r="C1153">
            <v>0</v>
          </cell>
          <cell r="E1153">
            <v>0</v>
          </cell>
          <cell r="F1153">
            <v>0</v>
          </cell>
          <cell r="I1153">
            <v>0</v>
          </cell>
          <cell r="J1153">
            <v>0</v>
          </cell>
          <cell r="L1153">
            <v>0</v>
          </cell>
          <cell r="M1153">
            <v>0</v>
          </cell>
          <cell r="N1153">
            <v>0</v>
          </cell>
        </row>
        <row r="1154">
          <cell r="B1154">
            <v>0</v>
          </cell>
          <cell r="C1154">
            <v>0</v>
          </cell>
          <cell r="E1154">
            <v>0</v>
          </cell>
          <cell r="F1154">
            <v>0</v>
          </cell>
          <cell r="I1154">
            <v>0</v>
          </cell>
          <cell r="J1154">
            <v>0</v>
          </cell>
          <cell r="L1154">
            <v>0</v>
          </cell>
          <cell r="M1154">
            <v>0</v>
          </cell>
          <cell r="N1154">
            <v>0</v>
          </cell>
        </row>
        <row r="1155">
          <cell r="B1155">
            <v>0</v>
          </cell>
          <cell r="C1155">
            <v>0</v>
          </cell>
          <cell r="E1155">
            <v>0</v>
          </cell>
          <cell r="F1155">
            <v>0</v>
          </cell>
          <cell r="I1155">
            <v>0</v>
          </cell>
          <cell r="J1155">
            <v>0</v>
          </cell>
          <cell r="L1155">
            <v>0</v>
          </cell>
          <cell r="M1155">
            <v>0</v>
          </cell>
          <cell r="N1155">
            <v>0</v>
          </cell>
        </row>
        <row r="1156">
          <cell r="B1156">
            <v>0</v>
          </cell>
          <cell r="C1156">
            <v>0</v>
          </cell>
          <cell r="E1156">
            <v>0</v>
          </cell>
          <cell r="F1156">
            <v>0</v>
          </cell>
          <cell r="I1156">
            <v>0</v>
          </cell>
          <cell r="J1156">
            <v>0</v>
          </cell>
          <cell r="L1156">
            <v>0</v>
          </cell>
          <cell r="M1156">
            <v>0</v>
          </cell>
          <cell r="N1156">
            <v>0</v>
          </cell>
        </row>
        <row r="1157">
          <cell r="B1157">
            <v>0</v>
          </cell>
          <cell r="C1157">
            <v>0</v>
          </cell>
          <cell r="E1157">
            <v>0</v>
          </cell>
          <cell r="F1157">
            <v>0</v>
          </cell>
          <cell r="I1157">
            <v>0</v>
          </cell>
          <cell r="J1157">
            <v>0</v>
          </cell>
          <cell r="L1157">
            <v>0</v>
          </cell>
          <cell r="M1157">
            <v>0</v>
          </cell>
          <cell r="N1157">
            <v>0</v>
          </cell>
        </row>
        <row r="1158">
          <cell r="B1158">
            <v>0</v>
          </cell>
          <cell r="C1158">
            <v>0</v>
          </cell>
          <cell r="E1158">
            <v>0</v>
          </cell>
          <cell r="F1158">
            <v>0</v>
          </cell>
          <cell r="I1158">
            <v>0</v>
          </cell>
          <cell r="J1158">
            <v>0</v>
          </cell>
          <cell r="L1158">
            <v>0</v>
          </cell>
          <cell r="M1158">
            <v>0</v>
          </cell>
          <cell r="N1158">
            <v>0</v>
          </cell>
        </row>
        <row r="1159">
          <cell r="B1159">
            <v>0</v>
          </cell>
          <cell r="C1159">
            <v>0</v>
          </cell>
          <cell r="E1159">
            <v>0</v>
          </cell>
          <cell r="F1159">
            <v>0</v>
          </cell>
          <cell r="I1159">
            <v>0</v>
          </cell>
          <cell r="J1159">
            <v>0</v>
          </cell>
          <cell r="L1159">
            <v>0</v>
          </cell>
          <cell r="M1159">
            <v>0</v>
          </cell>
          <cell r="N1159">
            <v>0</v>
          </cell>
        </row>
        <row r="1160">
          <cell r="B1160">
            <v>0</v>
          </cell>
          <cell r="C1160">
            <v>0</v>
          </cell>
          <cell r="E1160">
            <v>0</v>
          </cell>
          <cell r="F1160">
            <v>0</v>
          </cell>
          <cell r="I1160">
            <v>0</v>
          </cell>
          <cell r="J1160">
            <v>0</v>
          </cell>
          <cell r="L1160">
            <v>0</v>
          </cell>
          <cell r="M1160">
            <v>0</v>
          </cell>
          <cell r="N1160">
            <v>0</v>
          </cell>
        </row>
        <row r="1161">
          <cell r="B1161">
            <v>0</v>
          </cell>
          <cell r="C1161">
            <v>0</v>
          </cell>
          <cell r="E1161">
            <v>0</v>
          </cell>
          <cell r="F1161">
            <v>0</v>
          </cell>
          <cell r="I1161">
            <v>0</v>
          </cell>
          <cell r="J1161">
            <v>0</v>
          </cell>
          <cell r="L1161">
            <v>0</v>
          </cell>
          <cell r="M1161">
            <v>0</v>
          </cell>
          <cell r="N1161">
            <v>0</v>
          </cell>
        </row>
        <row r="1162">
          <cell r="B1162">
            <v>0</v>
          </cell>
          <cell r="C1162">
            <v>0</v>
          </cell>
          <cell r="E1162">
            <v>0</v>
          </cell>
          <cell r="F1162">
            <v>0</v>
          </cell>
          <cell r="I1162">
            <v>0</v>
          </cell>
          <cell r="J1162">
            <v>0</v>
          </cell>
          <cell r="L1162">
            <v>0</v>
          </cell>
          <cell r="M1162">
            <v>0</v>
          </cell>
          <cell r="N1162">
            <v>0</v>
          </cell>
        </row>
        <row r="1163">
          <cell r="B1163">
            <v>0</v>
          </cell>
          <cell r="C1163">
            <v>0</v>
          </cell>
          <cell r="E1163">
            <v>0</v>
          </cell>
          <cell r="F1163">
            <v>0</v>
          </cell>
          <cell r="I1163">
            <v>0</v>
          </cell>
          <cell r="J1163">
            <v>0</v>
          </cell>
          <cell r="L1163">
            <v>0</v>
          </cell>
          <cell r="M1163">
            <v>0</v>
          </cell>
          <cell r="N1163">
            <v>0</v>
          </cell>
        </row>
        <row r="1164">
          <cell r="B1164">
            <v>0</v>
          </cell>
          <cell r="C1164">
            <v>0</v>
          </cell>
          <cell r="E1164">
            <v>0</v>
          </cell>
          <cell r="F1164">
            <v>0</v>
          </cell>
          <cell r="I1164">
            <v>0</v>
          </cell>
          <cell r="J1164">
            <v>0</v>
          </cell>
          <cell r="L1164">
            <v>0</v>
          </cell>
          <cell r="M1164">
            <v>0</v>
          </cell>
          <cell r="N1164">
            <v>0</v>
          </cell>
        </row>
        <row r="1165">
          <cell r="B1165">
            <v>0</v>
          </cell>
          <cell r="C1165">
            <v>0</v>
          </cell>
          <cell r="E1165">
            <v>0</v>
          </cell>
          <cell r="F1165">
            <v>0</v>
          </cell>
          <cell r="I1165">
            <v>0</v>
          </cell>
          <cell r="J1165">
            <v>0</v>
          </cell>
          <cell r="L1165">
            <v>0</v>
          </cell>
          <cell r="M1165">
            <v>0</v>
          </cell>
          <cell r="N1165">
            <v>0</v>
          </cell>
        </row>
        <row r="1166">
          <cell r="B1166">
            <v>0</v>
          </cell>
          <cell r="C1166">
            <v>0</v>
          </cell>
          <cell r="E1166">
            <v>0</v>
          </cell>
          <cell r="F1166">
            <v>0</v>
          </cell>
          <cell r="I1166">
            <v>0</v>
          </cell>
          <cell r="J1166">
            <v>0</v>
          </cell>
          <cell r="L1166">
            <v>0</v>
          </cell>
          <cell r="M1166">
            <v>0</v>
          </cell>
          <cell r="N1166">
            <v>0</v>
          </cell>
        </row>
        <row r="1167">
          <cell r="B1167">
            <v>0</v>
          </cell>
          <cell r="C1167">
            <v>0</v>
          </cell>
          <cell r="E1167">
            <v>0</v>
          </cell>
          <cell r="F1167">
            <v>0</v>
          </cell>
          <cell r="I1167">
            <v>0</v>
          </cell>
          <cell r="J1167">
            <v>0</v>
          </cell>
          <cell r="L1167">
            <v>0</v>
          </cell>
          <cell r="M1167">
            <v>0</v>
          </cell>
          <cell r="N1167">
            <v>0</v>
          </cell>
        </row>
        <row r="1168">
          <cell r="B1168">
            <v>0</v>
          </cell>
          <cell r="C1168">
            <v>0</v>
          </cell>
          <cell r="E1168">
            <v>0</v>
          </cell>
          <cell r="F1168">
            <v>0</v>
          </cell>
          <cell r="I1168">
            <v>0</v>
          </cell>
          <cell r="J1168">
            <v>0</v>
          </cell>
          <cell r="L1168">
            <v>0</v>
          </cell>
          <cell r="M1168">
            <v>0</v>
          </cell>
          <cell r="N1168">
            <v>0</v>
          </cell>
        </row>
        <row r="1169">
          <cell r="B1169">
            <v>0</v>
          </cell>
          <cell r="C1169">
            <v>0</v>
          </cell>
          <cell r="E1169">
            <v>0</v>
          </cell>
          <cell r="F1169">
            <v>0</v>
          </cell>
          <cell r="I1169">
            <v>0</v>
          </cell>
          <cell r="J1169">
            <v>0</v>
          </cell>
          <cell r="L1169">
            <v>0</v>
          </cell>
          <cell r="M1169">
            <v>0</v>
          </cell>
          <cell r="N1169">
            <v>0</v>
          </cell>
        </row>
        <row r="1170">
          <cell r="B1170">
            <v>0</v>
          </cell>
          <cell r="C1170">
            <v>0</v>
          </cell>
          <cell r="E1170">
            <v>0</v>
          </cell>
          <cell r="F1170">
            <v>0</v>
          </cell>
          <cell r="I1170">
            <v>0</v>
          </cell>
          <cell r="J1170">
            <v>0</v>
          </cell>
          <cell r="L1170">
            <v>0</v>
          </cell>
          <cell r="M1170">
            <v>0</v>
          </cell>
          <cell r="N1170">
            <v>0</v>
          </cell>
        </row>
        <row r="1171">
          <cell r="B1171">
            <v>0</v>
          </cell>
          <cell r="C1171">
            <v>0</v>
          </cell>
          <cell r="E1171">
            <v>0</v>
          </cell>
          <cell r="F1171">
            <v>0</v>
          </cell>
          <cell r="I1171">
            <v>0</v>
          </cell>
          <cell r="J1171">
            <v>0</v>
          </cell>
          <cell r="L1171">
            <v>0</v>
          </cell>
          <cell r="M1171">
            <v>0</v>
          </cell>
          <cell r="N1171">
            <v>0</v>
          </cell>
        </row>
        <row r="1172">
          <cell r="B1172">
            <v>0</v>
          </cell>
          <cell r="C1172">
            <v>0</v>
          </cell>
          <cell r="E1172">
            <v>0</v>
          </cell>
          <cell r="F1172">
            <v>0</v>
          </cell>
          <cell r="I1172">
            <v>0</v>
          </cell>
          <cell r="J1172">
            <v>0</v>
          </cell>
          <cell r="L1172">
            <v>0</v>
          </cell>
          <cell r="M1172">
            <v>0</v>
          </cell>
          <cell r="N1172">
            <v>0</v>
          </cell>
        </row>
        <row r="1173">
          <cell r="B1173">
            <v>0</v>
          </cell>
          <cell r="C1173">
            <v>0</v>
          </cell>
          <cell r="E1173">
            <v>0</v>
          </cell>
          <cell r="F1173">
            <v>0</v>
          </cell>
          <cell r="I1173">
            <v>0</v>
          </cell>
          <cell r="J1173">
            <v>0</v>
          </cell>
          <cell r="L1173">
            <v>0</v>
          </cell>
          <cell r="M1173">
            <v>0</v>
          </cell>
          <cell r="N1173">
            <v>0</v>
          </cell>
        </row>
        <row r="1174">
          <cell r="B1174">
            <v>0</v>
          </cell>
          <cell r="C1174">
            <v>0</v>
          </cell>
          <cell r="E1174">
            <v>0</v>
          </cell>
          <cell r="F1174">
            <v>0</v>
          </cell>
          <cell r="I1174">
            <v>0</v>
          </cell>
          <cell r="J1174">
            <v>0</v>
          </cell>
          <cell r="L1174">
            <v>0</v>
          </cell>
          <cell r="M1174">
            <v>0</v>
          </cell>
          <cell r="N1174">
            <v>0</v>
          </cell>
        </row>
        <row r="1175">
          <cell r="B1175">
            <v>0</v>
          </cell>
          <cell r="C1175">
            <v>0</v>
          </cell>
          <cell r="E1175">
            <v>0</v>
          </cell>
          <cell r="F1175">
            <v>0</v>
          </cell>
          <cell r="I1175">
            <v>0</v>
          </cell>
          <cell r="J1175">
            <v>0</v>
          </cell>
          <cell r="L1175">
            <v>0</v>
          </cell>
          <cell r="M1175">
            <v>0</v>
          </cell>
          <cell r="N1175">
            <v>0</v>
          </cell>
        </row>
        <row r="1176">
          <cell r="B1176">
            <v>0</v>
          </cell>
          <cell r="C1176">
            <v>0</v>
          </cell>
          <cell r="E1176">
            <v>0</v>
          </cell>
          <cell r="F1176">
            <v>0</v>
          </cell>
          <cell r="I1176">
            <v>0</v>
          </cell>
          <cell r="J1176">
            <v>0</v>
          </cell>
          <cell r="L1176">
            <v>0</v>
          </cell>
          <cell r="M1176">
            <v>0</v>
          </cell>
          <cell r="N1176">
            <v>0</v>
          </cell>
        </row>
        <row r="1177">
          <cell r="B1177">
            <v>0</v>
          </cell>
          <cell r="C1177">
            <v>0</v>
          </cell>
          <cell r="E1177">
            <v>0</v>
          </cell>
          <cell r="F1177">
            <v>0</v>
          </cell>
          <cell r="I1177">
            <v>0</v>
          </cell>
          <cell r="J1177">
            <v>0</v>
          </cell>
          <cell r="L1177">
            <v>0</v>
          </cell>
          <cell r="M1177">
            <v>0</v>
          </cell>
          <cell r="N1177">
            <v>0</v>
          </cell>
        </row>
        <row r="1178">
          <cell r="B1178">
            <v>0</v>
          </cell>
          <cell r="C1178">
            <v>0</v>
          </cell>
          <cell r="E1178">
            <v>0</v>
          </cell>
          <cell r="F1178">
            <v>0</v>
          </cell>
          <cell r="I1178">
            <v>0</v>
          </cell>
          <cell r="J1178">
            <v>0</v>
          </cell>
          <cell r="L1178">
            <v>0</v>
          </cell>
          <cell r="M1178">
            <v>0</v>
          </cell>
          <cell r="N1178">
            <v>0</v>
          </cell>
        </row>
        <row r="1179">
          <cell r="B1179">
            <v>0</v>
          </cell>
          <cell r="C1179">
            <v>0</v>
          </cell>
          <cell r="E1179">
            <v>0</v>
          </cell>
          <cell r="F1179">
            <v>0</v>
          </cell>
          <cell r="I1179">
            <v>0</v>
          </cell>
          <cell r="J1179">
            <v>0</v>
          </cell>
          <cell r="L1179">
            <v>0</v>
          </cell>
          <cell r="M1179">
            <v>0</v>
          </cell>
          <cell r="N1179">
            <v>0</v>
          </cell>
        </row>
        <row r="1180">
          <cell r="B1180">
            <v>0</v>
          </cell>
          <cell r="C1180">
            <v>0</v>
          </cell>
          <cell r="E1180">
            <v>0</v>
          </cell>
          <cell r="F1180">
            <v>0</v>
          </cell>
          <cell r="I1180">
            <v>0</v>
          </cell>
          <cell r="J1180">
            <v>0</v>
          </cell>
          <cell r="L1180">
            <v>0</v>
          </cell>
          <cell r="M1180">
            <v>0</v>
          </cell>
          <cell r="N1180">
            <v>0</v>
          </cell>
        </row>
        <row r="1181">
          <cell r="B1181">
            <v>0</v>
          </cell>
          <cell r="C1181">
            <v>0</v>
          </cell>
          <cell r="E1181">
            <v>0</v>
          </cell>
          <cell r="F1181">
            <v>0</v>
          </cell>
          <cell r="I1181">
            <v>0</v>
          </cell>
          <cell r="J1181">
            <v>0</v>
          </cell>
          <cell r="L1181">
            <v>0</v>
          </cell>
          <cell r="M1181">
            <v>0</v>
          </cell>
          <cell r="N1181">
            <v>0</v>
          </cell>
        </row>
        <row r="1182">
          <cell r="B1182">
            <v>0</v>
          </cell>
          <cell r="C1182">
            <v>0</v>
          </cell>
          <cell r="E1182">
            <v>0</v>
          </cell>
          <cell r="F1182">
            <v>0</v>
          </cell>
          <cell r="I1182">
            <v>0</v>
          </cell>
          <cell r="J1182">
            <v>0</v>
          </cell>
          <cell r="L1182">
            <v>0</v>
          </cell>
          <cell r="M1182">
            <v>0</v>
          </cell>
          <cell r="N1182">
            <v>0</v>
          </cell>
        </row>
        <row r="1183">
          <cell r="B1183">
            <v>0</v>
          </cell>
          <cell r="C1183">
            <v>0</v>
          </cell>
          <cell r="E1183">
            <v>0</v>
          </cell>
          <cell r="F1183">
            <v>0</v>
          </cell>
          <cell r="I1183">
            <v>0</v>
          </cell>
          <cell r="J1183">
            <v>0</v>
          </cell>
          <cell r="L1183">
            <v>0</v>
          </cell>
          <cell r="M1183">
            <v>0</v>
          </cell>
          <cell r="N1183">
            <v>0</v>
          </cell>
        </row>
        <row r="1184">
          <cell r="B1184">
            <v>0</v>
          </cell>
          <cell r="C1184">
            <v>0</v>
          </cell>
          <cell r="E1184">
            <v>0</v>
          </cell>
          <cell r="F1184">
            <v>0</v>
          </cell>
          <cell r="I1184">
            <v>0</v>
          </cell>
          <cell r="J1184">
            <v>0</v>
          </cell>
          <cell r="L1184">
            <v>0</v>
          </cell>
          <cell r="M1184">
            <v>0</v>
          </cell>
          <cell r="N1184">
            <v>0</v>
          </cell>
        </row>
        <row r="1185">
          <cell r="B1185">
            <v>0</v>
          </cell>
          <cell r="C1185">
            <v>0</v>
          </cell>
          <cell r="E1185">
            <v>0</v>
          </cell>
          <cell r="F1185">
            <v>0</v>
          </cell>
          <cell r="I1185">
            <v>0</v>
          </cell>
          <cell r="J1185">
            <v>0</v>
          </cell>
          <cell r="L1185">
            <v>0</v>
          </cell>
          <cell r="M1185">
            <v>0</v>
          </cell>
          <cell r="N1185">
            <v>0</v>
          </cell>
        </row>
        <row r="1186">
          <cell r="B1186">
            <v>0</v>
          </cell>
          <cell r="C1186">
            <v>0</v>
          </cell>
          <cell r="E1186">
            <v>0</v>
          </cell>
          <cell r="F1186">
            <v>0</v>
          </cell>
          <cell r="I1186">
            <v>0</v>
          </cell>
          <cell r="J1186">
            <v>0</v>
          </cell>
          <cell r="L1186">
            <v>0</v>
          </cell>
          <cell r="M1186">
            <v>0</v>
          </cell>
          <cell r="N1186">
            <v>0</v>
          </cell>
        </row>
        <row r="1187">
          <cell r="B1187">
            <v>0</v>
          </cell>
          <cell r="C1187">
            <v>0</v>
          </cell>
          <cell r="E1187">
            <v>0</v>
          </cell>
          <cell r="F1187">
            <v>0</v>
          </cell>
          <cell r="I1187">
            <v>0</v>
          </cell>
          <cell r="J1187">
            <v>0</v>
          </cell>
          <cell r="L1187">
            <v>0</v>
          </cell>
          <cell r="M1187">
            <v>0</v>
          </cell>
          <cell r="N1187">
            <v>0</v>
          </cell>
        </row>
        <row r="1188">
          <cell r="B1188">
            <v>0</v>
          </cell>
          <cell r="C1188">
            <v>0</v>
          </cell>
          <cell r="E1188">
            <v>0</v>
          </cell>
          <cell r="F1188">
            <v>0</v>
          </cell>
          <cell r="I1188">
            <v>0</v>
          </cell>
          <cell r="J1188">
            <v>0</v>
          </cell>
          <cell r="L1188">
            <v>0</v>
          </cell>
          <cell r="M1188">
            <v>0</v>
          </cell>
          <cell r="N1188">
            <v>0</v>
          </cell>
        </row>
        <row r="1189">
          <cell r="B1189">
            <v>0</v>
          </cell>
          <cell r="C1189">
            <v>0</v>
          </cell>
          <cell r="E1189">
            <v>0</v>
          </cell>
          <cell r="F1189">
            <v>0</v>
          </cell>
          <cell r="I1189">
            <v>0</v>
          </cell>
          <cell r="J1189">
            <v>0</v>
          </cell>
          <cell r="L1189">
            <v>0</v>
          </cell>
          <cell r="M1189">
            <v>0</v>
          </cell>
          <cell r="N1189">
            <v>0</v>
          </cell>
        </row>
        <row r="1190">
          <cell r="B1190">
            <v>0</v>
          </cell>
          <cell r="C1190">
            <v>0</v>
          </cell>
          <cell r="E1190">
            <v>0</v>
          </cell>
          <cell r="F1190">
            <v>0</v>
          </cell>
          <cell r="I1190">
            <v>0</v>
          </cell>
          <cell r="J1190">
            <v>0</v>
          </cell>
          <cell r="L1190">
            <v>0</v>
          </cell>
          <cell r="M1190">
            <v>0</v>
          </cell>
          <cell r="N1190">
            <v>0</v>
          </cell>
        </row>
        <row r="1191">
          <cell r="B1191">
            <v>0</v>
          </cell>
          <cell r="C1191">
            <v>0</v>
          </cell>
          <cell r="E1191">
            <v>0</v>
          </cell>
          <cell r="F1191">
            <v>0</v>
          </cell>
          <cell r="I1191">
            <v>0</v>
          </cell>
          <cell r="J1191">
            <v>0</v>
          </cell>
          <cell r="L1191">
            <v>0</v>
          </cell>
          <cell r="M1191">
            <v>0</v>
          </cell>
          <cell r="N1191">
            <v>0</v>
          </cell>
        </row>
        <row r="1192">
          <cell r="B1192">
            <v>0</v>
          </cell>
          <cell r="C1192">
            <v>0</v>
          </cell>
          <cell r="E1192">
            <v>0</v>
          </cell>
          <cell r="F1192">
            <v>0</v>
          </cell>
          <cell r="I1192">
            <v>0</v>
          </cell>
          <cell r="J1192">
            <v>0</v>
          </cell>
          <cell r="L1192">
            <v>0</v>
          </cell>
          <cell r="M1192">
            <v>0</v>
          </cell>
          <cell r="N1192">
            <v>0</v>
          </cell>
        </row>
        <row r="1193">
          <cell r="B1193">
            <v>0</v>
          </cell>
          <cell r="C1193">
            <v>0</v>
          </cell>
          <cell r="E1193">
            <v>0</v>
          </cell>
          <cell r="F1193">
            <v>0</v>
          </cell>
          <cell r="I1193">
            <v>0</v>
          </cell>
          <cell r="J1193">
            <v>0</v>
          </cell>
          <cell r="L1193">
            <v>0</v>
          </cell>
          <cell r="M1193">
            <v>0</v>
          </cell>
          <cell r="N1193">
            <v>0</v>
          </cell>
        </row>
        <row r="1194">
          <cell r="B1194">
            <v>0</v>
          </cell>
          <cell r="C1194">
            <v>0</v>
          </cell>
          <cell r="E1194">
            <v>0</v>
          </cell>
          <cell r="F1194">
            <v>0</v>
          </cell>
          <cell r="I1194">
            <v>0</v>
          </cell>
          <cell r="J1194">
            <v>0</v>
          </cell>
          <cell r="L1194">
            <v>0</v>
          </cell>
          <cell r="M1194">
            <v>0</v>
          </cell>
          <cell r="N1194">
            <v>0</v>
          </cell>
        </row>
        <row r="1195">
          <cell r="B1195">
            <v>0</v>
          </cell>
          <cell r="C1195">
            <v>0</v>
          </cell>
          <cell r="E1195">
            <v>0</v>
          </cell>
          <cell r="F1195">
            <v>0</v>
          </cell>
          <cell r="I1195">
            <v>0</v>
          </cell>
          <cell r="J1195">
            <v>0</v>
          </cell>
          <cell r="L1195">
            <v>0</v>
          </cell>
          <cell r="M1195">
            <v>0</v>
          </cell>
          <cell r="N1195">
            <v>0</v>
          </cell>
        </row>
        <row r="1196">
          <cell r="B1196">
            <v>0</v>
          </cell>
          <cell r="C1196">
            <v>0</v>
          </cell>
          <cell r="E1196">
            <v>0</v>
          </cell>
          <cell r="F1196">
            <v>0</v>
          </cell>
          <cell r="I1196">
            <v>0</v>
          </cell>
          <cell r="J1196">
            <v>0</v>
          </cell>
          <cell r="L1196">
            <v>0</v>
          </cell>
          <cell r="M1196">
            <v>0</v>
          </cell>
          <cell r="N1196">
            <v>0</v>
          </cell>
        </row>
        <row r="1197">
          <cell r="B1197">
            <v>0</v>
          </cell>
          <cell r="C1197">
            <v>0</v>
          </cell>
          <cell r="E1197">
            <v>0</v>
          </cell>
          <cell r="F1197">
            <v>0</v>
          </cell>
          <cell r="I1197">
            <v>0</v>
          </cell>
          <cell r="J1197">
            <v>0</v>
          </cell>
          <cell r="L1197">
            <v>0</v>
          </cell>
          <cell r="M1197">
            <v>0</v>
          </cell>
          <cell r="N1197">
            <v>0</v>
          </cell>
        </row>
        <row r="1198">
          <cell r="B1198">
            <v>0</v>
          </cell>
          <cell r="C1198">
            <v>0</v>
          </cell>
          <cell r="E1198">
            <v>0</v>
          </cell>
          <cell r="F1198">
            <v>0</v>
          </cell>
          <cell r="I1198">
            <v>0</v>
          </cell>
          <cell r="J1198">
            <v>0</v>
          </cell>
          <cell r="L1198">
            <v>0</v>
          </cell>
          <cell r="M1198">
            <v>0</v>
          </cell>
          <cell r="N1198">
            <v>0</v>
          </cell>
        </row>
        <row r="1199">
          <cell r="B1199">
            <v>0</v>
          </cell>
          <cell r="C1199">
            <v>0</v>
          </cell>
          <cell r="E1199">
            <v>0</v>
          </cell>
          <cell r="F1199">
            <v>0</v>
          </cell>
          <cell r="I1199">
            <v>0</v>
          </cell>
          <cell r="J1199">
            <v>0</v>
          </cell>
          <cell r="L1199">
            <v>0</v>
          </cell>
          <cell r="M1199">
            <v>0</v>
          </cell>
          <cell r="N1199">
            <v>0</v>
          </cell>
        </row>
        <row r="1200">
          <cell r="B1200">
            <v>0</v>
          </cell>
          <cell r="C1200">
            <v>0</v>
          </cell>
          <cell r="E1200">
            <v>0</v>
          </cell>
          <cell r="F1200">
            <v>0</v>
          </cell>
          <cell r="I1200">
            <v>0</v>
          </cell>
          <cell r="J1200">
            <v>0</v>
          </cell>
          <cell r="L1200">
            <v>0</v>
          </cell>
          <cell r="M1200">
            <v>0</v>
          </cell>
          <cell r="N1200">
            <v>0</v>
          </cell>
        </row>
        <row r="1201">
          <cell r="B1201">
            <v>0</v>
          </cell>
          <cell r="C1201">
            <v>0</v>
          </cell>
          <cell r="E1201">
            <v>0</v>
          </cell>
          <cell r="F1201">
            <v>0</v>
          </cell>
          <cell r="I1201">
            <v>0</v>
          </cell>
          <cell r="J1201">
            <v>0</v>
          </cell>
          <cell r="L1201">
            <v>0</v>
          </cell>
          <cell r="M1201">
            <v>0</v>
          </cell>
          <cell r="N1201">
            <v>0</v>
          </cell>
        </row>
        <row r="1202">
          <cell r="B1202">
            <v>0</v>
          </cell>
          <cell r="C1202">
            <v>0</v>
          </cell>
          <cell r="E1202">
            <v>0</v>
          </cell>
          <cell r="F1202">
            <v>0</v>
          </cell>
          <cell r="I1202">
            <v>0</v>
          </cell>
          <cell r="J1202">
            <v>0</v>
          </cell>
          <cell r="L1202">
            <v>0</v>
          </cell>
          <cell r="M1202">
            <v>0</v>
          </cell>
          <cell r="N1202">
            <v>0</v>
          </cell>
        </row>
        <row r="1203">
          <cell r="B1203">
            <v>0</v>
          </cell>
          <cell r="C1203">
            <v>0</v>
          </cell>
          <cell r="E1203">
            <v>0</v>
          </cell>
          <cell r="F1203">
            <v>0</v>
          </cell>
          <cell r="I1203">
            <v>0</v>
          </cell>
          <cell r="J1203">
            <v>0</v>
          </cell>
          <cell r="L1203">
            <v>0</v>
          </cell>
          <cell r="M1203">
            <v>0</v>
          </cell>
          <cell r="N1203">
            <v>0</v>
          </cell>
        </row>
        <row r="1204">
          <cell r="B1204">
            <v>0</v>
          </cell>
          <cell r="C1204">
            <v>0</v>
          </cell>
          <cell r="E1204">
            <v>0</v>
          </cell>
          <cell r="F1204">
            <v>0</v>
          </cell>
          <cell r="I1204">
            <v>0</v>
          </cell>
          <cell r="J1204">
            <v>0</v>
          </cell>
          <cell r="L1204">
            <v>0</v>
          </cell>
          <cell r="M1204">
            <v>0</v>
          </cell>
          <cell r="N1204">
            <v>0</v>
          </cell>
        </row>
        <row r="1205">
          <cell r="B1205">
            <v>0</v>
          </cell>
          <cell r="C1205">
            <v>0</v>
          </cell>
          <cell r="E1205">
            <v>0</v>
          </cell>
          <cell r="F1205">
            <v>0</v>
          </cell>
          <cell r="I1205">
            <v>0</v>
          </cell>
          <cell r="J1205">
            <v>0</v>
          </cell>
          <cell r="L1205">
            <v>0</v>
          </cell>
          <cell r="M1205">
            <v>0</v>
          </cell>
          <cell r="N1205">
            <v>0</v>
          </cell>
        </row>
        <row r="1206">
          <cell r="B1206">
            <v>0</v>
          </cell>
          <cell r="C1206">
            <v>0</v>
          </cell>
          <cell r="E1206">
            <v>0</v>
          </cell>
          <cell r="F1206">
            <v>0</v>
          </cell>
          <cell r="I1206">
            <v>0</v>
          </cell>
          <cell r="J1206">
            <v>0</v>
          </cell>
          <cell r="L1206">
            <v>0</v>
          </cell>
          <cell r="M1206">
            <v>0</v>
          </cell>
          <cell r="N1206">
            <v>0</v>
          </cell>
        </row>
        <row r="1207">
          <cell r="B1207">
            <v>0</v>
          </cell>
          <cell r="C1207">
            <v>0</v>
          </cell>
          <cell r="E1207">
            <v>0</v>
          </cell>
          <cell r="F1207">
            <v>0</v>
          </cell>
          <cell r="I1207">
            <v>0</v>
          </cell>
          <cell r="J1207">
            <v>0</v>
          </cell>
          <cell r="L1207">
            <v>0</v>
          </cell>
          <cell r="M1207">
            <v>0</v>
          </cell>
          <cell r="N1207">
            <v>0</v>
          </cell>
        </row>
        <row r="1208">
          <cell r="B1208">
            <v>0</v>
          </cell>
          <cell r="C1208">
            <v>0</v>
          </cell>
          <cell r="E1208">
            <v>0</v>
          </cell>
          <cell r="F1208">
            <v>0</v>
          </cell>
          <cell r="I1208">
            <v>0</v>
          </cell>
          <cell r="J1208">
            <v>0</v>
          </cell>
          <cell r="L1208">
            <v>0</v>
          </cell>
          <cell r="M1208">
            <v>0</v>
          </cell>
          <cell r="N1208">
            <v>0</v>
          </cell>
        </row>
        <row r="1209">
          <cell r="B1209">
            <v>0</v>
          </cell>
          <cell r="C1209">
            <v>0</v>
          </cell>
          <cell r="E1209">
            <v>0</v>
          </cell>
          <cell r="F1209">
            <v>0</v>
          </cell>
          <cell r="I1209">
            <v>0</v>
          </cell>
          <cell r="J1209">
            <v>0</v>
          </cell>
          <cell r="L1209">
            <v>0</v>
          </cell>
          <cell r="M1209">
            <v>0</v>
          </cell>
          <cell r="N1209">
            <v>0</v>
          </cell>
        </row>
        <row r="1210">
          <cell r="B1210">
            <v>0</v>
          </cell>
          <cell r="C1210">
            <v>0</v>
          </cell>
          <cell r="E1210">
            <v>0</v>
          </cell>
          <cell r="F1210">
            <v>0</v>
          </cell>
          <cell r="I1210">
            <v>0</v>
          </cell>
          <cell r="J1210">
            <v>0</v>
          </cell>
          <cell r="L1210">
            <v>0</v>
          </cell>
          <cell r="M1210">
            <v>0</v>
          </cell>
          <cell r="N1210">
            <v>0</v>
          </cell>
        </row>
        <row r="1211">
          <cell r="B1211">
            <v>0</v>
          </cell>
          <cell r="C1211">
            <v>0</v>
          </cell>
          <cell r="E1211">
            <v>0</v>
          </cell>
          <cell r="F1211">
            <v>0</v>
          </cell>
          <cell r="I1211">
            <v>0</v>
          </cell>
          <cell r="J1211">
            <v>0</v>
          </cell>
          <cell r="L1211">
            <v>0</v>
          </cell>
          <cell r="M1211">
            <v>0</v>
          </cell>
          <cell r="N1211">
            <v>0</v>
          </cell>
        </row>
        <row r="1212">
          <cell r="B1212">
            <v>0</v>
          </cell>
          <cell r="C1212">
            <v>0</v>
          </cell>
          <cell r="E1212">
            <v>0</v>
          </cell>
          <cell r="F1212">
            <v>0</v>
          </cell>
          <cell r="I1212">
            <v>0</v>
          </cell>
          <cell r="J1212">
            <v>0</v>
          </cell>
          <cell r="L1212">
            <v>0</v>
          </cell>
          <cell r="M1212">
            <v>0</v>
          </cell>
          <cell r="N1212">
            <v>0</v>
          </cell>
        </row>
        <row r="1213">
          <cell r="B1213">
            <v>0</v>
          </cell>
          <cell r="C1213">
            <v>0</v>
          </cell>
          <cell r="E1213">
            <v>0</v>
          </cell>
          <cell r="F1213">
            <v>0</v>
          </cell>
          <cell r="I1213">
            <v>0</v>
          </cell>
          <cell r="J1213">
            <v>0</v>
          </cell>
          <cell r="L1213">
            <v>0</v>
          </cell>
          <cell r="M1213">
            <v>0</v>
          </cell>
          <cell r="N1213">
            <v>0</v>
          </cell>
        </row>
        <row r="1214">
          <cell r="B1214">
            <v>0</v>
          </cell>
          <cell r="C1214">
            <v>0</v>
          </cell>
          <cell r="E1214">
            <v>0</v>
          </cell>
          <cell r="F1214">
            <v>0</v>
          </cell>
          <cell r="I1214">
            <v>0</v>
          </cell>
          <cell r="J1214">
            <v>0</v>
          </cell>
          <cell r="L1214">
            <v>0</v>
          </cell>
          <cell r="M1214">
            <v>0</v>
          </cell>
          <cell r="N1214">
            <v>0</v>
          </cell>
        </row>
        <row r="1215">
          <cell r="B1215">
            <v>0</v>
          </cell>
          <cell r="C1215">
            <v>0</v>
          </cell>
          <cell r="E1215">
            <v>0</v>
          </cell>
          <cell r="F1215">
            <v>0</v>
          </cell>
          <cell r="I1215">
            <v>0</v>
          </cell>
          <cell r="J1215">
            <v>0</v>
          </cell>
          <cell r="L1215">
            <v>0</v>
          </cell>
          <cell r="M1215">
            <v>0</v>
          </cell>
          <cell r="N1215">
            <v>0</v>
          </cell>
        </row>
        <row r="1216">
          <cell r="B1216">
            <v>0</v>
          </cell>
          <cell r="C1216">
            <v>0</v>
          </cell>
          <cell r="E1216">
            <v>0</v>
          </cell>
          <cell r="F1216">
            <v>0</v>
          </cell>
          <cell r="I1216">
            <v>0</v>
          </cell>
          <cell r="J1216">
            <v>0</v>
          </cell>
          <cell r="L1216">
            <v>0</v>
          </cell>
          <cell r="M1216">
            <v>0</v>
          </cell>
          <cell r="N1216">
            <v>0</v>
          </cell>
        </row>
        <row r="1217">
          <cell r="B1217">
            <v>0</v>
          </cell>
          <cell r="C1217">
            <v>0</v>
          </cell>
          <cell r="E1217">
            <v>0</v>
          </cell>
          <cell r="F1217">
            <v>0</v>
          </cell>
          <cell r="I1217">
            <v>0</v>
          </cell>
          <cell r="J1217">
            <v>0</v>
          </cell>
          <cell r="L1217">
            <v>0</v>
          </cell>
          <cell r="M1217">
            <v>0</v>
          </cell>
          <cell r="N1217">
            <v>0</v>
          </cell>
        </row>
        <row r="1218">
          <cell r="B1218">
            <v>0</v>
          </cell>
          <cell r="C1218">
            <v>0</v>
          </cell>
          <cell r="E1218">
            <v>0</v>
          </cell>
          <cell r="F1218">
            <v>0</v>
          </cell>
          <cell r="I1218">
            <v>0</v>
          </cell>
          <cell r="J1218">
            <v>0</v>
          </cell>
          <cell r="L1218">
            <v>0</v>
          </cell>
          <cell r="M1218">
            <v>0</v>
          </cell>
          <cell r="N1218">
            <v>0</v>
          </cell>
        </row>
        <row r="1219">
          <cell r="B1219">
            <v>0</v>
          </cell>
          <cell r="C1219">
            <v>0</v>
          </cell>
          <cell r="E1219">
            <v>0</v>
          </cell>
          <cell r="F1219">
            <v>0</v>
          </cell>
          <cell r="I1219">
            <v>0</v>
          </cell>
          <cell r="J1219">
            <v>0</v>
          </cell>
          <cell r="L1219">
            <v>0</v>
          </cell>
          <cell r="M1219">
            <v>0</v>
          </cell>
          <cell r="N1219">
            <v>0</v>
          </cell>
        </row>
        <row r="1220">
          <cell r="B1220">
            <v>0</v>
          </cell>
          <cell r="C1220">
            <v>0</v>
          </cell>
          <cell r="E1220">
            <v>0</v>
          </cell>
          <cell r="F1220">
            <v>0</v>
          </cell>
          <cell r="I1220">
            <v>0</v>
          </cell>
          <cell r="J1220">
            <v>0</v>
          </cell>
          <cell r="L1220">
            <v>0</v>
          </cell>
          <cell r="M1220">
            <v>0</v>
          </cell>
          <cell r="N1220">
            <v>0</v>
          </cell>
        </row>
        <row r="1221">
          <cell r="B1221">
            <v>0</v>
          </cell>
          <cell r="C1221">
            <v>0</v>
          </cell>
          <cell r="E1221">
            <v>0</v>
          </cell>
          <cell r="F1221">
            <v>0</v>
          </cell>
          <cell r="I1221">
            <v>0</v>
          </cell>
          <cell r="J1221">
            <v>0</v>
          </cell>
          <cell r="L1221">
            <v>0</v>
          </cell>
          <cell r="M1221">
            <v>0</v>
          </cell>
          <cell r="N1221">
            <v>0</v>
          </cell>
        </row>
        <row r="1222">
          <cell r="B1222">
            <v>0</v>
          </cell>
          <cell r="C1222">
            <v>0</v>
          </cell>
          <cell r="E1222">
            <v>0</v>
          </cell>
          <cell r="F1222">
            <v>0</v>
          </cell>
          <cell r="I1222">
            <v>0</v>
          </cell>
          <cell r="J1222">
            <v>0</v>
          </cell>
          <cell r="L1222">
            <v>0</v>
          </cell>
          <cell r="M1222">
            <v>0</v>
          </cell>
          <cell r="N1222">
            <v>0</v>
          </cell>
        </row>
        <row r="1223">
          <cell r="B1223">
            <v>0</v>
          </cell>
          <cell r="C1223">
            <v>0</v>
          </cell>
          <cell r="E1223">
            <v>0</v>
          </cell>
          <cell r="F1223">
            <v>0</v>
          </cell>
          <cell r="I1223">
            <v>0</v>
          </cell>
          <cell r="J1223">
            <v>0</v>
          </cell>
          <cell r="L1223">
            <v>0</v>
          </cell>
          <cell r="M1223">
            <v>0</v>
          </cell>
          <cell r="N1223">
            <v>0</v>
          </cell>
        </row>
        <row r="1224">
          <cell r="B1224">
            <v>0</v>
          </cell>
          <cell r="C1224">
            <v>0</v>
          </cell>
          <cell r="E1224">
            <v>0</v>
          </cell>
          <cell r="F1224">
            <v>0</v>
          </cell>
          <cell r="I1224">
            <v>0</v>
          </cell>
          <cell r="J1224">
            <v>0</v>
          </cell>
          <cell r="L1224">
            <v>0</v>
          </cell>
          <cell r="M1224">
            <v>0</v>
          </cell>
          <cell r="N1224">
            <v>0</v>
          </cell>
        </row>
        <row r="1225">
          <cell r="B1225">
            <v>0</v>
          </cell>
          <cell r="C1225">
            <v>0</v>
          </cell>
          <cell r="E1225">
            <v>0</v>
          </cell>
          <cell r="F1225">
            <v>0</v>
          </cell>
          <cell r="I1225">
            <v>0</v>
          </cell>
          <cell r="J1225">
            <v>0</v>
          </cell>
          <cell r="L1225">
            <v>0</v>
          </cell>
          <cell r="M1225">
            <v>0</v>
          </cell>
          <cell r="N1225">
            <v>0</v>
          </cell>
        </row>
        <row r="1226">
          <cell r="B1226">
            <v>0</v>
          </cell>
          <cell r="C1226">
            <v>0</v>
          </cell>
          <cell r="E1226">
            <v>0</v>
          </cell>
          <cell r="F1226">
            <v>0</v>
          </cell>
          <cell r="I1226">
            <v>0</v>
          </cell>
          <cell r="J1226">
            <v>0</v>
          </cell>
          <cell r="L1226">
            <v>0</v>
          </cell>
          <cell r="M1226">
            <v>0</v>
          </cell>
          <cell r="N1226">
            <v>0</v>
          </cell>
        </row>
        <row r="1227">
          <cell r="B1227">
            <v>0</v>
          </cell>
          <cell r="C1227">
            <v>0</v>
          </cell>
          <cell r="E1227">
            <v>0</v>
          </cell>
          <cell r="F1227">
            <v>0</v>
          </cell>
          <cell r="I1227">
            <v>0</v>
          </cell>
          <cell r="J1227">
            <v>0</v>
          </cell>
          <cell r="L1227">
            <v>0</v>
          </cell>
          <cell r="M1227">
            <v>0</v>
          </cell>
          <cell r="N1227">
            <v>0</v>
          </cell>
        </row>
        <row r="1228">
          <cell r="B1228">
            <v>0</v>
          </cell>
          <cell r="C1228">
            <v>0</v>
          </cell>
          <cell r="E1228">
            <v>0</v>
          </cell>
          <cell r="F1228">
            <v>0</v>
          </cell>
          <cell r="I1228">
            <v>0</v>
          </cell>
          <cell r="J1228">
            <v>0</v>
          </cell>
          <cell r="L1228">
            <v>0</v>
          </cell>
          <cell r="M1228">
            <v>0</v>
          </cell>
          <cell r="N1228">
            <v>0</v>
          </cell>
        </row>
        <row r="1229">
          <cell r="B1229">
            <v>0</v>
          </cell>
          <cell r="C1229">
            <v>0</v>
          </cell>
          <cell r="E1229">
            <v>0</v>
          </cell>
          <cell r="F1229">
            <v>0</v>
          </cell>
          <cell r="I1229">
            <v>0</v>
          </cell>
          <cell r="J1229">
            <v>0</v>
          </cell>
          <cell r="L1229">
            <v>0</v>
          </cell>
          <cell r="M1229">
            <v>0</v>
          </cell>
          <cell r="N1229">
            <v>0</v>
          </cell>
        </row>
        <row r="1230">
          <cell r="B1230">
            <v>0</v>
          </cell>
          <cell r="C1230">
            <v>0</v>
          </cell>
          <cell r="E1230">
            <v>0</v>
          </cell>
          <cell r="F1230">
            <v>0</v>
          </cell>
          <cell r="I1230">
            <v>0</v>
          </cell>
          <cell r="J1230">
            <v>0</v>
          </cell>
          <cell r="L1230">
            <v>0</v>
          </cell>
          <cell r="M1230">
            <v>0</v>
          </cell>
          <cell r="N1230">
            <v>0</v>
          </cell>
        </row>
        <row r="1231">
          <cell r="B1231">
            <v>0</v>
          </cell>
          <cell r="C1231">
            <v>0</v>
          </cell>
          <cell r="E1231">
            <v>0</v>
          </cell>
          <cell r="F1231">
            <v>0</v>
          </cell>
          <cell r="I1231">
            <v>0</v>
          </cell>
          <cell r="J1231">
            <v>0</v>
          </cell>
          <cell r="L1231">
            <v>0</v>
          </cell>
          <cell r="M1231">
            <v>0</v>
          </cell>
          <cell r="N1231">
            <v>0</v>
          </cell>
        </row>
        <row r="1232">
          <cell r="B1232">
            <v>0</v>
          </cell>
          <cell r="C1232">
            <v>0</v>
          </cell>
          <cell r="E1232">
            <v>0</v>
          </cell>
          <cell r="F1232">
            <v>0</v>
          </cell>
          <cell r="I1232">
            <v>0</v>
          </cell>
          <cell r="J1232">
            <v>0</v>
          </cell>
          <cell r="L1232">
            <v>0</v>
          </cell>
          <cell r="M1232">
            <v>0</v>
          </cell>
          <cell r="N1232">
            <v>0</v>
          </cell>
        </row>
        <row r="1233">
          <cell r="B1233">
            <v>0</v>
          </cell>
          <cell r="C1233">
            <v>0</v>
          </cell>
          <cell r="E1233">
            <v>0</v>
          </cell>
          <cell r="F1233">
            <v>0</v>
          </cell>
          <cell r="I1233">
            <v>0</v>
          </cell>
          <cell r="J1233">
            <v>0</v>
          </cell>
          <cell r="L1233">
            <v>0</v>
          </cell>
          <cell r="M1233">
            <v>0</v>
          </cell>
          <cell r="N1233">
            <v>0</v>
          </cell>
        </row>
        <row r="1234">
          <cell r="B1234">
            <v>0</v>
          </cell>
          <cell r="C1234">
            <v>0</v>
          </cell>
          <cell r="E1234">
            <v>0</v>
          </cell>
          <cell r="F1234">
            <v>0</v>
          </cell>
          <cell r="I1234">
            <v>0</v>
          </cell>
          <cell r="J1234">
            <v>0</v>
          </cell>
          <cell r="L1234">
            <v>0</v>
          </cell>
          <cell r="M1234">
            <v>0</v>
          </cell>
          <cell r="N1234">
            <v>0</v>
          </cell>
        </row>
        <row r="1235">
          <cell r="B1235">
            <v>0</v>
          </cell>
          <cell r="C1235">
            <v>0</v>
          </cell>
          <cell r="E1235">
            <v>0</v>
          </cell>
          <cell r="F1235">
            <v>0</v>
          </cell>
          <cell r="I1235">
            <v>0</v>
          </cell>
          <cell r="J1235">
            <v>0</v>
          </cell>
          <cell r="L1235">
            <v>0</v>
          </cell>
          <cell r="M1235">
            <v>0</v>
          </cell>
          <cell r="N1235">
            <v>0</v>
          </cell>
        </row>
        <row r="1236">
          <cell r="B1236">
            <v>0</v>
          </cell>
          <cell r="C1236">
            <v>0</v>
          </cell>
          <cell r="E1236">
            <v>0</v>
          </cell>
          <cell r="F1236">
            <v>0</v>
          </cell>
          <cell r="I1236">
            <v>0</v>
          </cell>
          <cell r="J1236">
            <v>0</v>
          </cell>
          <cell r="L1236">
            <v>0</v>
          </cell>
          <cell r="M1236">
            <v>0</v>
          </cell>
          <cell r="N1236">
            <v>0</v>
          </cell>
        </row>
        <row r="1237">
          <cell r="B1237">
            <v>0</v>
          </cell>
          <cell r="C1237">
            <v>0</v>
          </cell>
          <cell r="E1237">
            <v>0</v>
          </cell>
          <cell r="F1237">
            <v>0</v>
          </cell>
          <cell r="I1237">
            <v>0</v>
          </cell>
          <cell r="J1237">
            <v>0</v>
          </cell>
          <cell r="L1237">
            <v>0</v>
          </cell>
          <cell r="M1237">
            <v>0</v>
          </cell>
          <cell r="N1237">
            <v>0</v>
          </cell>
        </row>
        <row r="1238">
          <cell r="B1238">
            <v>0</v>
          </cell>
          <cell r="C1238">
            <v>0</v>
          </cell>
          <cell r="E1238">
            <v>0</v>
          </cell>
          <cell r="F1238">
            <v>0</v>
          </cell>
          <cell r="I1238">
            <v>0</v>
          </cell>
          <cell r="J1238">
            <v>0</v>
          </cell>
          <cell r="L1238">
            <v>0</v>
          </cell>
          <cell r="M1238">
            <v>0</v>
          </cell>
          <cell r="N1238">
            <v>0</v>
          </cell>
        </row>
        <row r="1239">
          <cell r="B1239">
            <v>0</v>
          </cell>
          <cell r="C1239">
            <v>0</v>
          </cell>
          <cell r="E1239">
            <v>0</v>
          </cell>
          <cell r="F1239">
            <v>0</v>
          </cell>
          <cell r="I1239">
            <v>0</v>
          </cell>
          <cell r="J1239">
            <v>0</v>
          </cell>
          <cell r="L1239">
            <v>0</v>
          </cell>
          <cell r="M1239">
            <v>0</v>
          </cell>
          <cell r="N1239">
            <v>0</v>
          </cell>
        </row>
        <row r="1240">
          <cell r="B1240">
            <v>0</v>
          </cell>
          <cell r="C1240">
            <v>0</v>
          </cell>
          <cell r="E1240">
            <v>0</v>
          </cell>
          <cell r="F1240">
            <v>0</v>
          </cell>
          <cell r="I1240">
            <v>0</v>
          </cell>
          <cell r="J1240">
            <v>0</v>
          </cell>
          <cell r="L1240">
            <v>0</v>
          </cell>
          <cell r="M1240">
            <v>0</v>
          </cell>
          <cell r="N1240">
            <v>0</v>
          </cell>
        </row>
        <row r="1241">
          <cell r="B1241">
            <v>0</v>
          </cell>
          <cell r="C1241">
            <v>0</v>
          </cell>
          <cell r="E1241">
            <v>0</v>
          </cell>
          <cell r="F1241">
            <v>0</v>
          </cell>
          <cell r="I1241">
            <v>0</v>
          </cell>
          <cell r="J1241">
            <v>0</v>
          </cell>
          <cell r="L1241">
            <v>0</v>
          </cell>
          <cell r="M1241">
            <v>0</v>
          </cell>
          <cell r="N1241">
            <v>0</v>
          </cell>
        </row>
        <row r="1242">
          <cell r="B1242">
            <v>0</v>
          </cell>
          <cell r="C1242">
            <v>0</v>
          </cell>
          <cell r="E1242">
            <v>0</v>
          </cell>
          <cell r="F1242">
            <v>0</v>
          </cell>
          <cell r="I1242">
            <v>0</v>
          </cell>
          <cell r="J1242">
            <v>0</v>
          </cell>
          <cell r="L1242">
            <v>0</v>
          </cell>
          <cell r="M1242">
            <v>0</v>
          </cell>
          <cell r="N1242">
            <v>0</v>
          </cell>
        </row>
        <row r="1243">
          <cell r="B1243">
            <v>0</v>
          </cell>
          <cell r="C1243">
            <v>0</v>
          </cell>
          <cell r="E1243">
            <v>0</v>
          </cell>
          <cell r="F1243">
            <v>0</v>
          </cell>
          <cell r="I1243">
            <v>0</v>
          </cell>
          <cell r="J1243">
            <v>0</v>
          </cell>
          <cell r="L1243">
            <v>0</v>
          </cell>
          <cell r="M1243">
            <v>0</v>
          </cell>
          <cell r="N1243">
            <v>0</v>
          </cell>
        </row>
        <row r="1244">
          <cell r="B1244">
            <v>0</v>
          </cell>
          <cell r="C1244">
            <v>0</v>
          </cell>
          <cell r="E1244">
            <v>0</v>
          </cell>
          <cell r="F1244">
            <v>0</v>
          </cell>
          <cell r="I1244">
            <v>0</v>
          </cell>
          <cell r="J1244">
            <v>0</v>
          </cell>
          <cell r="L1244">
            <v>0</v>
          </cell>
          <cell r="M1244">
            <v>0</v>
          </cell>
          <cell r="N1244">
            <v>0</v>
          </cell>
        </row>
        <row r="1245">
          <cell r="B1245">
            <v>0</v>
          </cell>
          <cell r="C1245">
            <v>0</v>
          </cell>
          <cell r="E1245">
            <v>0</v>
          </cell>
          <cell r="F1245">
            <v>0</v>
          </cell>
          <cell r="I1245">
            <v>0</v>
          </cell>
          <cell r="J1245">
            <v>0</v>
          </cell>
          <cell r="L1245">
            <v>0</v>
          </cell>
          <cell r="M1245">
            <v>0</v>
          </cell>
          <cell r="N1245">
            <v>0</v>
          </cell>
        </row>
        <row r="1246">
          <cell r="B1246">
            <v>0</v>
          </cell>
          <cell r="C1246">
            <v>0</v>
          </cell>
          <cell r="E1246">
            <v>0</v>
          </cell>
          <cell r="F1246">
            <v>0</v>
          </cell>
          <cell r="I1246">
            <v>0</v>
          </cell>
          <cell r="J1246">
            <v>0</v>
          </cell>
          <cell r="L1246">
            <v>0</v>
          </cell>
          <cell r="M1246">
            <v>0</v>
          </cell>
          <cell r="N1246">
            <v>0</v>
          </cell>
        </row>
        <row r="1247">
          <cell r="B1247">
            <v>0</v>
          </cell>
          <cell r="C1247">
            <v>0</v>
          </cell>
          <cell r="E1247">
            <v>0</v>
          </cell>
          <cell r="F1247">
            <v>0</v>
          </cell>
          <cell r="I1247">
            <v>0</v>
          </cell>
          <cell r="J1247">
            <v>0</v>
          </cell>
          <cell r="L1247">
            <v>0</v>
          </cell>
          <cell r="M1247">
            <v>0</v>
          </cell>
          <cell r="N1247">
            <v>0</v>
          </cell>
        </row>
        <row r="1248">
          <cell r="B1248">
            <v>0</v>
          </cell>
          <cell r="C1248">
            <v>0</v>
          </cell>
          <cell r="E1248">
            <v>0</v>
          </cell>
          <cell r="F1248">
            <v>0</v>
          </cell>
          <cell r="I1248">
            <v>0</v>
          </cell>
          <cell r="J1248">
            <v>0</v>
          </cell>
          <cell r="L1248">
            <v>0</v>
          </cell>
          <cell r="M1248">
            <v>0</v>
          </cell>
          <cell r="N1248">
            <v>0</v>
          </cell>
        </row>
        <row r="1249">
          <cell r="B1249">
            <v>0</v>
          </cell>
          <cell r="C1249">
            <v>0</v>
          </cell>
          <cell r="E1249">
            <v>0</v>
          </cell>
          <cell r="F1249">
            <v>0</v>
          </cell>
          <cell r="I1249">
            <v>0</v>
          </cell>
          <cell r="J1249">
            <v>0</v>
          </cell>
          <cell r="L1249">
            <v>0</v>
          </cell>
          <cell r="M1249">
            <v>0</v>
          </cell>
          <cell r="N1249">
            <v>0</v>
          </cell>
        </row>
        <row r="1250">
          <cell r="B1250">
            <v>0</v>
          </cell>
          <cell r="C1250">
            <v>0</v>
          </cell>
          <cell r="E1250">
            <v>0</v>
          </cell>
          <cell r="F1250">
            <v>0</v>
          </cell>
          <cell r="I1250">
            <v>0</v>
          </cell>
          <cell r="J1250">
            <v>0</v>
          </cell>
          <cell r="L1250">
            <v>0</v>
          </cell>
          <cell r="M1250">
            <v>0</v>
          </cell>
          <cell r="N1250">
            <v>0</v>
          </cell>
        </row>
        <row r="1251">
          <cell r="B1251">
            <v>0</v>
          </cell>
          <cell r="C1251">
            <v>0</v>
          </cell>
          <cell r="E1251">
            <v>0</v>
          </cell>
          <cell r="F1251">
            <v>0</v>
          </cell>
          <cell r="I1251">
            <v>0</v>
          </cell>
          <cell r="J1251">
            <v>0</v>
          </cell>
          <cell r="L1251">
            <v>0</v>
          </cell>
          <cell r="M1251">
            <v>0</v>
          </cell>
          <cell r="N1251">
            <v>0</v>
          </cell>
        </row>
        <row r="1252">
          <cell r="B1252">
            <v>0</v>
          </cell>
          <cell r="C1252">
            <v>0</v>
          </cell>
          <cell r="E1252">
            <v>0</v>
          </cell>
          <cell r="F1252">
            <v>0</v>
          </cell>
          <cell r="I1252">
            <v>0</v>
          </cell>
          <cell r="J1252">
            <v>0</v>
          </cell>
          <cell r="L1252">
            <v>0</v>
          </cell>
          <cell r="M1252">
            <v>0</v>
          </cell>
          <cell r="N1252">
            <v>0</v>
          </cell>
        </row>
        <row r="1253">
          <cell r="B1253">
            <v>0</v>
          </cell>
          <cell r="C1253">
            <v>0</v>
          </cell>
          <cell r="E1253">
            <v>0</v>
          </cell>
          <cell r="F1253">
            <v>0</v>
          </cell>
          <cell r="I1253">
            <v>0</v>
          </cell>
          <cell r="J1253">
            <v>0</v>
          </cell>
          <cell r="L1253">
            <v>0</v>
          </cell>
          <cell r="M1253">
            <v>0</v>
          </cell>
          <cell r="N1253">
            <v>0</v>
          </cell>
        </row>
        <row r="1254">
          <cell r="B1254">
            <v>0</v>
          </cell>
          <cell r="C1254">
            <v>0</v>
          </cell>
          <cell r="E1254">
            <v>0</v>
          </cell>
          <cell r="F1254">
            <v>0</v>
          </cell>
          <cell r="I1254">
            <v>0</v>
          </cell>
          <cell r="J1254">
            <v>0</v>
          </cell>
          <cell r="L1254">
            <v>0</v>
          </cell>
          <cell r="M1254">
            <v>0</v>
          </cell>
          <cell r="N1254">
            <v>0</v>
          </cell>
        </row>
        <row r="1255">
          <cell r="B1255">
            <v>0</v>
          </cell>
          <cell r="C1255">
            <v>0</v>
          </cell>
          <cell r="E1255">
            <v>0</v>
          </cell>
          <cell r="F1255">
            <v>0</v>
          </cell>
          <cell r="I1255">
            <v>0</v>
          </cell>
          <cell r="J1255">
            <v>0</v>
          </cell>
          <cell r="L1255">
            <v>0</v>
          </cell>
          <cell r="M1255">
            <v>0</v>
          </cell>
          <cell r="N1255">
            <v>0</v>
          </cell>
        </row>
        <row r="1256">
          <cell r="B1256">
            <v>0</v>
          </cell>
          <cell r="C1256">
            <v>0</v>
          </cell>
          <cell r="E1256">
            <v>0</v>
          </cell>
          <cell r="F1256">
            <v>0</v>
          </cell>
          <cell r="I1256">
            <v>0</v>
          </cell>
          <cell r="J1256">
            <v>0</v>
          </cell>
          <cell r="L1256">
            <v>0</v>
          </cell>
          <cell r="M1256">
            <v>0</v>
          </cell>
          <cell r="N1256">
            <v>0</v>
          </cell>
        </row>
        <row r="1257">
          <cell r="B1257">
            <v>0</v>
          </cell>
          <cell r="C1257">
            <v>0</v>
          </cell>
          <cell r="E1257">
            <v>0</v>
          </cell>
          <cell r="F1257">
            <v>0</v>
          </cell>
          <cell r="I1257">
            <v>0</v>
          </cell>
          <cell r="J1257">
            <v>0</v>
          </cell>
          <cell r="L1257">
            <v>0</v>
          </cell>
          <cell r="M1257">
            <v>0</v>
          </cell>
          <cell r="N1257">
            <v>0</v>
          </cell>
        </row>
        <row r="1258">
          <cell r="B1258">
            <v>0</v>
          </cell>
          <cell r="C1258">
            <v>0</v>
          </cell>
          <cell r="E1258">
            <v>0</v>
          </cell>
          <cell r="F1258">
            <v>0</v>
          </cell>
          <cell r="I1258">
            <v>0</v>
          </cell>
          <cell r="J1258">
            <v>0</v>
          </cell>
          <cell r="L1258">
            <v>0</v>
          </cell>
          <cell r="M1258">
            <v>0</v>
          </cell>
          <cell r="N1258">
            <v>0</v>
          </cell>
        </row>
        <row r="1259">
          <cell r="B1259">
            <v>0</v>
          </cell>
          <cell r="C1259">
            <v>0</v>
          </cell>
          <cell r="E1259">
            <v>0</v>
          </cell>
          <cell r="F1259">
            <v>0</v>
          </cell>
          <cell r="I1259">
            <v>0</v>
          </cell>
          <cell r="J1259">
            <v>0</v>
          </cell>
          <cell r="L1259">
            <v>0</v>
          </cell>
          <cell r="M1259">
            <v>0</v>
          </cell>
          <cell r="N1259">
            <v>0</v>
          </cell>
        </row>
        <row r="1260">
          <cell r="B1260">
            <v>0</v>
          </cell>
          <cell r="C1260">
            <v>0</v>
          </cell>
          <cell r="E1260">
            <v>0</v>
          </cell>
          <cell r="F1260">
            <v>0</v>
          </cell>
          <cell r="I1260">
            <v>0</v>
          </cell>
          <cell r="J1260">
            <v>0</v>
          </cell>
          <cell r="L1260">
            <v>0</v>
          </cell>
          <cell r="M1260">
            <v>0</v>
          </cell>
          <cell r="N1260">
            <v>0</v>
          </cell>
        </row>
        <row r="1261">
          <cell r="B1261">
            <v>0</v>
          </cell>
          <cell r="C1261">
            <v>0</v>
          </cell>
          <cell r="E1261">
            <v>0</v>
          </cell>
          <cell r="F1261">
            <v>0</v>
          </cell>
          <cell r="I1261">
            <v>0</v>
          </cell>
          <cell r="J1261">
            <v>0</v>
          </cell>
          <cell r="L1261">
            <v>0</v>
          </cell>
          <cell r="M1261">
            <v>0</v>
          </cell>
          <cell r="N1261">
            <v>0</v>
          </cell>
        </row>
        <row r="1262">
          <cell r="B1262">
            <v>0</v>
          </cell>
          <cell r="C1262">
            <v>0</v>
          </cell>
          <cell r="E1262">
            <v>0</v>
          </cell>
          <cell r="F1262">
            <v>0</v>
          </cell>
          <cell r="I1262">
            <v>0</v>
          </cell>
          <cell r="J1262">
            <v>0</v>
          </cell>
          <cell r="L1262">
            <v>0</v>
          </cell>
          <cell r="M1262">
            <v>0</v>
          </cell>
          <cell r="N1262">
            <v>0</v>
          </cell>
        </row>
        <row r="1263">
          <cell r="B1263">
            <v>0</v>
          </cell>
          <cell r="C1263">
            <v>0</v>
          </cell>
          <cell r="E1263">
            <v>0</v>
          </cell>
          <cell r="F1263">
            <v>0</v>
          </cell>
          <cell r="I1263">
            <v>0</v>
          </cell>
          <cell r="J1263">
            <v>0</v>
          </cell>
          <cell r="L1263">
            <v>0</v>
          </cell>
          <cell r="M1263">
            <v>0</v>
          </cell>
          <cell r="N1263">
            <v>0</v>
          </cell>
        </row>
        <row r="1264">
          <cell r="B1264">
            <v>0</v>
          </cell>
          <cell r="C1264">
            <v>0</v>
          </cell>
          <cell r="E1264">
            <v>0</v>
          </cell>
          <cell r="F1264">
            <v>0</v>
          </cell>
          <cell r="I1264">
            <v>0</v>
          </cell>
          <cell r="J1264">
            <v>0</v>
          </cell>
          <cell r="L1264">
            <v>0</v>
          </cell>
          <cell r="M1264">
            <v>0</v>
          </cell>
          <cell r="N1264">
            <v>0</v>
          </cell>
        </row>
        <row r="1265">
          <cell r="B1265">
            <v>0</v>
          </cell>
          <cell r="C1265">
            <v>0</v>
          </cell>
          <cell r="E1265">
            <v>0</v>
          </cell>
          <cell r="F1265">
            <v>0</v>
          </cell>
          <cell r="I1265">
            <v>0</v>
          </cell>
          <cell r="J1265">
            <v>0</v>
          </cell>
          <cell r="L1265">
            <v>0</v>
          </cell>
          <cell r="M1265">
            <v>0</v>
          </cell>
          <cell r="N1265">
            <v>0</v>
          </cell>
        </row>
        <row r="1266">
          <cell r="B1266">
            <v>0</v>
          </cell>
          <cell r="C1266">
            <v>0</v>
          </cell>
          <cell r="E1266">
            <v>0</v>
          </cell>
          <cell r="F1266">
            <v>0</v>
          </cell>
          <cell r="I1266">
            <v>0</v>
          </cell>
          <cell r="J1266">
            <v>0</v>
          </cell>
          <cell r="L1266">
            <v>0</v>
          </cell>
          <cell r="M1266">
            <v>0</v>
          </cell>
          <cell r="N1266">
            <v>0</v>
          </cell>
        </row>
        <row r="1267">
          <cell r="B1267">
            <v>0</v>
          </cell>
          <cell r="C1267">
            <v>0</v>
          </cell>
          <cell r="E1267">
            <v>0</v>
          </cell>
          <cell r="F1267">
            <v>0</v>
          </cell>
          <cell r="I1267">
            <v>0</v>
          </cell>
          <cell r="J1267">
            <v>0</v>
          </cell>
          <cell r="L1267">
            <v>0</v>
          </cell>
          <cell r="M1267">
            <v>0</v>
          </cell>
          <cell r="N1267">
            <v>0</v>
          </cell>
        </row>
        <row r="1268">
          <cell r="B1268">
            <v>0</v>
          </cell>
          <cell r="C1268">
            <v>0</v>
          </cell>
          <cell r="E1268">
            <v>0</v>
          </cell>
          <cell r="F1268">
            <v>0</v>
          </cell>
          <cell r="I1268">
            <v>0</v>
          </cell>
          <cell r="J1268">
            <v>0</v>
          </cell>
          <cell r="L1268">
            <v>0</v>
          </cell>
          <cell r="M1268">
            <v>0</v>
          </cell>
          <cell r="N1268">
            <v>0</v>
          </cell>
        </row>
        <row r="1269">
          <cell r="B1269">
            <v>0</v>
          </cell>
          <cell r="C1269">
            <v>0</v>
          </cell>
          <cell r="E1269">
            <v>0</v>
          </cell>
          <cell r="F1269">
            <v>0</v>
          </cell>
          <cell r="I1269">
            <v>0</v>
          </cell>
          <cell r="J1269">
            <v>0</v>
          </cell>
          <cell r="L1269">
            <v>0</v>
          </cell>
          <cell r="M1269">
            <v>0</v>
          </cell>
          <cell r="N1269">
            <v>0</v>
          </cell>
        </row>
        <row r="1270">
          <cell r="B1270">
            <v>0</v>
          </cell>
          <cell r="C1270">
            <v>0</v>
          </cell>
          <cell r="E1270">
            <v>0</v>
          </cell>
          <cell r="F1270">
            <v>0</v>
          </cell>
          <cell r="I1270">
            <v>0</v>
          </cell>
          <cell r="J1270">
            <v>0</v>
          </cell>
          <cell r="L1270">
            <v>0</v>
          </cell>
          <cell r="M1270">
            <v>0</v>
          </cell>
          <cell r="N1270">
            <v>0</v>
          </cell>
        </row>
        <row r="1271">
          <cell r="B1271">
            <v>0</v>
          </cell>
          <cell r="C1271">
            <v>0</v>
          </cell>
          <cell r="E1271">
            <v>0</v>
          </cell>
          <cell r="F1271">
            <v>0</v>
          </cell>
          <cell r="I1271">
            <v>0</v>
          </cell>
          <cell r="J1271">
            <v>0</v>
          </cell>
          <cell r="L1271">
            <v>0</v>
          </cell>
          <cell r="M1271">
            <v>0</v>
          </cell>
          <cell r="N1271">
            <v>0</v>
          </cell>
        </row>
        <row r="1272">
          <cell r="B1272">
            <v>0</v>
          </cell>
          <cell r="C1272">
            <v>0</v>
          </cell>
          <cell r="E1272">
            <v>0</v>
          </cell>
          <cell r="F1272">
            <v>0</v>
          </cell>
          <cell r="I1272">
            <v>0</v>
          </cell>
          <cell r="J1272">
            <v>0</v>
          </cell>
          <cell r="L1272">
            <v>0</v>
          </cell>
          <cell r="M1272">
            <v>0</v>
          </cell>
          <cell r="N1272">
            <v>0</v>
          </cell>
        </row>
        <row r="1273">
          <cell r="B1273">
            <v>0</v>
          </cell>
          <cell r="C1273">
            <v>0</v>
          </cell>
          <cell r="E1273">
            <v>0</v>
          </cell>
          <cell r="F1273">
            <v>0</v>
          </cell>
          <cell r="I1273">
            <v>0</v>
          </cell>
          <cell r="J1273">
            <v>0</v>
          </cell>
          <cell r="L1273">
            <v>0</v>
          </cell>
          <cell r="M1273">
            <v>0</v>
          </cell>
          <cell r="N1273">
            <v>0</v>
          </cell>
        </row>
        <row r="1274">
          <cell r="B1274">
            <v>0</v>
          </cell>
          <cell r="C1274">
            <v>0</v>
          </cell>
          <cell r="E1274">
            <v>0</v>
          </cell>
          <cell r="F1274">
            <v>0</v>
          </cell>
          <cell r="I1274">
            <v>0</v>
          </cell>
          <cell r="J1274">
            <v>0</v>
          </cell>
          <cell r="L1274">
            <v>0</v>
          </cell>
          <cell r="M1274">
            <v>0</v>
          </cell>
          <cell r="N1274">
            <v>0</v>
          </cell>
        </row>
        <row r="1275">
          <cell r="B1275">
            <v>0</v>
          </cell>
          <cell r="C1275">
            <v>0</v>
          </cell>
          <cell r="E1275">
            <v>0</v>
          </cell>
          <cell r="F1275">
            <v>0</v>
          </cell>
          <cell r="I1275">
            <v>0</v>
          </cell>
          <cell r="J1275">
            <v>0</v>
          </cell>
          <cell r="L1275">
            <v>0</v>
          </cell>
          <cell r="M1275">
            <v>0</v>
          </cell>
          <cell r="N1275">
            <v>0</v>
          </cell>
        </row>
        <row r="1276">
          <cell r="B1276">
            <v>0</v>
          </cell>
          <cell r="C1276">
            <v>0</v>
          </cell>
          <cell r="E1276">
            <v>0</v>
          </cell>
          <cell r="F1276">
            <v>0</v>
          </cell>
          <cell r="I1276">
            <v>0</v>
          </cell>
          <cell r="J1276">
            <v>0</v>
          </cell>
          <cell r="L1276">
            <v>0</v>
          </cell>
          <cell r="M1276">
            <v>0</v>
          </cell>
          <cell r="N1276">
            <v>0</v>
          </cell>
        </row>
        <row r="1277">
          <cell r="B1277">
            <v>0</v>
          </cell>
          <cell r="C1277">
            <v>0</v>
          </cell>
          <cell r="E1277">
            <v>0</v>
          </cell>
          <cell r="F1277">
            <v>0</v>
          </cell>
          <cell r="I1277">
            <v>0</v>
          </cell>
          <cell r="J1277">
            <v>0</v>
          </cell>
          <cell r="L1277">
            <v>0</v>
          </cell>
          <cell r="M1277">
            <v>0</v>
          </cell>
          <cell r="N1277">
            <v>0</v>
          </cell>
        </row>
        <row r="1278">
          <cell r="B1278">
            <v>0</v>
          </cell>
          <cell r="C1278">
            <v>0</v>
          </cell>
          <cell r="E1278">
            <v>0</v>
          </cell>
          <cell r="F1278">
            <v>0</v>
          </cell>
          <cell r="I1278">
            <v>0</v>
          </cell>
          <cell r="J1278">
            <v>0</v>
          </cell>
          <cell r="L1278">
            <v>0</v>
          </cell>
          <cell r="M1278">
            <v>0</v>
          </cell>
          <cell r="N1278">
            <v>0</v>
          </cell>
        </row>
        <row r="1279">
          <cell r="B1279">
            <v>0</v>
          </cell>
          <cell r="C1279">
            <v>0</v>
          </cell>
          <cell r="E1279">
            <v>0</v>
          </cell>
          <cell r="F1279">
            <v>0</v>
          </cell>
          <cell r="I1279">
            <v>0</v>
          </cell>
          <cell r="J1279">
            <v>0</v>
          </cell>
          <cell r="L1279">
            <v>0</v>
          </cell>
          <cell r="M1279">
            <v>0</v>
          </cell>
          <cell r="N1279">
            <v>0</v>
          </cell>
        </row>
        <row r="1280">
          <cell r="B1280">
            <v>0</v>
          </cell>
          <cell r="C1280">
            <v>0</v>
          </cell>
          <cell r="E1280">
            <v>0</v>
          </cell>
          <cell r="F1280">
            <v>0</v>
          </cell>
          <cell r="I1280">
            <v>0</v>
          </cell>
          <cell r="J1280">
            <v>0</v>
          </cell>
          <cell r="L1280">
            <v>0</v>
          </cell>
          <cell r="M1280">
            <v>0</v>
          </cell>
          <cell r="N1280">
            <v>0</v>
          </cell>
        </row>
        <row r="1281">
          <cell r="B1281">
            <v>0</v>
          </cell>
          <cell r="C1281">
            <v>0</v>
          </cell>
          <cell r="E1281">
            <v>0</v>
          </cell>
          <cell r="F1281">
            <v>0</v>
          </cell>
          <cell r="I1281">
            <v>0</v>
          </cell>
          <cell r="J1281">
            <v>0</v>
          </cell>
          <cell r="L1281">
            <v>0</v>
          </cell>
          <cell r="M1281">
            <v>0</v>
          </cell>
          <cell r="N1281">
            <v>0</v>
          </cell>
        </row>
        <row r="1282">
          <cell r="B1282">
            <v>0</v>
          </cell>
          <cell r="C1282">
            <v>0</v>
          </cell>
          <cell r="E1282">
            <v>0</v>
          </cell>
          <cell r="F1282">
            <v>0</v>
          </cell>
          <cell r="I1282">
            <v>0</v>
          </cell>
          <cell r="J1282">
            <v>0</v>
          </cell>
          <cell r="L1282">
            <v>0</v>
          </cell>
          <cell r="M1282">
            <v>0</v>
          </cell>
          <cell r="N1282">
            <v>0</v>
          </cell>
        </row>
        <row r="1283">
          <cell r="B1283">
            <v>0</v>
          </cell>
          <cell r="C1283">
            <v>0</v>
          </cell>
          <cell r="E1283">
            <v>0</v>
          </cell>
          <cell r="F1283">
            <v>0</v>
          </cell>
          <cell r="I1283">
            <v>0</v>
          </cell>
          <cell r="J1283">
            <v>0</v>
          </cell>
          <cell r="L1283">
            <v>0</v>
          </cell>
          <cell r="M1283">
            <v>0</v>
          </cell>
          <cell r="N1283">
            <v>0</v>
          </cell>
        </row>
        <row r="1284">
          <cell r="B1284">
            <v>0</v>
          </cell>
          <cell r="C1284">
            <v>0</v>
          </cell>
          <cell r="E1284">
            <v>0</v>
          </cell>
          <cell r="F1284">
            <v>0</v>
          </cell>
          <cell r="I1284">
            <v>0</v>
          </cell>
          <cell r="J1284">
            <v>0</v>
          </cell>
          <cell r="L1284">
            <v>0</v>
          </cell>
          <cell r="M1284">
            <v>0</v>
          </cell>
          <cell r="N1284">
            <v>0</v>
          </cell>
        </row>
        <row r="1285">
          <cell r="B1285">
            <v>0</v>
          </cell>
          <cell r="C1285">
            <v>0</v>
          </cell>
          <cell r="E1285">
            <v>0</v>
          </cell>
          <cell r="F1285">
            <v>0</v>
          </cell>
          <cell r="I1285">
            <v>0</v>
          </cell>
          <cell r="J1285">
            <v>0</v>
          </cell>
          <cell r="L1285">
            <v>0</v>
          </cell>
          <cell r="M1285">
            <v>0</v>
          </cell>
          <cell r="N1285">
            <v>0</v>
          </cell>
        </row>
        <row r="1286">
          <cell r="B1286">
            <v>0</v>
          </cell>
          <cell r="C1286">
            <v>0</v>
          </cell>
          <cell r="E1286">
            <v>0</v>
          </cell>
          <cell r="F1286">
            <v>0</v>
          </cell>
          <cell r="I1286">
            <v>0</v>
          </cell>
          <cell r="J1286">
            <v>0</v>
          </cell>
          <cell r="L1286">
            <v>0</v>
          </cell>
          <cell r="M1286">
            <v>0</v>
          </cell>
          <cell r="N1286">
            <v>0</v>
          </cell>
        </row>
        <row r="1287">
          <cell r="B1287">
            <v>0</v>
          </cell>
          <cell r="C1287">
            <v>0</v>
          </cell>
          <cell r="E1287">
            <v>0</v>
          </cell>
          <cell r="F1287">
            <v>0</v>
          </cell>
          <cell r="I1287">
            <v>0</v>
          </cell>
          <cell r="J1287">
            <v>0</v>
          </cell>
          <cell r="L1287">
            <v>0</v>
          </cell>
          <cell r="M1287">
            <v>0</v>
          </cell>
          <cell r="N1287">
            <v>0</v>
          </cell>
        </row>
        <row r="1288">
          <cell r="B1288">
            <v>0</v>
          </cell>
          <cell r="C1288">
            <v>0</v>
          </cell>
          <cell r="E1288">
            <v>0</v>
          </cell>
          <cell r="F1288">
            <v>0</v>
          </cell>
          <cell r="I1288">
            <v>0</v>
          </cell>
          <cell r="J1288">
            <v>0</v>
          </cell>
          <cell r="L1288">
            <v>0</v>
          </cell>
          <cell r="M1288">
            <v>0</v>
          </cell>
          <cell r="N1288">
            <v>0</v>
          </cell>
        </row>
        <row r="1289">
          <cell r="B1289">
            <v>0</v>
          </cell>
          <cell r="C1289">
            <v>0</v>
          </cell>
          <cell r="E1289">
            <v>0</v>
          </cell>
          <cell r="F1289">
            <v>0</v>
          </cell>
          <cell r="I1289">
            <v>0</v>
          </cell>
          <cell r="J1289">
            <v>0</v>
          </cell>
          <cell r="L1289">
            <v>0</v>
          </cell>
          <cell r="M1289">
            <v>0</v>
          </cell>
          <cell r="N1289">
            <v>0</v>
          </cell>
        </row>
        <row r="1290">
          <cell r="B1290">
            <v>0</v>
          </cell>
          <cell r="C1290">
            <v>0</v>
          </cell>
          <cell r="E1290">
            <v>0</v>
          </cell>
          <cell r="F1290">
            <v>0</v>
          </cell>
          <cell r="I1290">
            <v>0</v>
          </cell>
          <cell r="J1290">
            <v>0</v>
          </cell>
          <cell r="L1290">
            <v>0</v>
          </cell>
          <cell r="M1290">
            <v>0</v>
          </cell>
          <cell r="N1290">
            <v>0</v>
          </cell>
        </row>
        <row r="1291">
          <cell r="B1291">
            <v>0</v>
          </cell>
          <cell r="C1291">
            <v>0</v>
          </cell>
          <cell r="E1291">
            <v>0</v>
          </cell>
          <cell r="F1291">
            <v>0</v>
          </cell>
          <cell r="I1291">
            <v>0</v>
          </cell>
          <cell r="J1291">
            <v>0</v>
          </cell>
          <cell r="L1291">
            <v>0</v>
          </cell>
          <cell r="M1291">
            <v>0</v>
          </cell>
          <cell r="N1291">
            <v>0</v>
          </cell>
        </row>
        <row r="1292">
          <cell r="B1292">
            <v>0</v>
          </cell>
          <cell r="C1292">
            <v>0</v>
          </cell>
          <cell r="E1292">
            <v>0</v>
          </cell>
          <cell r="F1292">
            <v>0</v>
          </cell>
          <cell r="I1292">
            <v>0</v>
          </cell>
          <cell r="J1292">
            <v>0</v>
          </cell>
          <cell r="L1292">
            <v>0</v>
          </cell>
          <cell r="M1292">
            <v>0</v>
          </cell>
          <cell r="N1292">
            <v>0</v>
          </cell>
        </row>
        <row r="1293">
          <cell r="B1293">
            <v>0</v>
          </cell>
          <cell r="C1293">
            <v>0</v>
          </cell>
          <cell r="E1293">
            <v>0</v>
          </cell>
          <cell r="F1293">
            <v>0</v>
          </cell>
          <cell r="I1293">
            <v>0</v>
          </cell>
          <cell r="J1293">
            <v>0</v>
          </cell>
          <cell r="L1293">
            <v>0</v>
          </cell>
          <cell r="M1293">
            <v>0</v>
          </cell>
          <cell r="N1293">
            <v>0</v>
          </cell>
        </row>
        <row r="1294">
          <cell r="B1294">
            <v>0</v>
          </cell>
          <cell r="C1294">
            <v>0</v>
          </cell>
          <cell r="E1294">
            <v>0</v>
          </cell>
          <cell r="F1294">
            <v>0</v>
          </cell>
          <cell r="I1294">
            <v>0</v>
          </cell>
          <cell r="J1294">
            <v>0</v>
          </cell>
          <cell r="L1294">
            <v>0</v>
          </cell>
          <cell r="M1294">
            <v>0</v>
          </cell>
          <cell r="N1294">
            <v>0</v>
          </cell>
        </row>
        <row r="1295">
          <cell r="B1295">
            <v>0</v>
          </cell>
          <cell r="C1295">
            <v>0</v>
          </cell>
          <cell r="E1295">
            <v>0</v>
          </cell>
          <cell r="F1295">
            <v>0</v>
          </cell>
          <cell r="I1295">
            <v>0</v>
          </cell>
          <cell r="J1295">
            <v>0</v>
          </cell>
          <cell r="L1295">
            <v>0</v>
          </cell>
          <cell r="M1295">
            <v>0</v>
          </cell>
          <cell r="N1295">
            <v>0</v>
          </cell>
        </row>
        <row r="1296">
          <cell r="B1296">
            <v>0</v>
          </cell>
          <cell r="C1296">
            <v>0</v>
          </cell>
          <cell r="E1296">
            <v>0</v>
          </cell>
          <cell r="F1296">
            <v>0</v>
          </cell>
          <cell r="I1296">
            <v>0</v>
          </cell>
          <cell r="J1296">
            <v>0</v>
          </cell>
          <cell r="L1296">
            <v>0</v>
          </cell>
          <cell r="M1296">
            <v>0</v>
          </cell>
          <cell r="N1296">
            <v>0</v>
          </cell>
        </row>
        <row r="1297">
          <cell r="B1297">
            <v>0</v>
          </cell>
          <cell r="C1297">
            <v>0</v>
          </cell>
          <cell r="E1297">
            <v>0</v>
          </cell>
          <cell r="F1297">
            <v>0</v>
          </cell>
          <cell r="I1297">
            <v>0</v>
          </cell>
          <cell r="J1297">
            <v>0</v>
          </cell>
          <cell r="L1297">
            <v>0</v>
          </cell>
          <cell r="M1297">
            <v>0</v>
          </cell>
          <cell r="N1297">
            <v>0</v>
          </cell>
        </row>
        <row r="1298">
          <cell r="B1298">
            <v>0</v>
          </cell>
          <cell r="C1298">
            <v>0</v>
          </cell>
          <cell r="E1298">
            <v>0</v>
          </cell>
          <cell r="F1298">
            <v>0</v>
          </cell>
          <cell r="I1298">
            <v>0</v>
          </cell>
          <cell r="J1298">
            <v>0</v>
          </cell>
          <cell r="L1298">
            <v>0</v>
          </cell>
          <cell r="M1298">
            <v>0</v>
          </cell>
          <cell r="N1298">
            <v>0</v>
          </cell>
        </row>
        <row r="1299">
          <cell r="B1299">
            <v>0</v>
          </cell>
          <cell r="C1299">
            <v>0</v>
          </cell>
          <cell r="E1299">
            <v>0</v>
          </cell>
          <cell r="F1299">
            <v>0</v>
          </cell>
          <cell r="I1299">
            <v>0</v>
          </cell>
          <cell r="J1299">
            <v>0</v>
          </cell>
          <cell r="L1299">
            <v>0</v>
          </cell>
          <cell r="M1299">
            <v>0</v>
          </cell>
          <cell r="N1299">
            <v>0</v>
          </cell>
        </row>
        <row r="1300">
          <cell r="B1300">
            <v>0</v>
          </cell>
          <cell r="C1300">
            <v>0</v>
          </cell>
          <cell r="E1300">
            <v>0</v>
          </cell>
          <cell r="F1300">
            <v>0</v>
          </cell>
          <cell r="I1300">
            <v>0</v>
          </cell>
          <cell r="J1300">
            <v>0</v>
          </cell>
          <cell r="L1300">
            <v>0</v>
          </cell>
          <cell r="M1300">
            <v>0</v>
          </cell>
          <cell r="N1300">
            <v>0</v>
          </cell>
        </row>
        <row r="1301">
          <cell r="B1301">
            <v>0</v>
          </cell>
          <cell r="C1301">
            <v>0</v>
          </cell>
          <cell r="E1301">
            <v>0</v>
          </cell>
          <cell r="F1301">
            <v>0</v>
          </cell>
          <cell r="I1301">
            <v>0</v>
          </cell>
          <cell r="J1301">
            <v>0</v>
          </cell>
          <cell r="L1301">
            <v>0</v>
          </cell>
          <cell r="M1301">
            <v>0</v>
          </cell>
          <cell r="N1301">
            <v>0</v>
          </cell>
        </row>
        <row r="1302">
          <cell r="B1302">
            <v>0</v>
          </cell>
          <cell r="C1302">
            <v>0</v>
          </cell>
          <cell r="E1302">
            <v>0</v>
          </cell>
          <cell r="F1302">
            <v>0</v>
          </cell>
          <cell r="I1302">
            <v>0</v>
          </cell>
          <cell r="J1302">
            <v>0</v>
          </cell>
          <cell r="L1302">
            <v>0</v>
          </cell>
          <cell r="M1302">
            <v>0</v>
          </cell>
          <cell r="N1302">
            <v>0</v>
          </cell>
        </row>
        <row r="1303">
          <cell r="B1303">
            <v>0</v>
          </cell>
          <cell r="C1303">
            <v>0</v>
          </cell>
          <cell r="E1303">
            <v>0</v>
          </cell>
          <cell r="F1303">
            <v>0</v>
          </cell>
          <cell r="I1303">
            <v>0</v>
          </cell>
          <cell r="J1303">
            <v>0</v>
          </cell>
          <cell r="L1303">
            <v>0</v>
          </cell>
          <cell r="M1303">
            <v>0</v>
          </cell>
          <cell r="N1303">
            <v>0</v>
          </cell>
        </row>
        <row r="1304">
          <cell r="B1304">
            <v>0</v>
          </cell>
          <cell r="C1304">
            <v>0</v>
          </cell>
          <cell r="E1304">
            <v>0</v>
          </cell>
          <cell r="F1304">
            <v>0</v>
          </cell>
          <cell r="I1304">
            <v>0</v>
          </cell>
          <cell r="J1304">
            <v>0</v>
          </cell>
          <cell r="L1304">
            <v>0</v>
          </cell>
          <cell r="M1304">
            <v>0</v>
          </cell>
          <cell r="N1304">
            <v>0</v>
          </cell>
        </row>
        <row r="1305">
          <cell r="B1305">
            <v>0</v>
          </cell>
          <cell r="C1305">
            <v>0</v>
          </cell>
          <cell r="E1305">
            <v>0</v>
          </cell>
          <cell r="F1305">
            <v>0</v>
          </cell>
          <cell r="I1305">
            <v>0</v>
          </cell>
          <cell r="J1305">
            <v>0</v>
          </cell>
          <cell r="L1305">
            <v>0</v>
          </cell>
          <cell r="M1305">
            <v>0</v>
          </cell>
          <cell r="N1305">
            <v>0</v>
          </cell>
        </row>
        <row r="1306">
          <cell r="B1306">
            <v>0</v>
          </cell>
          <cell r="C1306">
            <v>0</v>
          </cell>
          <cell r="E1306">
            <v>0</v>
          </cell>
          <cell r="F1306">
            <v>0</v>
          </cell>
          <cell r="I1306">
            <v>0</v>
          </cell>
          <cell r="J1306">
            <v>0</v>
          </cell>
          <cell r="L1306">
            <v>0</v>
          </cell>
          <cell r="M1306">
            <v>0</v>
          </cell>
          <cell r="N1306">
            <v>0</v>
          </cell>
        </row>
        <row r="1307">
          <cell r="B1307">
            <v>0</v>
          </cell>
          <cell r="C1307">
            <v>0</v>
          </cell>
          <cell r="E1307">
            <v>0</v>
          </cell>
          <cell r="F1307">
            <v>0</v>
          </cell>
          <cell r="I1307">
            <v>0</v>
          </cell>
          <cell r="J1307">
            <v>0</v>
          </cell>
          <cell r="L1307">
            <v>0</v>
          </cell>
          <cell r="M1307">
            <v>0</v>
          </cell>
          <cell r="N1307">
            <v>0</v>
          </cell>
        </row>
        <row r="1308">
          <cell r="B1308">
            <v>0</v>
          </cell>
          <cell r="C1308">
            <v>0</v>
          </cell>
          <cell r="E1308">
            <v>0</v>
          </cell>
          <cell r="F1308">
            <v>0</v>
          </cell>
          <cell r="I1308">
            <v>0</v>
          </cell>
          <cell r="J1308">
            <v>0</v>
          </cell>
          <cell r="L1308">
            <v>0</v>
          </cell>
          <cell r="M1308">
            <v>0</v>
          </cell>
          <cell r="N1308">
            <v>0</v>
          </cell>
        </row>
        <row r="1309">
          <cell r="B1309">
            <v>0</v>
          </cell>
          <cell r="C1309">
            <v>0</v>
          </cell>
          <cell r="E1309">
            <v>0</v>
          </cell>
          <cell r="F1309">
            <v>0</v>
          </cell>
          <cell r="I1309">
            <v>0</v>
          </cell>
          <cell r="J1309">
            <v>0</v>
          </cell>
          <cell r="L1309">
            <v>0</v>
          </cell>
          <cell r="M1309">
            <v>0</v>
          </cell>
          <cell r="N1309">
            <v>0</v>
          </cell>
        </row>
        <row r="1310">
          <cell r="B1310">
            <v>0</v>
          </cell>
          <cell r="C1310">
            <v>0</v>
          </cell>
          <cell r="E1310">
            <v>0</v>
          </cell>
          <cell r="F1310">
            <v>0</v>
          </cell>
          <cell r="I1310">
            <v>0</v>
          </cell>
          <cell r="J1310">
            <v>0</v>
          </cell>
          <cell r="L1310">
            <v>0</v>
          </cell>
          <cell r="M1310">
            <v>0</v>
          </cell>
          <cell r="N1310">
            <v>0</v>
          </cell>
        </row>
        <row r="1311">
          <cell r="B1311">
            <v>0</v>
          </cell>
          <cell r="C1311">
            <v>0</v>
          </cell>
          <cell r="E1311">
            <v>0</v>
          </cell>
          <cell r="F1311">
            <v>0</v>
          </cell>
          <cell r="I1311">
            <v>0</v>
          </cell>
          <cell r="J1311">
            <v>0</v>
          </cell>
          <cell r="L1311">
            <v>0</v>
          </cell>
          <cell r="M1311">
            <v>0</v>
          </cell>
          <cell r="N1311">
            <v>0</v>
          </cell>
        </row>
        <row r="1312">
          <cell r="B1312">
            <v>0</v>
          </cell>
          <cell r="C1312">
            <v>0</v>
          </cell>
          <cell r="E1312">
            <v>0</v>
          </cell>
          <cell r="F1312">
            <v>0</v>
          </cell>
          <cell r="I1312">
            <v>0</v>
          </cell>
          <cell r="J1312">
            <v>0</v>
          </cell>
          <cell r="L1312">
            <v>0</v>
          </cell>
          <cell r="M1312">
            <v>0</v>
          </cell>
          <cell r="N1312">
            <v>0</v>
          </cell>
        </row>
        <row r="1313">
          <cell r="B1313">
            <v>0</v>
          </cell>
          <cell r="C1313">
            <v>0</v>
          </cell>
          <cell r="E1313">
            <v>0</v>
          </cell>
          <cell r="F1313">
            <v>0</v>
          </cell>
          <cell r="I1313">
            <v>0</v>
          </cell>
          <cell r="J1313">
            <v>0</v>
          </cell>
          <cell r="L1313">
            <v>0</v>
          </cell>
          <cell r="M1313">
            <v>0</v>
          </cell>
          <cell r="N1313">
            <v>0</v>
          </cell>
        </row>
        <row r="1314">
          <cell r="B1314">
            <v>0</v>
          </cell>
          <cell r="C1314">
            <v>0</v>
          </cell>
          <cell r="E1314">
            <v>0</v>
          </cell>
          <cell r="F1314">
            <v>0</v>
          </cell>
          <cell r="I1314">
            <v>0</v>
          </cell>
          <cell r="J1314">
            <v>0</v>
          </cell>
          <cell r="L1314">
            <v>0</v>
          </cell>
          <cell r="M1314">
            <v>0</v>
          </cell>
          <cell r="N1314">
            <v>0</v>
          </cell>
        </row>
        <row r="1315">
          <cell r="B1315">
            <v>0</v>
          </cell>
          <cell r="C1315">
            <v>0</v>
          </cell>
          <cell r="E1315">
            <v>0</v>
          </cell>
          <cell r="F1315">
            <v>0</v>
          </cell>
          <cell r="I1315">
            <v>0</v>
          </cell>
          <cell r="J1315">
            <v>0</v>
          </cell>
          <cell r="L1315">
            <v>0</v>
          </cell>
          <cell r="M1315">
            <v>0</v>
          </cell>
          <cell r="N1315">
            <v>0</v>
          </cell>
        </row>
        <row r="1316">
          <cell r="B1316">
            <v>0</v>
          </cell>
          <cell r="C1316">
            <v>0</v>
          </cell>
          <cell r="E1316">
            <v>0</v>
          </cell>
          <cell r="F1316">
            <v>0</v>
          </cell>
          <cell r="I1316">
            <v>0</v>
          </cell>
          <cell r="J1316">
            <v>0</v>
          </cell>
          <cell r="L1316">
            <v>0</v>
          </cell>
          <cell r="M1316">
            <v>0</v>
          </cell>
          <cell r="N1316">
            <v>0</v>
          </cell>
        </row>
        <row r="1317">
          <cell r="B1317">
            <v>0</v>
          </cell>
          <cell r="C1317">
            <v>0</v>
          </cell>
          <cell r="E1317">
            <v>0</v>
          </cell>
          <cell r="F1317">
            <v>0</v>
          </cell>
          <cell r="I1317">
            <v>0</v>
          </cell>
          <cell r="J1317">
            <v>0</v>
          </cell>
          <cell r="L1317">
            <v>0</v>
          </cell>
          <cell r="M1317">
            <v>0</v>
          </cell>
          <cell r="N1317">
            <v>0</v>
          </cell>
        </row>
        <row r="1318">
          <cell r="B1318">
            <v>0</v>
          </cell>
          <cell r="C1318">
            <v>0</v>
          </cell>
          <cell r="E1318">
            <v>0</v>
          </cell>
          <cell r="F1318">
            <v>0</v>
          </cell>
          <cell r="I1318">
            <v>0</v>
          </cell>
          <cell r="J1318">
            <v>0</v>
          </cell>
          <cell r="L1318">
            <v>0</v>
          </cell>
          <cell r="M1318">
            <v>0</v>
          </cell>
          <cell r="N1318">
            <v>0</v>
          </cell>
        </row>
        <row r="1319">
          <cell r="B1319">
            <v>0</v>
          </cell>
          <cell r="C1319">
            <v>0</v>
          </cell>
          <cell r="E1319">
            <v>0</v>
          </cell>
          <cell r="F1319">
            <v>0</v>
          </cell>
          <cell r="I1319">
            <v>0</v>
          </cell>
          <cell r="J1319">
            <v>0</v>
          </cell>
          <cell r="L1319">
            <v>0</v>
          </cell>
          <cell r="M1319">
            <v>0</v>
          </cell>
          <cell r="N1319">
            <v>0</v>
          </cell>
        </row>
        <row r="1320">
          <cell r="B1320">
            <v>0</v>
          </cell>
          <cell r="C1320">
            <v>0</v>
          </cell>
          <cell r="E1320">
            <v>0</v>
          </cell>
          <cell r="F1320">
            <v>0</v>
          </cell>
          <cell r="I1320">
            <v>0</v>
          </cell>
          <cell r="J1320">
            <v>0</v>
          </cell>
          <cell r="L1320">
            <v>0</v>
          </cell>
          <cell r="M1320">
            <v>0</v>
          </cell>
          <cell r="N1320">
            <v>0</v>
          </cell>
        </row>
        <row r="1321">
          <cell r="B1321">
            <v>0</v>
          </cell>
          <cell r="C1321">
            <v>0</v>
          </cell>
          <cell r="E1321">
            <v>0</v>
          </cell>
          <cell r="F1321">
            <v>0</v>
          </cell>
          <cell r="I1321">
            <v>0</v>
          </cell>
          <cell r="J1321">
            <v>0</v>
          </cell>
          <cell r="L1321">
            <v>0</v>
          </cell>
          <cell r="M1321">
            <v>0</v>
          </cell>
          <cell r="N1321">
            <v>0</v>
          </cell>
        </row>
        <row r="1322">
          <cell r="B1322">
            <v>0</v>
          </cell>
          <cell r="C1322">
            <v>0</v>
          </cell>
          <cell r="E1322">
            <v>0</v>
          </cell>
          <cell r="F1322">
            <v>0</v>
          </cell>
          <cell r="I1322">
            <v>0</v>
          </cell>
          <cell r="J1322">
            <v>0</v>
          </cell>
          <cell r="L1322">
            <v>0</v>
          </cell>
          <cell r="M1322">
            <v>0</v>
          </cell>
          <cell r="N1322">
            <v>0</v>
          </cell>
        </row>
        <row r="1323">
          <cell r="B1323">
            <v>0</v>
          </cell>
          <cell r="C1323">
            <v>0</v>
          </cell>
          <cell r="E1323">
            <v>0</v>
          </cell>
          <cell r="F1323">
            <v>0</v>
          </cell>
          <cell r="I1323">
            <v>0</v>
          </cell>
          <cell r="J1323">
            <v>0</v>
          </cell>
          <cell r="L1323">
            <v>0</v>
          </cell>
          <cell r="M1323">
            <v>0</v>
          </cell>
          <cell r="N1323">
            <v>0</v>
          </cell>
        </row>
        <row r="1324">
          <cell r="B1324">
            <v>0</v>
          </cell>
          <cell r="C1324">
            <v>0</v>
          </cell>
          <cell r="E1324">
            <v>0</v>
          </cell>
          <cell r="F1324">
            <v>0</v>
          </cell>
          <cell r="I1324">
            <v>0</v>
          </cell>
          <cell r="J1324">
            <v>0</v>
          </cell>
          <cell r="L1324">
            <v>0</v>
          </cell>
          <cell r="M1324">
            <v>0</v>
          </cell>
          <cell r="N1324">
            <v>0</v>
          </cell>
        </row>
        <row r="1325">
          <cell r="B1325">
            <v>0</v>
          </cell>
          <cell r="C1325">
            <v>0</v>
          </cell>
          <cell r="E1325">
            <v>0</v>
          </cell>
          <cell r="F1325">
            <v>0</v>
          </cell>
          <cell r="I1325">
            <v>0</v>
          </cell>
          <cell r="J1325">
            <v>0</v>
          </cell>
          <cell r="L1325">
            <v>0</v>
          </cell>
          <cell r="M1325">
            <v>0</v>
          </cell>
          <cell r="N1325">
            <v>0</v>
          </cell>
        </row>
        <row r="1326">
          <cell r="B1326">
            <v>0</v>
          </cell>
          <cell r="C1326">
            <v>0</v>
          </cell>
          <cell r="E1326">
            <v>0</v>
          </cell>
          <cell r="F1326">
            <v>0</v>
          </cell>
          <cell r="I1326">
            <v>0</v>
          </cell>
          <cell r="J1326">
            <v>0</v>
          </cell>
          <cell r="L1326">
            <v>0</v>
          </cell>
          <cell r="M1326">
            <v>0</v>
          </cell>
          <cell r="N1326">
            <v>0</v>
          </cell>
        </row>
        <row r="1327">
          <cell r="B1327">
            <v>0</v>
          </cell>
          <cell r="C1327">
            <v>0</v>
          </cell>
          <cell r="E1327">
            <v>0</v>
          </cell>
          <cell r="F1327">
            <v>0</v>
          </cell>
          <cell r="I1327">
            <v>0</v>
          </cell>
          <cell r="J1327">
            <v>0</v>
          </cell>
          <cell r="L1327">
            <v>0</v>
          </cell>
          <cell r="M1327">
            <v>0</v>
          </cell>
          <cell r="N1327">
            <v>0</v>
          </cell>
        </row>
        <row r="1328">
          <cell r="B1328">
            <v>0</v>
          </cell>
          <cell r="C1328">
            <v>0</v>
          </cell>
          <cell r="E1328">
            <v>0</v>
          </cell>
          <cell r="F1328">
            <v>0</v>
          </cell>
          <cell r="I1328">
            <v>0</v>
          </cell>
          <cell r="J1328">
            <v>0</v>
          </cell>
          <cell r="L1328">
            <v>0</v>
          </cell>
          <cell r="M1328">
            <v>0</v>
          </cell>
          <cell r="N1328">
            <v>0</v>
          </cell>
        </row>
        <row r="1329">
          <cell r="B1329">
            <v>0</v>
          </cell>
          <cell r="C1329">
            <v>0</v>
          </cell>
          <cell r="E1329">
            <v>0</v>
          </cell>
          <cell r="F1329">
            <v>0</v>
          </cell>
          <cell r="I1329">
            <v>0</v>
          </cell>
          <cell r="J1329">
            <v>0</v>
          </cell>
          <cell r="L1329">
            <v>0</v>
          </cell>
          <cell r="M1329">
            <v>0</v>
          </cell>
          <cell r="N1329">
            <v>0</v>
          </cell>
        </row>
        <row r="1330">
          <cell r="B1330">
            <v>0</v>
          </cell>
          <cell r="C1330">
            <v>0</v>
          </cell>
          <cell r="E1330">
            <v>0</v>
          </cell>
          <cell r="F1330">
            <v>0</v>
          </cell>
          <cell r="I1330">
            <v>0</v>
          </cell>
          <cell r="J1330">
            <v>0</v>
          </cell>
          <cell r="L1330">
            <v>0</v>
          </cell>
          <cell r="M1330">
            <v>0</v>
          </cell>
          <cell r="N1330">
            <v>0</v>
          </cell>
        </row>
        <row r="1331">
          <cell r="B1331">
            <v>0</v>
          </cell>
          <cell r="C1331">
            <v>0</v>
          </cell>
          <cell r="E1331">
            <v>0</v>
          </cell>
          <cell r="F1331">
            <v>0</v>
          </cell>
          <cell r="I1331">
            <v>0</v>
          </cell>
          <cell r="J1331">
            <v>0</v>
          </cell>
          <cell r="L1331">
            <v>0</v>
          </cell>
          <cell r="M1331">
            <v>0</v>
          </cell>
          <cell r="N1331">
            <v>0</v>
          </cell>
        </row>
        <row r="1332">
          <cell r="B1332">
            <v>0</v>
          </cell>
          <cell r="C1332">
            <v>0</v>
          </cell>
          <cell r="E1332">
            <v>0</v>
          </cell>
          <cell r="F1332">
            <v>0</v>
          </cell>
          <cell r="I1332">
            <v>0</v>
          </cell>
          <cell r="J1332">
            <v>0</v>
          </cell>
          <cell r="L1332">
            <v>0</v>
          </cell>
          <cell r="M1332">
            <v>0</v>
          </cell>
          <cell r="N1332">
            <v>0</v>
          </cell>
        </row>
        <row r="1333">
          <cell r="B1333">
            <v>0</v>
          </cell>
          <cell r="C1333">
            <v>0</v>
          </cell>
          <cell r="E1333">
            <v>0</v>
          </cell>
          <cell r="F1333">
            <v>0</v>
          </cell>
          <cell r="I1333">
            <v>0</v>
          </cell>
          <cell r="J1333">
            <v>0</v>
          </cell>
          <cell r="L1333">
            <v>0</v>
          </cell>
          <cell r="M1333">
            <v>0</v>
          </cell>
          <cell r="N1333">
            <v>0</v>
          </cell>
        </row>
        <row r="1334">
          <cell r="B1334">
            <v>0</v>
          </cell>
          <cell r="C1334">
            <v>0</v>
          </cell>
          <cell r="E1334">
            <v>0</v>
          </cell>
          <cell r="F1334">
            <v>0</v>
          </cell>
          <cell r="I1334">
            <v>0</v>
          </cell>
          <cell r="J1334">
            <v>0</v>
          </cell>
          <cell r="L1334">
            <v>0</v>
          </cell>
          <cell r="M1334">
            <v>0</v>
          </cell>
          <cell r="N1334">
            <v>0</v>
          </cell>
        </row>
        <row r="1335">
          <cell r="B1335">
            <v>0</v>
          </cell>
          <cell r="C1335">
            <v>0</v>
          </cell>
          <cell r="E1335">
            <v>0</v>
          </cell>
          <cell r="F1335">
            <v>0</v>
          </cell>
          <cell r="I1335">
            <v>0</v>
          </cell>
          <cell r="J1335">
            <v>0</v>
          </cell>
          <cell r="L1335">
            <v>0</v>
          </cell>
          <cell r="M1335">
            <v>0</v>
          </cell>
          <cell r="N1335">
            <v>0</v>
          </cell>
        </row>
        <row r="1336">
          <cell r="B1336">
            <v>0</v>
          </cell>
          <cell r="C1336">
            <v>0</v>
          </cell>
          <cell r="E1336">
            <v>0</v>
          </cell>
          <cell r="F1336">
            <v>0</v>
          </cell>
          <cell r="I1336">
            <v>0</v>
          </cell>
          <cell r="J1336">
            <v>0</v>
          </cell>
          <cell r="L1336">
            <v>0</v>
          </cell>
          <cell r="M1336">
            <v>0</v>
          </cell>
          <cell r="N1336">
            <v>0</v>
          </cell>
        </row>
        <row r="1337">
          <cell r="B1337">
            <v>0</v>
          </cell>
          <cell r="C1337">
            <v>0</v>
          </cell>
          <cell r="E1337">
            <v>0</v>
          </cell>
          <cell r="F1337">
            <v>0</v>
          </cell>
          <cell r="I1337">
            <v>0</v>
          </cell>
          <cell r="J1337">
            <v>0</v>
          </cell>
          <cell r="L1337">
            <v>0</v>
          </cell>
          <cell r="M1337">
            <v>0</v>
          </cell>
          <cell r="N1337">
            <v>0</v>
          </cell>
        </row>
        <row r="1338">
          <cell r="B1338">
            <v>0</v>
          </cell>
          <cell r="C1338">
            <v>0</v>
          </cell>
          <cell r="E1338">
            <v>0</v>
          </cell>
          <cell r="F1338">
            <v>0</v>
          </cell>
          <cell r="I1338">
            <v>0</v>
          </cell>
          <cell r="J1338">
            <v>0</v>
          </cell>
          <cell r="L1338">
            <v>0</v>
          </cell>
          <cell r="M1338">
            <v>0</v>
          </cell>
          <cell r="N1338">
            <v>0</v>
          </cell>
        </row>
        <row r="1339">
          <cell r="B1339">
            <v>0</v>
          </cell>
          <cell r="C1339">
            <v>0</v>
          </cell>
          <cell r="E1339">
            <v>0</v>
          </cell>
          <cell r="F1339">
            <v>0</v>
          </cell>
          <cell r="I1339">
            <v>0</v>
          </cell>
          <cell r="J1339">
            <v>0</v>
          </cell>
          <cell r="L1339">
            <v>0</v>
          </cell>
          <cell r="M1339">
            <v>0</v>
          </cell>
          <cell r="N1339">
            <v>0</v>
          </cell>
        </row>
        <row r="1340">
          <cell r="B1340">
            <v>0</v>
          </cell>
          <cell r="C1340">
            <v>0</v>
          </cell>
          <cell r="E1340">
            <v>0</v>
          </cell>
          <cell r="F1340">
            <v>0</v>
          </cell>
          <cell r="I1340">
            <v>0</v>
          </cell>
          <cell r="J1340">
            <v>0</v>
          </cell>
          <cell r="L1340">
            <v>0</v>
          </cell>
          <cell r="M1340">
            <v>0</v>
          </cell>
          <cell r="N1340">
            <v>0</v>
          </cell>
        </row>
        <row r="1341">
          <cell r="B1341">
            <v>0</v>
          </cell>
          <cell r="C1341">
            <v>0</v>
          </cell>
          <cell r="E1341">
            <v>0</v>
          </cell>
          <cell r="F1341">
            <v>0</v>
          </cell>
          <cell r="I1341">
            <v>0</v>
          </cell>
          <cell r="J1341">
            <v>0</v>
          </cell>
          <cell r="L1341">
            <v>0</v>
          </cell>
          <cell r="M1341">
            <v>0</v>
          </cell>
          <cell r="N1341">
            <v>0</v>
          </cell>
        </row>
        <row r="1342">
          <cell r="B1342">
            <v>0</v>
          </cell>
          <cell r="C1342">
            <v>0</v>
          </cell>
          <cell r="E1342">
            <v>0</v>
          </cell>
          <cell r="F1342">
            <v>0</v>
          </cell>
          <cell r="I1342">
            <v>0</v>
          </cell>
          <cell r="J1342">
            <v>0</v>
          </cell>
          <cell r="L1342">
            <v>0</v>
          </cell>
          <cell r="M1342">
            <v>0</v>
          </cell>
          <cell r="N1342">
            <v>0</v>
          </cell>
        </row>
        <row r="1343">
          <cell r="B1343">
            <v>0</v>
          </cell>
          <cell r="C1343">
            <v>0</v>
          </cell>
          <cell r="E1343">
            <v>0</v>
          </cell>
          <cell r="F1343">
            <v>0</v>
          </cell>
          <cell r="I1343">
            <v>0</v>
          </cell>
          <cell r="J1343">
            <v>0</v>
          </cell>
          <cell r="L1343">
            <v>0</v>
          </cell>
          <cell r="M1343">
            <v>0</v>
          </cell>
          <cell r="N1343">
            <v>0</v>
          </cell>
        </row>
        <row r="1344">
          <cell r="B1344">
            <v>0</v>
          </cell>
          <cell r="C1344">
            <v>0</v>
          </cell>
          <cell r="E1344">
            <v>0</v>
          </cell>
          <cell r="F1344">
            <v>0</v>
          </cell>
          <cell r="I1344">
            <v>0</v>
          </cell>
          <cell r="J1344">
            <v>0</v>
          </cell>
          <cell r="L1344">
            <v>0</v>
          </cell>
          <cell r="M1344">
            <v>0</v>
          </cell>
          <cell r="N1344">
            <v>0</v>
          </cell>
        </row>
        <row r="1345">
          <cell r="B1345">
            <v>0</v>
          </cell>
          <cell r="C1345">
            <v>0</v>
          </cell>
          <cell r="E1345">
            <v>0</v>
          </cell>
          <cell r="F1345">
            <v>0</v>
          </cell>
          <cell r="I1345">
            <v>0</v>
          </cell>
          <cell r="J1345">
            <v>0</v>
          </cell>
          <cell r="L1345">
            <v>0</v>
          </cell>
          <cell r="M1345">
            <v>0</v>
          </cell>
          <cell r="N1345">
            <v>0</v>
          </cell>
        </row>
        <row r="1346">
          <cell r="B1346">
            <v>0</v>
          </cell>
          <cell r="C1346">
            <v>0</v>
          </cell>
          <cell r="E1346">
            <v>0</v>
          </cell>
          <cell r="F1346">
            <v>0</v>
          </cell>
          <cell r="I1346">
            <v>0</v>
          </cell>
          <cell r="J1346">
            <v>0</v>
          </cell>
          <cell r="L1346">
            <v>0</v>
          </cell>
          <cell r="M1346">
            <v>0</v>
          </cell>
          <cell r="N1346">
            <v>0</v>
          </cell>
        </row>
        <row r="1347">
          <cell r="B1347">
            <v>0</v>
          </cell>
          <cell r="C1347">
            <v>0</v>
          </cell>
          <cell r="E1347">
            <v>0</v>
          </cell>
          <cell r="F1347">
            <v>0</v>
          </cell>
          <cell r="I1347">
            <v>0</v>
          </cell>
          <cell r="J1347">
            <v>0</v>
          </cell>
          <cell r="L1347">
            <v>0</v>
          </cell>
          <cell r="M1347">
            <v>0</v>
          </cell>
          <cell r="N1347">
            <v>0</v>
          </cell>
        </row>
        <row r="1348">
          <cell r="B1348">
            <v>0</v>
          </cell>
          <cell r="C1348">
            <v>0</v>
          </cell>
          <cell r="E1348">
            <v>0</v>
          </cell>
          <cell r="F1348">
            <v>0</v>
          </cell>
          <cell r="I1348">
            <v>0</v>
          </cell>
          <cell r="J1348">
            <v>0</v>
          </cell>
          <cell r="L1348">
            <v>0</v>
          </cell>
          <cell r="M1348">
            <v>0</v>
          </cell>
          <cell r="N1348">
            <v>0</v>
          </cell>
        </row>
        <row r="1349">
          <cell r="B1349">
            <v>0</v>
          </cell>
          <cell r="C1349">
            <v>0</v>
          </cell>
          <cell r="E1349">
            <v>0</v>
          </cell>
          <cell r="F1349">
            <v>0</v>
          </cell>
          <cell r="I1349">
            <v>0</v>
          </cell>
          <cell r="J1349">
            <v>0</v>
          </cell>
          <cell r="L1349">
            <v>0</v>
          </cell>
          <cell r="M1349">
            <v>0</v>
          </cell>
          <cell r="N1349">
            <v>0</v>
          </cell>
        </row>
        <row r="1350">
          <cell r="B1350">
            <v>0</v>
          </cell>
          <cell r="C1350">
            <v>0</v>
          </cell>
          <cell r="E1350">
            <v>0</v>
          </cell>
          <cell r="F1350">
            <v>0</v>
          </cell>
          <cell r="I1350">
            <v>0</v>
          </cell>
          <cell r="J1350">
            <v>0</v>
          </cell>
          <cell r="L1350">
            <v>0</v>
          </cell>
          <cell r="M1350">
            <v>0</v>
          </cell>
          <cell r="N1350">
            <v>0</v>
          </cell>
        </row>
        <row r="1351">
          <cell r="B1351">
            <v>0</v>
          </cell>
          <cell r="C1351">
            <v>0</v>
          </cell>
          <cell r="E1351">
            <v>0</v>
          </cell>
          <cell r="F1351">
            <v>0</v>
          </cell>
          <cell r="I1351">
            <v>0</v>
          </cell>
          <cell r="J1351">
            <v>0</v>
          </cell>
          <cell r="L1351">
            <v>0</v>
          </cell>
          <cell r="M1351">
            <v>0</v>
          </cell>
          <cell r="N1351">
            <v>0</v>
          </cell>
        </row>
        <row r="1352">
          <cell r="B1352">
            <v>0</v>
          </cell>
          <cell r="C1352">
            <v>0</v>
          </cell>
          <cell r="E1352">
            <v>0</v>
          </cell>
          <cell r="F1352">
            <v>0</v>
          </cell>
          <cell r="I1352">
            <v>0</v>
          </cell>
          <cell r="J1352">
            <v>0</v>
          </cell>
          <cell r="L1352">
            <v>0</v>
          </cell>
          <cell r="M1352">
            <v>0</v>
          </cell>
          <cell r="N1352">
            <v>0</v>
          </cell>
        </row>
        <row r="1353">
          <cell r="B1353">
            <v>0</v>
          </cell>
          <cell r="C1353">
            <v>0</v>
          </cell>
          <cell r="E1353">
            <v>0</v>
          </cell>
          <cell r="F1353">
            <v>0</v>
          </cell>
          <cell r="I1353">
            <v>0</v>
          </cell>
          <cell r="J1353">
            <v>0</v>
          </cell>
          <cell r="L1353">
            <v>0</v>
          </cell>
          <cell r="M1353">
            <v>0</v>
          </cell>
          <cell r="N1353">
            <v>0</v>
          </cell>
        </row>
        <row r="1354">
          <cell r="B1354">
            <v>0</v>
          </cell>
          <cell r="C1354">
            <v>0</v>
          </cell>
          <cell r="E1354">
            <v>0</v>
          </cell>
          <cell r="F1354">
            <v>0</v>
          </cell>
          <cell r="I1354">
            <v>0</v>
          </cell>
          <cell r="J1354">
            <v>0</v>
          </cell>
          <cell r="L1354">
            <v>0</v>
          </cell>
          <cell r="M1354">
            <v>0</v>
          </cell>
          <cell r="N1354">
            <v>0</v>
          </cell>
        </row>
        <row r="1355">
          <cell r="B1355">
            <v>0</v>
          </cell>
          <cell r="C1355">
            <v>0</v>
          </cell>
          <cell r="E1355">
            <v>0</v>
          </cell>
          <cell r="F1355">
            <v>0</v>
          </cell>
          <cell r="I1355">
            <v>0</v>
          </cell>
          <cell r="J1355">
            <v>0</v>
          </cell>
          <cell r="L1355">
            <v>0</v>
          </cell>
          <cell r="M1355">
            <v>0</v>
          </cell>
          <cell r="N1355">
            <v>0</v>
          </cell>
        </row>
        <row r="1356">
          <cell r="B1356">
            <v>0</v>
          </cell>
          <cell r="C1356">
            <v>0</v>
          </cell>
          <cell r="E1356">
            <v>0</v>
          </cell>
          <cell r="F1356">
            <v>0</v>
          </cell>
          <cell r="I1356">
            <v>0</v>
          </cell>
          <cell r="J1356">
            <v>0</v>
          </cell>
          <cell r="L1356">
            <v>0</v>
          </cell>
          <cell r="M1356">
            <v>0</v>
          </cell>
          <cell r="N1356">
            <v>0</v>
          </cell>
        </row>
        <row r="1357">
          <cell r="B1357">
            <v>0</v>
          </cell>
          <cell r="C1357">
            <v>0</v>
          </cell>
          <cell r="E1357">
            <v>0</v>
          </cell>
          <cell r="F1357">
            <v>0</v>
          </cell>
          <cell r="I1357">
            <v>0</v>
          </cell>
          <cell r="J1357">
            <v>0</v>
          </cell>
          <cell r="L1357">
            <v>0</v>
          </cell>
          <cell r="M1357">
            <v>0</v>
          </cell>
          <cell r="N1357">
            <v>0</v>
          </cell>
        </row>
        <row r="1358">
          <cell r="B1358">
            <v>0</v>
          </cell>
          <cell r="C1358">
            <v>0</v>
          </cell>
          <cell r="E1358">
            <v>0</v>
          </cell>
          <cell r="F1358">
            <v>0</v>
          </cell>
          <cell r="I1358">
            <v>0</v>
          </cell>
          <cell r="J1358">
            <v>0</v>
          </cell>
          <cell r="L1358">
            <v>0</v>
          </cell>
          <cell r="M1358">
            <v>0</v>
          </cell>
          <cell r="N1358">
            <v>0</v>
          </cell>
        </row>
        <row r="1359">
          <cell r="B1359">
            <v>0</v>
          </cell>
          <cell r="C1359">
            <v>0</v>
          </cell>
          <cell r="E1359">
            <v>0</v>
          </cell>
          <cell r="F1359">
            <v>0</v>
          </cell>
          <cell r="I1359">
            <v>0</v>
          </cell>
          <cell r="J1359">
            <v>0</v>
          </cell>
          <cell r="L1359">
            <v>0</v>
          </cell>
          <cell r="M1359">
            <v>0</v>
          </cell>
          <cell r="N1359">
            <v>0</v>
          </cell>
        </row>
        <row r="1360">
          <cell r="B1360">
            <v>0</v>
          </cell>
          <cell r="C1360">
            <v>0</v>
          </cell>
          <cell r="E1360">
            <v>0</v>
          </cell>
          <cell r="F1360">
            <v>0</v>
          </cell>
          <cell r="I1360">
            <v>0</v>
          </cell>
          <cell r="J1360">
            <v>0</v>
          </cell>
          <cell r="L1360">
            <v>0</v>
          </cell>
          <cell r="M1360">
            <v>0</v>
          </cell>
          <cell r="N1360">
            <v>0</v>
          </cell>
        </row>
        <row r="1361">
          <cell r="B1361">
            <v>0</v>
          </cell>
          <cell r="C1361">
            <v>0</v>
          </cell>
          <cell r="E1361">
            <v>0</v>
          </cell>
          <cell r="F1361">
            <v>0</v>
          </cell>
          <cell r="I1361">
            <v>0</v>
          </cell>
          <cell r="J1361">
            <v>0</v>
          </cell>
          <cell r="L1361">
            <v>0</v>
          </cell>
          <cell r="M1361">
            <v>0</v>
          </cell>
          <cell r="N1361">
            <v>0</v>
          </cell>
        </row>
        <row r="1362">
          <cell r="B1362">
            <v>0</v>
          </cell>
          <cell r="C1362">
            <v>0</v>
          </cell>
          <cell r="E1362">
            <v>0</v>
          </cell>
          <cell r="F1362">
            <v>0</v>
          </cell>
          <cell r="I1362">
            <v>0</v>
          </cell>
          <cell r="J1362">
            <v>0</v>
          </cell>
          <cell r="L1362">
            <v>0</v>
          </cell>
          <cell r="M1362">
            <v>0</v>
          </cell>
          <cell r="N1362">
            <v>0</v>
          </cell>
        </row>
        <row r="1363">
          <cell r="B1363">
            <v>0</v>
          </cell>
          <cell r="C1363">
            <v>0</v>
          </cell>
          <cell r="E1363">
            <v>0</v>
          </cell>
          <cell r="F1363">
            <v>0</v>
          </cell>
          <cell r="I1363">
            <v>0</v>
          </cell>
          <cell r="J1363">
            <v>0</v>
          </cell>
          <cell r="L1363">
            <v>0</v>
          </cell>
          <cell r="M1363">
            <v>0</v>
          </cell>
          <cell r="N1363">
            <v>0</v>
          </cell>
        </row>
        <row r="1364">
          <cell r="B1364">
            <v>0</v>
          </cell>
          <cell r="C1364">
            <v>0</v>
          </cell>
          <cell r="E1364">
            <v>0</v>
          </cell>
          <cell r="F1364">
            <v>0</v>
          </cell>
          <cell r="I1364">
            <v>0</v>
          </cell>
          <cell r="J1364">
            <v>0</v>
          </cell>
          <cell r="L1364">
            <v>0</v>
          </cell>
          <cell r="M1364">
            <v>0</v>
          </cell>
          <cell r="N1364">
            <v>0</v>
          </cell>
        </row>
        <row r="1365">
          <cell r="B1365">
            <v>0</v>
          </cell>
          <cell r="C1365">
            <v>0</v>
          </cell>
          <cell r="E1365">
            <v>0</v>
          </cell>
          <cell r="F1365">
            <v>0</v>
          </cell>
          <cell r="I1365">
            <v>0</v>
          </cell>
          <cell r="J1365">
            <v>0</v>
          </cell>
          <cell r="L1365">
            <v>0</v>
          </cell>
          <cell r="M1365">
            <v>0</v>
          </cell>
          <cell r="N1365">
            <v>0</v>
          </cell>
        </row>
        <row r="1366">
          <cell r="B1366">
            <v>0</v>
          </cell>
          <cell r="C1366">
            <v>0</v>
          </cell>
          <cell r="E1366">
            <v>0</v>
          </cell>
          <cell r="F1366">
            <v>0</v>
          </cell>
          <cell r="I1366">
            <v>0</v>
          </cell>
          <cell r="J1366">
            <v>0</v>
          </cell>
          <cell r="L1366">
            <v>0</v>
          </cell>
          <cell r="M1366">
            <v>0</v>
          </cell>
          <cell r="N1366">
            <v>0</v>
          </cell>
        </row>
        <row r="1367">
          <cell r="B1367">
            <v>0</v>
          </cell>
          <cell r="C1367">
            <v>0</v>
          </cell>
          <cell r="E1367">
            <v>0</v>
          </cell>
          <cell r="F1367">
            <v>0</v>
          </cell>
          <cell r="I1367">
            <v>0</v>
          </cell>
          <cell r="J1367">
            <v>0</v>
          </cell>
          <cell r="L1367">
            <v>0</v>
          </cell>
          <cell r="M1367">
            <v>0</v>
          </cell>
          <cell r="N1367">
            <v>0</v>
          </cell>
        </row>
        <row r="1368">
          <cell r="B1368">
            <v>0</v>
          </cell>
          <cell r="C1368">
            <v>0</v>
          </cell>
          <cell r="E1368">
            <v>0</v>
          </cell>
          <cell r="F1368">
            <v>0</v>
          </cell>
          <cell r="I1368">
            <v>0</v>
          </cell>
          <cell r="J1368">
            <v>0</v>
          </cell>
          <cell r="L1368">
            <v>0</v>
          </cell>
          <cell r="M1368">
            <v>0</v>
          </cell>
          <cell r="N1368">
            <v>0</v>
          </cell>
        </row>
        <row r="1369">
          <cell r="B1369">
            <v>0</v>
          </cell>
          <cell r="C1369">
            <v>0</v>
          </cell>
          <cell r="E1369">
            <v>0</v>
          </cell>
          <cell r="F1369">
            <v>0</v>
          </cell>
          <cell r="I1369">
            <v>0</v>
          </cell>
          <cell r="J1369">
            <v>0</v>
          </cell>
          <cell r="L1369">
            <v>0</v>
          </cell>
          <cell r="M1369">
            <v>0</v>
          </cell>
          <cell r="N1369">
            <v>0</v>
          </cell>
        </row>
        <row r="1370">
          <cell r="B1370">
            <v>0</v>
          </cell>
          <cell r="C1370">
            <v>0</v>
          </cell>
          <cell r="E1370">
            <v>0</v>
          </cell>
          <cell r="F1370">
            <v>0</v>
          </cell>
          <cell r="I1370">
            <v>0</v>
          </cell>
          <cell r="J1370">
            <v>0</v>
          </cell>
          <cell r="L1370">
            <v>0</v>
          </cell>
          <cell r="M1370">
            <v>0</v>
          </cell>
          <cell r="N1370">
            <v>0</v>
          </cell>
        </row>
        <row r="1371">
          <cell r="B1371">
            <v>0</v>
          </cell>
          <cell r="C1371">
            <v>0</v>
          </cell>
          <cell r="E1371">
            <v>0</v>
          </cell>
          <cell r="F1371">
            <v>0</v>
          </cell>
          <cell r="I1371">
            <v>0</v>
          </cell>
          <cell r="J1371">
            <v>0</v>
          </cell>
          <cell r="L1371">
            <v>0</v>
          </cell>
          <cell r="M1371">
            <v>0</v>
          </cell>
          <cell r="N1371">
            <v>0</v>
          </cell>
        </row>
        <row r="1372">
          <cell r="B1372">
            <v>0</v>
          </cell>
          <cell r="C1372">
            <v>0</v>
          </cell>
          <cell r="E1372">
            <v>0</v>
          </cell>
          <cell r="F1372">
            <v>0</v>
          </cell>
          <cell r="I1372">
            <v>0</v>
          </cell>
          <cell r="J1372">
            <v>0</v>
          </cell>
          <cell r="L1372">
            <v>0</v>
          </cell>
          <cell r="M1372">
            <v>0</v>
          </cell>
          <cell r="N1372">
            <v>0</v>
          </cell>
        </row>
        <row r="1373">
          <cell r="B1373">
            <v>0</v>
          </cell>
          <cell r="C1373">
            <v>0</v>
          </cell>
          <cell r="E1373">
            <v>0</v>
          </cell>
          <cell r="F1373">
            <v>0</v>
          </cell>
          <cell r="I1373">
            <v>0</v>
          </cell>
          <cell r="J1373">
            <v>0</v>
          </cell>
          <cell r="L1373">
            <v>0</v>
          </cell>
          <cell r="M1373">
            <v>0</v>
          </cell>
          <cell r="N1373">
            <v>0</v>
          </cell>
        </row>
        <row r="1374">
          <cell r="B1374">
            <v>0</v>
          </cell>
          <cell r="C1374">
            <v>0</v>
          </cell>
          <cell r="E1374">
            <v>0</v>
          </cell>
          <cell r="F1374">
            <v>0</v>
          </cell>
          <cell r="I1374">
            <v>0</v>
          </cell>
          <cell r="J1374">
            <v>0</v>
          </cell>
          <cell r="L1374">
            <v>0</v>
          </cell>
          <cell r="M1374">
            <v>0</v>
          </cell>
          <cell r="N1374">
            <v>0</v>
          </cell>
        </row>
        <row r="1375">
          <cell r="B1375">
            <v>0</v>
          </cell>
          <cell r="C1375">
            <v>0</v>
          </cell>
          <cell r="E1375">
            <v>0</v>
          </cell>
          <cell r="F1375">
            <v>0</v>
          </cell>
          <cell r="I1375">
            <v>0</v>
          </cell>
          <cell r="J1375">
            <v>0</v>
          </cell>
          <cell r="L1375">
            <v>0</v>
          </cell>
          <cell r="M1375">
            <v>0</v>
          </cell>
          <cell r="N1375">
            <v>0</v>
          </cell>
        </row>
        <row r="1376">
          <cell r="B1376">
            <v>0</v>
          </cell>
          <cell r="C1376">
            <v>0</v>
          </cell>
          <cell r="E1376">
            <v>0</v>
          </cell>
          <cell r="F1376">
            <v>0</v>
          </cell>
          <cell r="I1376">
            <v>0</v>
          </cell>
          <cell r="J1376">
            <v>0</v>
          </cell>
          <cell r="L1376">
            <v>0</v>
          </cell>
          <cell r="M1376">
            <v>0</v>
          </cell>
          <cell r="N1376">
            <v>0</v>
          </cell>
        </row>
        <row r="1377">
          <cell r="B1377">
            <v>0</v>
          </cell>
          <cell r="C1377">
            <v>0</v>
          </cell>
          <cell r="E1377">
            <v>0</v>
          </cell>
          <cell r="F1377">
            <v>0</v>
          </cell>
          <cell r="I1377">
            <v>0</v>
          </cell>
          <cell r="J1377">
            <v>0</v>
          </cell>
          <cell r="L1377">
            <v>0</v>
          </cell>
          <cell r="M1377">
            <v>0</v>
          </cell>
          <cell r="N1377">
            <v>0</v>
          </cell>
        </row>
        <row r="1378">
          <cell r="B1378">
            <v>0</v>
          </cell>
          <cell r="C1378">
            <v>0</v>
          </cell>
          <cell r="E1378">
            <v>0</v>
          </cell>
          <cell r="F1378">
            <v>0</v>
          </cell>
          <cell r="I1378">
            <v>0</v>
          </cell>
          <cell r="J1378">
            <v>0</v>
          </cell>
          <cell r="L1378">
            <v>0</v>
          </cell>
          <cell r="M1378">
            <v>0</v>
          </cell>
          <cell r="N1378">
            <v>0</v>
          </cell>
        </row>
        <row r="1379">
          <cell r="B1379">
            <v>0</v>
          </cell>
          <cell r="C1379">
            <v>0</v>
          </cell>
          <cell r="E1379">
            <v>0</v>
          </cell>
          <cell r="F1379">
            <v>0</v>
          </cell>
          <cell r="I1379">
            <v>0</v>
          </cell>
          <cell r="J1379">
            <v>0</v>
          </cell>
          <cell r="L1379">
            <v>0</v>
          </cell>
          <cell r="M1379">
            <v>0</v>
          </cell>
          <cell r="N1379">
            <v>0</v>
          </cell>
        </row>
        <row r="1380">
          <cell r="B1380">
            <v>0</v>
          </cell>
          <cell r="C1380">
            <v>0</v>
          </cell>
          <cell r="E1380">
            <v>0</v>
          </cell>
          <cell r="F1380">
            <v>0</v>
          </cell>
          <cell r="I1380">
            <v>0</v>
          </cell>
          <cell r="J1380">
            <v>0</v>
          </cell>
          <cell r="L1380">
            <v>0</v>
          </cell>
          <cell r="M1380">
            <v>0</v>
          </cell>
          <cell r="N1380">
            <v>0</v>
          </cell>
        </row>
        <row r="1381">
          <cell r="B1381">
            <v>0</v>
          </cell>
          <cell r="C1381">
            <v>0</v>
          </cell>
          <cell r="E1381">
            <v>0</v>
          </cell>
          <cell r="F1381">
            <v>0</v>
          </cell>
          <cell r="I1381">
            <v>0</v>
          </cell>
          <cell r="J1381">
            <v>0</v>
          </cell>
          <cell r="L1381">
            <v>0</v>
          </cell>
          <cell r="M1381">
            <v>0</v>
          </cell>
          <cell r="N1381">
            <v>0</v>
          </cell>
        </row>
        <row r="1382">
          <cell r="B1382">
            <v>0</v>
          </cell>
          <cell r="C1382">
            <v>0</v>
          </cell>
          <cell r="E1382">
            <v>0</v>
          </cell>
          <cell r="F1382">
            <v>0</v>
          </cell>
          <cell r="I1382">
            <v>0</v>
          </cell>
          <cell r="J1382">
            <v>0</v>
          </cell>
          <cell r="L1382">
            <v>0</v>
          </cell>
          <cell r="M1382">
            <v>0</v>
          </cell>
          <cell r="N1382">
            <v>0</v>
          </cell>
        </row>
        <row r="1383">
          <cell r="B1383">
            <v>0</v>
          </cell>
          <cell r="C1383">
            <v>0</v>
          </cell>
          <cell r="E1383">
            <v>0</v>
          </cell>
          <cell r="F1383">
            <v>0</v>
          </cell>
          <cell r="I1383">
            <v>0</v>
          </cell>
          <cell r="J1383">
            <v>0</v>
          </cell>
          <cell r="L1383">
            <v>0</v>
          </cell>
          <cell r="M1383">
            <v>0</v>
          </cell>
          <cell r="N1383">
            <v>0</v>
          </cell>
        </row>
        <row r="1384">
          <cell r="B1384">
            <v>0</v>
          </cell>
          <cell r="C1384">
            <v>0</v>
          </cell>
          <cell r="E1384">
            <v>0</v>
          </cell>
          <cell r="F1384">
            <v>0</v>
          </cell>
          <cell r="I1384">
            <v>0</v>
          </cell>
          <cell r="J1384">
            <v>0</v>
          </cell>
          <cell r="L1384">
            <v>0</v>
          </cell>
          <cell r="M1384">
            <v>0</v>
          </cell>
          <cell r="N1384">
            <v>0</v>
          </cell>
        </row>
        <row r="1385">
          <cell r="B1385">
            <v>0</v>
          </cell>
          <cell r="C1385">
            <v>0</v>
          </cell>
          <cell r="E1385">
            <v>0</v>
          </cell>
          <cell r="F1385">
            <v>0</v>
          </cell>
          <cell r="I1385">
            <v>0</v>
          </cell>
          <cell r="J1385">
            <v>0</v>
          </cell>
          <cell r="L1385">
            <v>0</v>
          </cell>
          <cell r="M1385">
            <v>0</v>
          </cell>
          <cell r="N1385">
            <v>0</v>
          </cell>
        </row>
        <row r="1386">
          <cell r="B1386">
            <v>0</v>
          </cell>
          <cell r="C1386">
            <v>0</v>
          </cell>
          <cell r="E1386">
            <v>0</v>
          </cell>
          <cell r="F1386">
            <v>0</v>
          </cell>
          <cell r="I1386">
            <v>0</v>
          </cell>
          <cell r="J1386">
            <v>0</v>
          </cell>
          <cell r="L1386">
            <v>0</v>
          </cell>
          <cell r="M1386">
            <v>0</v>
          </cell>
          <cell r="N1386">
            <v>0</v>
          </cell>
        </row>
        <row r="1387">
          <cell r="B1387">
            <v>0</v>
          </cell>
          <cell r="C1387">
            <v>0</v>
          </cell>
          <cell r="E1387">
            <v>0</v>
          </cell>
          <cell r="F1387">
            <v>0</v>
          </cell>
          <cell r="I1387">
            <v>0</v>
          </cell>
          <cell r="J1387">
            <v>0</v>
          </cell>
          <cell r="L1387">
            <v>0</v>
          </cell>
          <cell r="M1387">
            <v>0</v>
          </cell>
          <cell r="N1387">
            <v>0</v>
          </cell>
        </row>
        <row r="1388">
          <cell r="B1388">
            <v>0</v>
          </cell>
          <cell r="C1388">
            <v>0</v>
          </cell>
          <cell r="E1388">
            <v>0</v>
          </cell>
          <cell r="F1388">
            <v>0</v>
          </cell>
          <cell r="I1388">
            <v>0</v>
          </cell>
          <cell r="J1388">
            <v>0</v>
          </cell>
          <cell r="L1388">
            <v>0</v>
          </cell>
          <cell r="M1388">
            <v>0</v>
          </cell>
          <cell r="N1388">
            <v>0</v>
          </cell>
        </row>
        <row r="1389">
          <cell r="B1389">
            <v>0</v>
          </cell>
          <cell r="C1389">
            <v>0</v>
          </cell>
          <cell r="E1389">
            <v>0</v>
          </cell>
          <cell r="F1389">
            <v>0</v>
          </cell>
          <cell r="I1389">
            <v>0</v>
          </cell>
          <cell r="J1389">
            <v>0</v>
          </cell>
          <cell r="L1389">
            <v>0</v>
          </cell>
          <cell r="M1389">
            <v>0</v>
          </cell>
          <cell r="N1389">
            <v>0</v>
          </cell>
        </row>
        <row r="1390">
          <cell r="B1390">
            <v>0</v>
          </cell>
          <cell r="C1390">
            <v>0</v>
          </cell>
          <cell r="E1390">
            <v>0</v>
          </cell>
          <cell r="F1390">
            <v>0</v>
          </cell>
          <cell r="I1390">
            <v>0</v>
          </cell>
          <cell r="J1390">
            <v>0</v>
          </cell>
          <cell r="L1390">
            <v>0</v>
          </cell>
          <cell r="M1390">
            <v>0</v>
          </cell>
          <cell r="N1390">
            <v>0</v>
          </cell>
        </row>
        <row r="1391">
          <cell r="B1391">
            <v>0</v>
          </cell>
          <cell r="C1391">
            <v>0</v>
          </cell>
          <cell r="E1391">
            <v>0</v>
          </cell>
          <cell r="F1391">
            <v>0</v>
          </cell>
          <cell r="I1391">
            <v>0</v>
          </cell>
          <cell r="J1391">
            <v>0</v>
          </cell>
          <cell r="L1391">
            <v>0</v>
          </cell>
          <cell r="M1391">
            <v>0</v>
          </cell>
          <cell r="N1391">
            <v>0</v>
          </cell>
        </row>
        <row r="1392">
          <cell r="B1392">
            <v>0</v>
          </cell>
          <cell r="C1392">
            <v>0</v>
          </cell>
          <cell r="E1392">
            <v>0</v>
          </cell>
          <cell r="F1392">
            <v>0</v>
          </cell>
          <cell r="I1392">
            <v>0</v>
          </cell>
          <cell r="J1392">
            <v>0</v>
          </cell>
          <cell r="L1392">
            <v>0</v>
          </cell>
          <cell r="M1392">
            <v>0</v>
          </cell>
          <cell r="N1392">
            <v>0</v>
          </cell>
        </row>
        <row r="1393">
          <cell r="B1393">
            <v>0</v>
          </cell>
          <cell r="C1393">
            <v>0</v>
          </cell>
          <cell r="E1393">
            <v>0</v>
          </cell>
          <cell r="F1393">
            <v>0</v>
          </cell>
          <cell r="I1393">
            <v>0</v>
          </cell>
          <cell r="J1393">
            <v>0</v>
          </cell>
          <cell r="L1393">
            <v>0</v>
          </cell>
          <cell r="M1393">
            <v>0</v>
          </cell>
          <cell r="N1393">
            <v>0</v>
          </cell>
        </row>
        <row r="1394">
          <cell r="B1394">
            <v>0</v>
          </cell>
          <cell r="C1394">
            <v>0</v>
          </cell>
          <cell r="E1394">
            <v>0</v>
          </cell>
          <cell r="F1394">
            <v>0</v>
          </cell>
          <cell r="I1394">
            <v>0</v>
          </cell>
          <cell r="J1394">
            <v>0</v>
          </cell>
          <cell r="L1394">
            <v>0</v>
          </cell>
          <cell r="M1394">
            <v>0</v>
          </cell>
          <cell r="N1394">
            <v>0</v>
          </cell>
        </row>
        <row r="1395">
          <cell r="B1395">
            <v>0</v>
          </cell>
          <cell r="C1395">
            <v>0</v>
          </cell>
          <cell r="E1395">
            <v>0</v>
          </cell>
          <cell r="F1395">
            <v>0</v>
          </cell>
          <cell r="I1395">
            <v>0</v>
          </cell>
          <cell r="J1395">
            <v>0</v>
          </cell>
          <cell r="L1395">
            <v>0</v>
          </cell>
          <cell r="M1395">
            <v>0</v>
          </cell>
          <cell r="N1395">
            <v>0</v>
          </cell>
        </row>
        <row r="1396">
          <cell r="B1396">
            <v>0</v>
          </cell>
          <cell r="C1396">
            <v>0</v>
          </cell>
          <cell r="E1396">
            <v>0</v>
          </cell>
          <cell r="F1396">
            <v>0</v>
          </cell>
          <cell r="I1396">
            <v>0</v>
          </cell>
          <cell r="J1396">
            <v>0</v>
          </cell>
          <cell r="L1396">
            <v>0</v>
          </cell>
          <cell r="M1396">
            <v>0</v>
          </cell>
          <cell r="N1396">
            <v>0</v>
          </cell>
        </row>
        <row r="1397">
          <cell r="B1397">
            <v>0</v>
          </cell>
          <cell r="C1397">
            <v>0</v>
          </cell>
          <cell r="E1397">
            <v>0</v>
          </cell>
          <cell r="F1397">
            <v>0</v>
          </cell>
          <cell r="I1397">
            <v>0</v>
          </cell>
          <cell r="J1397">
            <v>0</v>
          </cell>
          <cell r="L1397">
            <v>0</v>
          </cell>
          <cell r="M1397">
            <v>0</v>
          </cell>
          <cell r="N1397">
            <v>0</v>
          </cell>
        </row>
        <row r="1398">
          <cell r="B1398">
            <v>0</v>
          </cell>
          <cell r="C1398">
            <v>0</v>
          </cell>
          <cell r="E1398">
            <v>0</v>
          </cell>
          <cell r="F1398">
            <v>0</v>
          </cell>
          <cell r="I1398">
            <v>0</v>
          </cell>
          <cell r="J1398">
            <v>0</v>
          </cell>
          <cell r="L1398">
            <v>0</v>
          </cell>
          <cell r="M1398">
            <v>0</v>
          </cell>
          <cell r="N1398">
            <v>0</v>
          </cell>
        </row>
        <row r="1399">
          <cell r="B1399">
            <v>0</v>
          </cell>
          <cell r="C1399">
            <v>0</v>
          </cell>
          <cell r="E1399">
            <v>0</v>
          </cell>
          <cell r="F1399">
            <v>0</v>
          </cell>
          <cell r="I1399">
            <v>0</v>
          </cell>
          <cell r="J1399">
            <v>0</v>
          </cell>
          <cell r="L1399">
            <v>0</v>
          </cell>
          <cell r="M1399">
            <v>0</v>
          </cell>
          <cell r="N1399">
            <v>0</v>
          </cell>
        </row>
        <row r="1400">
          <cell r="B1400">
            <v>0</v>
          </cell>
          <cell r="C1400">
            <v>0</v>
          </cell>
          <cell r="E1400">
            <v>0</v>
          </cell>
          <cell r="F1400">
            <v>0</v>
          </cell>
          <cell r="I1400">
            <v>0</v>
          </cell>
          <cell r="J1400">
            <v>0</v>
          </cell>
          <cell r="L1400">
            <v>0</v>
          </cell>
          <cell r="M1400">
            <v>0</v>
          </cell>
          <cell r="N1400">
            <v>0</v>
          </cell>
        </row>
        <row r="1401">
          <cell r="B1401">
            <v>0</v>
          </cell>
          <cell r="C1401">
            <v>0</v>
          </cell>
          <cell r="E1401">
            <v>0</v>
          </cell>
          <cell r="F1401">
            <v>0</v>
          </cell>
          <cell r="I1401">
            <v>0</v>
          </cell>
          <cell r="J1401">
            <v>0</v>
          </cell>
          <cell r="L1401">
            <v>0</v>
          </cell>
          <cell r="M1401">
            <v>0</v>
          </cell>
          <cell r="N1401">
            <v>0</v>
          </cell>
        </row>
        <row r="1402">
          <cell r="B1402">
            <v>0</v>
          </cell>
          <cell r="C1402">
            <v>0</v>
          </cell>
          <cell r="E1402">
            <v>0</v>
          </cell>
          <cell r="F1402">
            <v>0</v>
          </cell>
          <cell r="I1402">
            <v>0</v>
          </cell>
          <cell r="J1402">
            <v>0</v>
          </cell>
          <cell r="L1402">
            <v>0</v>
          </cell>
          <cell r="M1402">
            <v>0</v>
          </cell>
          <cell r="N1402">
            <v>0</v>
          </cell>
        </row>
        <row r="1403">
          <cell r="B1403">
            <v>0</v>
          </cell>
          <cell r="C1403">
            <v>0</v>
          </cell>
          <cell r="E1403">
            <v>0</v>
          </cell>
          <cell r="F1403">
            <v>0</v>
          </cell>
          <cell r="I1403">
            <v>0</v>
          </cell>
          <cell r="J1403">
            <v>0</v>
          </cell>
          <cell r="L1403">
            <v>0</v>
          </cell>
          <cell r="M1403">
            <v>0</v>
          </cell>
          <cell r="N1403">
            <v>0</v>
          </cell>
        </row>
        <row r="1404">
          <cell r="B1404">
            <v>0</v>
          </cell>
          <cell r="C1404">
            <v>0</v>
          </cell>
          <cell r="E1404">
            <v>0</v>
          </cell>
          <cell r="F1404">
            <v>0</v>
          </cell>
          <cell r="I1404">
            <v>0</v>
          </cell>
          <cell r="J1404">
            <v>0</v>
          </cell>
          <cell r="L1404">
            <v>0</v>
          </cell>
          <cell r="M1404">
            <v>0</v>
          </cell>
          <cell r="N1404">
            <v>0</v>
          </cell>
        </row>
        <row r="1405">
          <cell r="B1405">
            <v>0</v>
          </cell>
          <cell r="C1405">
            <v>0</v>
          </cell>
          <cell r="E1405">
            <v>0</v>
          </cell>
          <cell r="F1405">
            <v>0</v>
          </cell>
          <cell r="I1405">
            <v>0</v>
          </cell>
          <cell r="J1405">
            <v>0</v>
          </cell>
          <cell r="L1405">
            <v>0</v>
          </cell>
          <cell r="M1405">
            <v>0</v>
          </cell>
          <cell r="N1405">
            <v>0</v>
          </cell>
        </row>
        <row r="1406">
          <cell r="B1406">
            <v>0</v>
          </cell>
          <cell r="C1406">
            <v>0</v>
          </cell>
          <cell r="E1406">
            <v>0</v>
          </cell>
          <cell r="F1406">
            <v>0</v>
          </cell>
          <cell r="I1406">
            <v>0</v>
          </cell>
          <cell r="J1406">
            <v>0</v>
          </cell>
          <cell r="L1406">
            <v>0</v>
          </cell>
          <cell r="M1406">
            <v>0</v>
          </cell>
          <cell r="N1406">
            <v>0</v>
          </cell>
        </row>
        <row r="1407">
          <cell r="B1407">
            <v>0</v>
          </cell>
          <cell r="C1407">
            <v>0</v>
          </cell>
          <cell r="E1407">
            <v>0</v>
          </cell>
          <cell r="F1407">
            <v>0</v>
          </cell>
          <cell r="I1407">
            <v>0</v>
          </cell>
          <cell r="J1407">
            <v>0</v>
          </cell>
          <cell r="L1407">
            <v>0</v>
          </cell>
          <cell r="M1407">
            <v>0</v>
          </cell>
          <cell r="N1407">
            <v>0</v>
          </cell>
        </row>
        <row r="1408">
          <cell r="B1408">
            <v>0</v>
          </cell>
          <cell r="C1408">
            <v>0</v>
          </cell>
          <cell r="E1408">
            <v>0</v>
          </cell>
          <cell r="F1408">
            <v>0</v>
          </cell>
          <cell r="I1408">
            <v>0</v>
          </cell>
          <cell r="J1408">
            <v>0</v>
          </cell>
          <cell r="L1408">
            <v>0</v>
          </cell>
          <cell r="M1408">
            <v>0</v>
          </cell>
          <cell r="N1408">
            <v>0</v>
          </cell>
        </row>
        <row r="1409">
          <cell r="B1409">
            <v>0</v>
          </cell>
          <cell r="C1409">
            <v>0</v>
          </cell>
          <cell r="E1409">
            <v>0</v>
          </cell>
          <cell r="F1409">
            <v>0</v>
          </cell>
          <cell r="I1409">
            <v>0</v>
          </cell>
          <cell r="J1409">
            <v>0</v>
          </cell>
          <cell r="L1409">
            <v>0</v>
          </cell>
          <cell r="M1409">
            <v>0</v>
          </cell>
          <cell r="N1409">
            <v>0</v>
          </cell>
        </row>
        <row r="1410">
          <cell r="B1410">
            <v>0</v>
          </cell>
          <cell r="C1410">
            <v>0</v>
          </cell>
          <cell r="E1410">
            <v>0</v>
          </cell>
          <cell r="F1410">
            <v>0</v>
          </cell>
          <cell r="I1410">
            <v>0</v>
          </cell>
          <cell r="J1410">
            <v>0</v>
          </cell>
          <cell r="L1410">
            <v>0</v>
          </cell>
          <cell r="M1410">
            <v>0</v>
          </cell>
          <cell r="N1410">
            <v>0</v>
          </cell>
        </row>
        <row r="1411">
          <cell r="B1411">
            <v>0</v>
          </cell>
          <cell r="C1411">
            <v>0</v>
          </cell>
          <cell r="E1411">
            <v>0</v>
          </cell>
          <cell r="F1411">
            <v>0</v>
          </cell>
          <cell r="I1411">
            <v>0</v>
          </cell>
          <cell r="J1411">
            <v>0</v>
          </cell>
          <cell r="L1411">
            <v>0</v>
          </cell>
          <cell r="M1411">
            <v>0</v>
          </cell>
          <cell r="N1411">
            <v>0</v>
          </cell>
        </row>
        <row r="1412">
          <cell r="B1412">
            <v>0</v>
          </cell>
          <cell r="C1412">
            <v>0</v>
          </cell>
          <cell r="E1412">
            <v>0</v>
          </cell>
          <cell r="F1412">
            <v>0</v>
          </cell>
          <cell r="I1412">
            <v>0</v>
          </cell>
          <cell r="J1412">
            <v>0</v>
          </cell>
          <cell r="L1412">
            <v>0</v>
          </cell>
          <cell r="M1412">
            <v>0</v>
          </cell>
          <cell r="N1412">
            <v>0</v>
          </cell>
        </row>
        <row r="1413">
          <cell r="B1413">
            <v>0</v>
          </cell>
          <cell r="C1413">
            <v>0</v>
          </cell>
          <cell r="E1413">
            <v>0</v>
          </cell>
          <cell r="F1413">
            <v>0</v>
          </cell>
          <cell r="I1413">
            <v>0</v>
          </cell>
          <cell r="J1413">
            <v>0</v>
          </cell>
          <cell r="L1413">
            <v>0</v>
          </cell>
          <cell r="M1413">
            <v>0</v>
          </cell>
          <cell r="N1413">
            <v>0</v>
          </cell>
        </row>
        <row r="1414">
          <cell r="B1414">
            <v>0</v>
          </cell>
          <cell r="C1414">
            <v>0</v>
          </cell>
          <cell r="E1414">
            <v>0</v>
          </cell>
          <cell r="F1414">
            <v>0</v>
          </cell>
          <cell r="I1414">
            <v>0</v>
          </cell>
          <cell r="J1414">
            <v>0</v>
          </cell>
          <cell r="L1414">
            <v>0</v>
          </cell>
          <cell r="M1414">
            <v>0</v>
          </cell>
          <cell r="N1414">
            <v>0</v>
          </cell>
        </row>
        <row r="1415">
          <cell r="B1415">
            <v>0</v>
          </cell>
          <cell r="C1415">
            <v>0</v>
          </cell>
          <cell r="E1415">
            <v>0</v>
          </cell>
          <cell r="F1415">
            <v>0</v>
          </cell>
          <cell r="I1415">
            <v>0</v>
          </cell>
          <cell r="J1415">
            <v>0</v>
          </cell>
          <cell r="L1415">
            <v>0</v>
          </cell>
          <cell r="M1415">
            <v>0</v>
          </cell>
          <cell r="N1415">
            <v>0</v>
          </cell>
        </row>
        <row r="1416">
          <cell r="B1416">
            <v>0</v>
          </cell>
          <cell r="C1416">
            <v>0</v>
          </cell>
          <cell r="E1416">
            <v>0</v>
          </cell>
          <cell r="F1416">
            <v>0</v>
          </cell>
          <cell r="I1416">
            <v>0</v>
          </cell>
          <cell r="J1416">
            <v>0</v>
          </cell>
          <cell r="L1416">
            <v>0</v>
          </cell>
          <cell r="M1416">
            <v>0</v>
          </cell>
          <cell r="N1416">
            <v>0</v>
          </cell>
        </row>
        <row r="1417">
          <cell r="B1417">
            <v>0</v>
          </cell>
          <cell r="C1417">
            <v>0</v>
          </cell>
          <cell r="E1417">
            <v>0</v>
          </cell>
          <cell r="F1417">
            <v>0</v>
          </cell>
          <cell r="I1417">
            <v>0</v>
          </cell>
          <cell r="J1417">
            <v>0</v>
          </cell>
          <cell r="L1417">
            <v>0</v>
          </cell>
          <cell r="M1417">
            <v>0</v>
          </cell>
          <cell r="N1417">
            <v>0</v>
          </cell>
        </row>
        <row r="1418">
          <cell r="B1418">
            <v>0</v>
          </cell>
          <cell r="C1418">
            <v>0</v>
          </cell>
          <cell r="E1418">
            <v>0</v>
          </cell>
          <cell r="F1418">
            <v>0</v>
          </cell>
          <cell r="I1418">
            <v>0</v>
          </cell>
          <cell r="J1418">
            <v>0</v>
          </cell>
          <cell r="L1418">
            <v>0</v>
          </cell>
          <cell r="M1418">
            <v>0</v>
          </cell>
          <cell r="N1418">
            <v>0</v>
          </cell>
        </row>
        <row r="1419">
          <cell r="B1419">
            <v>0</v>
          </cell>
          <cell r="C1419">
            <v>0</v>
          </cell>
          <cell r="E1419">
            <v>0</v>
          </cell>
          <cell r="F1419">
            <v>0</v>
          </cell>
          <cell r="I1419">
            <v>0</v>
          </cell>
          <cell r="J1419">
            <v>0</v>
          </cell>
          <cell r="L1419">
            <v>0</v>
          </cell>
          <cell r="M1419">
            <v>0</v>
          </cell>
          <cell r="N1419">
            <v>0</v>
          </cell>
        </row>
        <row r="1420">
          <cell r="B1420">
            <v>0</v>
          </cell>
          <cell r="C1420">
            <v>0</v>
          </cell>
          <cell r="E1420">
            <v>0</v>
          </cell>
          <cell r="F1420">
            <v>0</v>
          </cell>
          <cell r="I1420">
            <v>0</v>
          </cell>
          <cell r="J1420">
            <v>0</v>
          </cell>
          <cell r="L1420">
            <v>0</v>
          </cell>
          <cell r="M1420">
            <v>0</v>
          </cell>
          <cell r="N1420">
            <v>0</v>
          </cell>
        </row>
        <row r="1421">
          <cell r="B1421">
            <v>0</v>
          </cell>
          <cell r="C1421">
            <v>0</v>
          </cell>
          <cell r="E1421">
            <v>0</v>
          </cell>
          <cell r="F1421">
            <v>0</v>
          </cell>
          <cell r="I1421">
            <v>0</v>
          </cell>
          <cell r="J1421">
            <v>0</v>
          </cell>
          <cell r="L1421">
            <v>0</v>
          </cell>
          <cell r="M1421">
            <v>0</v>
          </cell>
          <cell r="N1421">
            <v>0</v>
          </cell>
        </row>
        <row r="1422">
          <cell r="B1422">
            <v>0</v>
          </cell>
          <cell r="C1422">
            <v>0</v>
          </cell>
          <cell r="E1422">
            <v>0</v>
          </cell>
          <cell r="F1422">
            <v>0</v>
          </cell>
          <cell r="I1422">
            <v>0</v>
          </cell>
          <cell r="J1422">
            <v>0</v>
          </cell>
          <cell r="L1422">
            <v>0</v>
          </cell>
          <cell r="M1422">
            <v>0</v>
          </cell>
          <cell r="N1422">
            <v>0</v>
          </cell>
        </row>
        <row r="1423">
          <cell r="B1423">
            <v>0</v>
          </cell>
          <cell r="C1423">
            <v>0</v>
          </cell>
          <cell r="E1423">
            <v>0</v>
          </cell>
          <cell r="F1423">
            <v>0</v>
          </cell>
          <cell r="I1423">
            <v>0</v>
          </cell>
          <cell r="J1423">
            <v>0</v>
          </cell>
          <cell r="L1423">
            <v>0</v>
          </cell>
          <cell r="M1423">
            <v>0</v>
          </cell>
          <cell r="N1423">
            <v>0</v>
          </cell>
        </row>
        <row r="1424">
          <cell r="B1424">
            <v>0</v>
          </cell>
          <cell r="C1424">
            <v>0</v>
          </cell>
          <cell r="E1424">
            <v>0</v>
          </cell>
          <cell r="F1424">
            <v>0</v>
          </cell>
          <cell r="I1424">
            <v>0</v>
          </cell>
          <cell r="J1424">
            <v>0</v>
          </cell>
          <cell r="L1424">
            <v>0</v>
          </cell>
          <cell r="M1424">
            <v>0</v>
          </cell>
          <cell r="N1424">
            <v>0</v>
          </cell>
        </row>
        <row r="1425">
          <cell r="B1425">
            <v>0</v>
          </cell>
          <cell r="C1425">
            <v>0</v>
          </cell>
          <cell r="E1425">
            <v>0</v>
          </cell>
          <cell r="F1425">
            <v>0</v>
          </cell>
          <cell r="I1425">
            <v>0</v>
          </cell>
          <cell r="J1425">
            <v>0</v>
          </cell>
          <cell r="L1425">
            <v>0</v>
          </cell>
          <cell r="M1425">
            <v>0</v>
          </cell>
          <cell r="N1425">
            <v>0</v>
          </cell>
        </row>
        <row r="1426">
          <cell r="B1426">
            <v>0</v>
          </cell>
          <cell r="C1426">
            <v>0</v>
          </cell>
          <cell r="E1426">
            <v>0</v>
          </cell>
          <cell r="F1426">
            <v>0</v>
          </cell>
          <cell r="I1426">
            <v>0</v>
          </cell>
          <cell r="J1426">
            <v>0</v>
          </cell>
          <cell r="L1426">
            <v>0</v>
          </cell>
          <cell r="M1426">
            <v>0</v>
          </cell>
          <cell r="N1426">
            <v>0</v>
          </cell>
        </row>
        <row r="1427">
          <cell r="B1427">
            <v>0</v>
          </cell>
          <cell r="C1427">
            <v>0</v>
          </cell>
          <cell r="E1427">
            <v>0</v>
          </cell>
          <cell r="F1427">
            <v>0</v>
          </cell>
          <cell r="I1427">
            <v>0</v>
          </cell>
          <cell r="J1427">
            <v>0</v>
          </cell>
          <cell r="L1427">
            <v>0</v>
          </cell>
          <cell r="M1427">
            <v>0</v>
          </cell>
          <cell r="N1427">
            <v>0</v>
          </cell>
        </row>
        <row r="1428">
          <cell r="B1428">
            <v>0</v>
          </cell>
          <cell r="C1428">
            <v>0</v>
          </cell>
          <cell r="E1428">
            <v>0</v>
          </cell>
          <cell r="F1428">
            <v>0</v>
          </cell>
          <cell r="I1428">
            <v>0</v>
          </cell>
          <cell r="J1428">
            <v>0</v>
          </cell>
          <cell r="L1428">
            <v>0</v>
          </cell>
          <cell r="M1428">
            <v>0</v>
          </cell>
          <cell r="N1428">
            <v>0</v>
          </cell>
        </row>
        <row r="1429">
          <cell r="B1429">
            <v>0</v>
          </cell>
          <cell r="C1429">
            <v>0</v>
          </cell>
          <cell r="E1429">
            <v>0</v>
          </cell>
          <cell r="F1429">
            <v>0</v>
          </cell>
          <cell r="I1429">
            <v>0</v>
          </cell>
          <cell r="J1429">
            <v>0</v>
          </cell>
          <cell r="L1429">
            <v>0</v>
          </cell>
          <cell r="M1429">
            <v>0</v>
          </cell>
          <cell r="N1429">
            <v>0</v>
          </cell>
        </row>
        <row r="1430">
          <cell r="B1430">
            <v>0</v>
          </cell>
          <cell r="C1430">
            <v>0</v>
          </cell>
          <cell r="E1430">
            <v>0</v>
          </cell>
          <cell r="F1430">
            <v>0</v>
          </cell>
          <cell r="I1430">
            <v>0</v>
          </cell>
          <cell r="J1430">
            <v>0</v>
          </cell>
          <cell r="L1430">
            <v>0</v>
          </cell>
          <cell r="M1430">
            <v>0</v>
          </cell>
          <cell r="N1430">
            <v>0</v>
          </cell>
        </row>
        <row r="1431">
          <cell r="B1431">
            <v>0</v>
          </cell>
          <cell r="C1431">
            <v>0</v>
          </cell>
          <cell r="E1431">
            <v>0</v>
          </cell>
          <cell r="F1431">
            <v>0</v>
          </cell>
          <cell r="I1431">
            <v>0</v>
          </cell>
          <cell r="J1431">
            <v>0</v>
          </cell>
          <cell r="L1431">
            <v>0</v>
          </cell>
          <cell r="M1431">
            <v>0</v>
          </cell>
          <cell r="N1431">
            <v>0</v>
          </cell>
        </row>
        <row r="1432">
          <cell r="B1432">
            <v>0</v>
          </cell>
          <cell r="C1432">
            <v>0</v>
          </cell>
          <cell r="E1432">
            <v>0</v>
          </cell>
          <cell r="F1432">
            <v>0</v>
          </cell>
          <cell r="I1432">
            <v>0</v>
          </cell>
          <cell r="J1432">
            <v>0</v>
          </cell>
          <cell r="L1432">
            <v>0</v>
          </cell>
          <cell r="M1432">
            <v>0</v>
          </cell>
          <cell r="N1432">
            <v>0</v>
          </cell>
        </row>
        <row r="1433">
          <cell r="B1433">
            <v>0</v>
          </cell>
          <cell r="C1433">
            <v>0</v>
          </cell>
          <cell r="E1433">
            <v>0</v>
          </cell>
          <cell r="F1433">
            <v>0</v>
          </cell>
          <cell r="I1433">
            <v>0</v>
          </cell>
          <cell r="J1433">
            <v>0</v>
          </cell>
          <cell r="L1433">
            <v>0</v>
          </cell>
          <cell r="M1433">
            <v>0</v>
          </cell>
          <cell r="N1433">
            <v>0</v>
          </cell>
        </row>
        <row r="1434">
          <cell r="B1434">
            <v>0</v>
          </cell>
          <cell r="C1434">
            <v>0</v>
          </cell>
          <cell r="E1434">
            <v>0</v>
          </cell>
          <cell r="F1434">
            <v>0</v>
          </cell>
          <cell r="I1434">
            <v>0</v>
          </cell>
          <cell r="J1434">
            <v>0</v>
          </cell>
          <cell r="L1434">
            <v>0</v>
          </cell>
          <cell r="M1434">
            <v>0</v>
          </cell>
          <cell r="N1434">
            <v>0</v>
          </cell>
        </row>
        <row r="1435">
          <cell r="B1435">
            <v>0</v>
          </cell>
          <cell r="C1435">
            <v>0</v>
          </cell>
          <cell r="E1435">
            <v>0</v>
          </cell>
          <cell r="F1435">
            <v>0</v>
          </cell>
          <cell r="I1435">
            <v>0</v>
          </cell>
          <cell r="J1435">
            <v>0</v>
          </cell>
          <cell r="L1435">
            <v>0</v>
          </cell>
          <cell r="M1435">
            <v>0</v>
          </cell>
          <cell r="N1435">
            <v>0</v>
          </cell>
        </row>
        <row r="1436">
          <cell r="B1436">
            <v>0</v>
          </cell>
          <cell r="C1436">
            <v>0</v>
          </cell>
          <cell r="E1436">
            <v>0</v>
          </cell>
          <cell r="F1436">
            <v>0</v>
          </cell>
          <cell r="I1436">
            <v>0</v>
          </cell>
          <cell r="J1436">
            <v>0</v>
          </cell>
          <cell r="L1436">
            <v>0</v>
          </cell>
          <cell r="M1436">
            <v>0</v>
          </cell>
          <cell r="N1436">
            <v>0</v>
          </cell>
        </row>
        <row r="1437">
          <cell r="B1437">
            <v>0</v>
          </cell>
          <cell r="C1437">
            <v>0</v>
          </cell>
          <cell r="E1437">
            <v>0</v>
          </cell>
          <cell r="F1437">
            <v>0</v>
          </cell>
          <cell r="I1437">
            <v>0</v>
          </cell>
          <cell r="J1437">
            <v>0</v>
          </cell>
          <cell r="L1437">
            <v>0</v>
          </cell>
          <cell r="M1437">
            <v>0</v>
          </cell>
          <cell r="N1437">
            <v>0</v>
          </cell>
        </row>
        <row r="1438">
          <cell r="B1438">
            <v>0</v>
          </cell>
          <cell r="C1438">
            <v>0</v>
          </cell>
          <cell r="E1438">
            <v>0</v>
          </cell>
          <cell r="F1438">
            <v>0</v>
          </cell>
          <cell r="I1438">
            <v>0</v>
          </cell>
          <cell r="J1438">
            <v>0</v>
          </cell>
          <cell r="L1438">
            <v>0</v>
          </cell>
          <cell r="M1438">
            <v>0</v>
          </cell>
          <cell r="N1438">
            <v>0</v>
          </cell>
        </row>
        <row r="1439">
          <cell r="B1439">
            <v>0</v>
          </cell>
          <cell r="C1439">
            <v>0</v>
          </cell>
          <cell r="E1439">
            <v>0</v>
          </cell>
          <cell r="F1439">
            <v>0</v>
          </cell>
          <cell r="I1439">
            <v>0</v>
          </cell>
          <cell r="J1439">
            <v>0</v>
          </cell>
          <cell r="L1439">
            <v>0</v>
          </cell>
          <cell r="M1439">
            <v>0</v>
          </cell>
          <cell r="N1439">
            <v>0</v>
          </cell>
        </row>
        <row r="1440">
          <cell r="B1440">
            <v>0</v>
          </cell>
          <cell r="C1440">
            <v>0</v>
          </cell>
          <cell r="E1440">
            <v>0</v>
          </cell>
          <cell r="F1440">
            <v>0</v>
          </cell>
          <cell r="I1440">
            <v>0</v>
          </cell>
          <cell r="J1440">
            <v>0</v>
          </cell>
          <cell r="L1440">
            <v>0</v>
          </cell>
          <cell r="M1440">
            <v>0</v>
          </cell>
          <cell r="N1440">
            <v>0</v>
          </cell>
        </row>
        <row r="1441">
          <cell r="B1441">
            <v>0</v>
          </cell>
          <cell r="C1441">
            <v>0</v>
          </cell>
          <cell r="E1441">
            <v>0</v>
          </cell>
          <cell r="F1441">
            <v>0</v>
          </cell>
          <cell r="I1441">
            <v>0</v>
          </cell>
          <cell r="J1441">
            <v>0</v>
          </cell>
          <cell r="L1441">
            <v>0</v>
          </cell>
          <cell r="M1441">
            <v>0</v>
          </cell>
          <cell r="N1441">
            <v>0</v>
          </cell>
        </row>
        <row r="1442">
          <cell r="B1442">
            <v>0</v>
          </cell>
          <cell r="C1442">
            <v>0</v>
          </cell>
          <cell r="E1442">
            <v>0</v>
          </cell>
          <cell r="F1442">
            <v>0</v>
          </cell>
          <cell r="I1442">
            <v>0</v>
          </cell>
          <cell r="J1442">
            <v>0</v>
          </cell>
          <cell r="L1442">
            <v>0</v>
          </cell>
          <cell r="M1442">
            <v>0</v>
          </cell>
          <cell r="N1442">
            <v>0</v>
          </cell>
        </row>
        <row r="1443">
          <cell r="B1443">
            <v>0</v>
          </cell>
          <cell r="C1443">
            <v>0</v>
          </cell>
          <cell r="E1443">
            <v>0</v>
          </cell>
          <cell r="F1443">
            <v>0</v>
          </cell>
          <cell r="I1443">
            <v>0</v>
          </cell>
          <cell r="J1443">
            <v>0</v>
          </cell>
          <cell r="L1443">
            <v>0</v>
          </cell>
          <cell r="M1443">
            <v>0</v>
          </cell>
          <cell r="N1443">
            <v>0</v>
          </cell>
        </row>
        <row r="1444">
          <cell r="B1444">
            <v>0</v>
          </cell>
          <cell r="C1444">
            <v>0</v>
          </cell>
          <cell r="E1444">
            <v>0</v>
          </cell>
          <cell r="F1444">
            <v>0</v>
          </cell>
          <cell r="I1444">
            <v>0</v>
          </cell>
          <cell r="J1444">
            <v>0</v>
          </cell>
          <cell r="L1444">
            <v>0</v>
          </cell>
          <cell r="M1444">
            <v>0</v>
          </cell>
          <cell r="N1444">
            <v>0</v>
          </cell>
        </row>
        <row r="1445">
          <cell r="B1445">
            <v>0</v>
          </cell>
          <cell r="C1445">
            <v>0</v>
          </cell>
          <cell r="E1445">
            <v>0</v>
          </cell>
          <cell r="F1445">
            <v>0</v>
          </cell>
          <cell r="I1445">
            <v>0</v>
          </cell>
          <cell r="J1445">
            <v>0</v>
          </cell>
          <cell r="L1445">
            <v>0</v>
          </cell>
          <cell r="M1445">
            <v>0</v>
          </cell>
          <cell r="N1445">
            <v>0</v>
          </cell>
        </row>
        <row r="1446">
          <cell r="B1446">
            <v>0</v>
          </cell>
          <cell r="C1446">
            <v>0</v>
          </cell>
          <cell r="E1446">
            <v>0</v>
          </cell>
          <cell r="F1446">
            <v>0</v>
          </cell>
          <cell r="I1446">
            <v>0</v>
          </cell>
          <cell r="J1446">
            <v>0</v>
          </cell>
          <cell r="L1446">
            <v>0</v>
          </cell>
          <cell r="M1446">
            <v>0</v>
          </cell>
          <cell r="N1446">
            <v>0</v>
          </cell>
        </row>
        <row r="1447">
          <cell r="B1447">
            <v>0</v>
          </cell>
          <cell r="C1447">
            <v>0</v>
          </cell>
          <cell r="E1447">
            <v>0</v>
          </cell>
          <cell r="F1447">
            <v>0</v>
          </cell>
          <cell r="I1447">
            <v>0</v>
          </cell>
          <cell r="J1447">
            <v>0</v>
          </cell>
          <cell r="L1447">
            <v>0</v>
          </cell>
          <cell r="M1447">
            <v>0</v>
          </cell>
          <cell r="N1447">
            <v>0</v>
          </cell>
        </row>
        <row r="1448">
          <cell r="B1448">
            <v>0</v>
          </cell>
          <cell r="C1448">
            <v>0</v>
          </cell>
          <cell r="E1448">
            <v>0</v>
          </cell>
          <cell r="F1448">
            <v>0</v>
          </cell>
          <cell r="I1448">
            <v>0</v>
          </cell>
          <cell r="J1448">
            <v>0</v>
          </cell>
          <cell r="L1448">
            <v>0</v>
          </cell>
          <cell r="M1448">
            <v>0</v>
          </cell>
          <cell r="N1448">
            <v>0</v>
          </cell>
        </row>
        <row r="1449">
          <cell r="B1449">
            <v>0</v>
          </cell>
          <cell r="C1449">
            <v>0</v>
          </cell>
          <cell r="E1449">
            <v>0</v>
          </cell>
          <cell r="F1449">
            <v>0</v>
          </cell>
          <cell r="I1449">
            <v>0</v>
          </cell>
          <cell r="J1449">
            <v>0</v>
          </cell>
          <cell r="L1449">
            <v>0</v>
          </cell>
          <cell r="M1449">
            <v>0</v>
          </cell>
          <cell r="N1449">
            <v>0</v>
          </cell>
        </row>
        <row r="1450">
          <cell r="B1450">
            <v>0</v>
          </cell>
          <cell r="C1450">
            <v>0</v>
          </cell>
          <cell r="E1450">
            <v>0</v>
          </cell>
          <cell r="F1450">
            <v>0</v>
          </cell>
          <cell r="I1450">
            <v>0</v>
          </cell>
          <cell r="J1450">
            <v>0</v>
          </cell>
          <cell r="L1450">
            <v>0</v>
          </cell>
          <cell r="M1450">
            <v>0</v>
          </cell>
          <cell r="N1450">
            <v>0</v>
          </cell>
        </row>
        <row r="1451">
          <cell r="B1451">
            <v>0</v>
          </cell>
          <cell r="C1451">
            <v>0</v>
          </cell>
          <cell r="E1451">
            <v>0</v>
          </cell>
          <cell r="F1451">
            <v>0</v>
          </cell>
          <cell r="I1451">
            <v>0</v>
          </cell>
          <cell r="J1451">
            <v>0</v>
          </cell>
          <cell r="L1451">
            <v>0</v>
          </cell>
          <cell r="M1451">
            <v>0</v>
          </cell>
          <cell r="N1451">
            <v>0</v>
          </cell>
        </row>
        <row r="1452">
          <cell r="B1452">
            <v>0</v>
          </cell>
          <cell r="C1452">
            <v>0</v>
          </cell>
          <cell r="E1452">
            <v>0</v>
          </cell>
          <cell r="F1452">
            <v>0</v>
          </cell>
          <cell r="I1452">
            <v>0</v>
          </cell>
          <cell r="J1452">
            <v>0</v>
          </cell>
          <cell r="L1452">
            <v>0</v>
          </cell>
          <cell r="M1452">
            <v>0</v>
          </cell>
          <cell r="N1452">
            <v>0</v>
          </cell>
        </row>
        <row r="1453">
          <cell r="B1453">
            <v>0</v>
          </cell>
          <cell r="C1453">
            <v>0</v>
          </cell>
          <cell r="E1453">
            <v>0</v>
          </cell>
          <cell r="F1453">
            <v>0</v>
          </cell>
          <cell r="I1453">
            <v>0</v>
          </cell>
          <cell r="J1453">
            <v>0</v>
          </cell>
          <cell r="L1453">
            <v>0</v>
          </cell>
          <cell r="M1453">
            <v>0</v>
          </cell>
          <cell r="N1453">
            <v>0</v>
          </cell>
        </row>
        <row r="1454">
          <cell r="B1454">
            <v>0</v>
          </cell>
          <cell r="C1454">
            <v>0</v>
          </cell>
          <cell r="E1454">
            <v>0</v>
          </cell>
          <cell r="F1454">
            <v>0</v>
          </cell>
          <cell r="I1454">
            <v>0</v>
          </cell>
          <cell r="J1454">
            <v>0</v>
          </cell>
          <cell r="L1454">
            <v>0</v>
          </cell>
          <cell r="M1454">
            <v>0</v>
          </cell>
          <cell r="N1454">
            <v>0</v>
          </cell>
        </row>
        <row r="1455">
          <cell r="B1455">
            <v>0</v>
          </cell>
          <cell r="C1455">
            <v>0</v>
          </cell>
          <cell r="E1455">
            <v>0</v>
          </cell>
          <cell r="F1455">
            <v>0</v>
          </cell>
          <cell r="I1455">
            <v>0</v>
          </cell>
          <cell r="J1455">
            <v>0</v>
          </cell>
          <cell r="L1455">
            <v>0</v>
          </cell>
          <cell r="M1455">
            <v>0</v>
          </cell>
          <cell r="N1455">
            <v>0</v>
          </cell>
        </row>
        <row r="1456">
          <cell r="B1456">
            <v>0</v>
          </cell>
          <cell r="C1456">
            <v>0</v>
          </cell>
          <cell r="E1456">
            <v>0</v>
          </cell>
          <cell r="F1456">
            <v>0</v>
          </cell>
          <cell r="I1456">
            <v>0</v>
          </cell>
          <cell r="J1456">
            <v>0</v>
          </cell>
          <cell r="L1456">
            <v>0</v>
          </cell>
          <cell r="M1456">
            <v>0</v>
          </cell>
          <cell r="N1456">
            <v>0</v>
          </cell>
        </row>
        <row r="1457">
          <cell r="B1457">
            <v>0</v>
          </cell>
          <cell r="C1457">
            <v>0</v>
          </cell>
          <cell r="E1457">
            <v>0</v>
          </cell>
          <cell r="F1457">
            <v>0</v>
          </cell>
          <cell r="I1457">
            <v>0</v>
          </cell>
          <cell r="J1457">
            <v>0</v>
          </cell>
          <cell r="L1457">
            <v>0</v>
          </cell>
          <cell r="M1457">
            <v>0</v>
          </cell>
          <cell r="N1457">
            <v>0</v>
          </cell>
        </row>
        <row r="1458">
          <cell r="B1458">
            <v>0</v>
          </cell>
          <cell r="C1458">
            <v>0</v>
          </cell>
          <cell r="E1458">
            <v>0</v>
          </cell>
          <cell r="F1458">
            <v>0</v>
          </cell>
          <cell r="I1458">
            <v>0</v>
          </cell>
          <cell r="J1458">
            <v>0</v>
          </cell>
          <cell r="L1458">
            <v>0</v>
          </cell>
          <cell r="M1458">
            <v>0</v>
          </cell>
          <cell r="N1458">
            <v>0</v>
          </cell>
        </row>
        <row r="1459">
          <cell r="B1459">
            <v>0</v>
          </cell>
          <cell r="C1459">
            <v>0</v>
          </cell>
          <cell r="E1459">
            <v>0</v>
          </cell>
          <cell r="F1459">
            <v>0</v>
          </cell>
          <cell r="I1459">
            <v>0</v>
          </cell>
          <cell r="J1459">
            <v>0</v>
          </cell>
          <cell r="L1459">
            <v>0</v>
          </cell>
          <cell r="M1459">
            <v>0</v>
          </cell>
          <cell r="N1459">
            <v>0</v>
          </cell>
        </row>
        <row r="1460">
          <cell r="B1460">
            <v>0</v>
          </cell>
          <cell r="C1460">
            <v>0</v>
          </cell>
          <cell r="E1460">
            <v>0</v>
          </cell>
          <cell r="F1460">
            <v>0</v>
          </cell>
          <cell r="I1460">
            <v>0</v>
          </cell>
          <cell r="J1460">
            <v>0</v>
          </cell>
          <cell r="L1460">
            <v>0</v>
          </cell>
          <cell r="M1460">
            <v>0</v>
          </cell>
          <cell r="N1460">
            <v>0</v>
          </cell>
        </row>
        <row r="1461">
          <cell r="B1461">
            <v>0</v>
          </cell>
          <cell r="C1461">
            <v>0</v>
          </cell>
          <cell r="E1461">
            <v>0</v>
          </cell>
          <cell r="F1461">
            <v>0</v>
          </cell>
          <cell r="I1461">
            <v>0</v>
          </cell>
          <cell r="J1461">
            <v>0</v>
          </cell>
          <cell r="L1461">
            <v>0</v>
          </cell>
          <cell r="M1461">
            <v>0</v>
          </cell>
          <cell r="N1461">
            <v>0</v>
          </cell>
        </row>
        <row r="1462">
          <cell r="B1462">
            <v>0</v>
          </cell>
          <cell r="C1462">
            <v>0</v>
          </cell>
          <cell r="E1462">
            <v>0</v>
          </cell>
          <cell r="F1462">
            <v>0</v>
          </cell>
          <cell r="I1462">
            <v>0</v>
          </cell>
          <cell r="J1462">
            <v>0</v>
          </cell>
          <cell r="L1462">
            <v>0</v>
          </cell>
          <cell r="M1462">
            <v>0</v>
          </cell>
          <cell r="N1462">
            <v>0</v>
          </cell>
        </row>
        <row r="1463">
          <cell r="B1463">
            <v>0</v>
          </cell>
          <cell r="C1463">
            <v>0</v>
          </cell>
          <cell r="E1463">
            <v>0</v>
          </cell>
          <cell r="F1463">
            <v>0</v>
          </cell>
          <cell r="I1463">
            <v>0</v>
          </cell>
          <cell r="J1463">
            <v>0</v>
          </cell>
          <cell r="L1463">
            <v>0</v>
          </cell>
          <cell r="M1463">
            <v>0</v>
          </cell>
          <cell r="N1463">
            <v>0</v>
          </cell>
        </row>
        <row r="1464">
          <cell r="B1464">
            <v>0</v>
          </cell>
          <cell r="C1464">
            <v>0</v>
          </cell>
          <cell r="E1464">
            <v>0</v>
          </cell>
          <cell r="F1464">
            <v>0</v>
          </cell>
          <cell r="I1464">
            <v>0</v>
          </cell>
          <cell r="J1464">
            <v>0</v>
          </cell>
          <cell r="L1464">
            <v>0</v>
          </cell>
          <cell r="M1464">
            <v>0</v>
          </cell>
          <cell r="N1464">
            <v>0</v>
          </cell>
        </row>
        <row r="1465">
          <cell r="B1465">
            <v>0</v>
          </cell>
          <cell r="C1465">
            <v>0</v>
          </cell>
          <cell r="E1465">
            <v>0</v>
          </cell>
          <cell r="F1465">
            <v>0</v>
          </cell>
          <cell r="I1465">
            <v>0</v>
          </cell>
          <cell r="J1465">
            <v>0</v>
          </cell>
          <cell r="L1465">
            <v>0</v>
          </cell>
          <cell r="M1465">
            <v>0</v>
          </cell>
          <cell r="N1465">
            <v>0</v>
          </cell>
        </row>
        <row r="1466">
          <cell r="B1466">
            <v>0</v>
          </cell>
          <cell r="C1466">
            <v>0</v>
          </cell>
          <cell r="E1466">
            <v>0</v>
          </cell>
          <cell r="F1466">
            <v>0</v>
          </cell>
          <cell r="I1466">
            <v>0</v>
          </cell>
          <cell r="J1466">
            <v>0</v>
          </cell>
          <cell r="L1466">
            <v>0</v>
          </cell>
          <cell r="M1466">
            <v>0</v>
          </cell>
          <cell r="N1466">
            <v>0</v>
          </cell>
        </row>
        <row r="1467">
          <cell r="B1467">
            <v>0</v>
          </cell>
          <cell r="C1467">
            <v>0</v>
          </cell>
          <cell r="E1467">
            <v>0</v>
          </cell>
          <cell r="F1467">
            <v>0</v>
          </cell>
          <cell r="I1467">
            <v>0</v>
          </cell>
          <cell r="J1467">
            <v>0</v>
          </cell>
          <cell r="L1467">
            <v>0</v>
          </cell>
          <cell r="M1467">
            <v>0</v>
          </cell>
          <cell r="N1467">
            <v>0</v>
          </cell>
        </row>
        <row r="1468">
          <cell r="B1468">
            <v>0</v>
          </cell>
          <cell r="C1468">
            <v>0</v>
          </cell>
          <cell r="E1468">
            <v>0</v>
          </cell>
          <cell r="F1468">
            <v>0</v>
          </cell>
          <cell r="I1468">
            <v>0</v>
          </cell>
          <cell r="J1468">
            <v>0</v>
          </cell>
          <cell r="L1468">
            <v>0</v>
          </cell>
          <cell r="M1468">
            <v>0</v>
          </cell>
          <cell r="N1468">
            <v>0</v>
          </cell>
        </row>
        <row r="1469">
          <cell r="B1469">
            <v>0</v>
          </cell>
          <cell r="C1469">
            <v>0</v>
          </cell>
          <cell r="E1469">
            <v>0</v>
          </cell>
          <cell r="F1469">
            <v>0</v>
          </cell>
          <cell r="I1469">
            <v>0</v>
          </cell>
          <cell r="J1469">
            <v>0</v>
          </cell>
          <cell r="L1469">
            <v>0</v>
          </cell>
          <cell r="M1469">
            <v>0</v>
          </cell>
          <cell r="N1469">
            <v>0</v>
          </cell>
        </row>
        <row r="1470">
          <cell r="B1470">
            <v>0</v>
          </cell>
          <cell r="C1470">
            <v>0</v>
          </cell>
          <cell r="E1470">
            <v>0</v>
          </cell>
          <cell r="F1470">
            <v>0</v>
          </cell>
          <cell r="I1470">
            <v>0</v>
          </cell>
          <cell r="J1470">
            <v>0</v>
          </cell>
          <cell r="L1470">
            <v>0</v>
          </cell>
          <cell r="M1470">
            <v>0</v>
          </cell>
          <cell r="N1470">
            <v>0</v>
          </cell>
        </row>
        <row r="1471">
          <cell r="B1471">
            <v>0</v>
          </cell>
          <cell r="C1471">
            <v>0</v>
          </cell>
          <cell r="E1471">
            <v>0</v>
          </cell>
          <cell r="F1471">
            <v>0</v>
          </cell>
          <cell r="I1471">
            <v>0</v>
          </cell>
          <cell r="J1471">
            <v>0</v>
          </cell>
          <cell r="L1471">
            <v>0</v>
          </cell>
          <cell r="M1471">
            <v>0</v>
          </cell>
          <cell r="N1471">
            <v>0</v>
          </cell>
        </row>
        <row r="1472">
          <cell r="B1472">
            <v>0</v>
          </cell>
          <cell r="C1472">
            <v>0</v>
          </cell>
          <cell r="E1472">
            <v>0</v>
          </cell>
          <cell r="F1472">
            <v>0</v>
          </cell>
          <cell r="I1472">
            <v>0</v>
          </cell>
          <cell r="J1472">
            <v>0</v>
          </cell>
          <cell r="L1472">
            <v>0</v>
          </cell>
          <cell r="M1472">
            <v>0</v>
          </cell>
          <cell r="N1472">
            <v>0</v>
          </cell>
        </row>
        <row r="1473">
          <cell r="B1473">
            <v>0</v>
          </cell>
          <cell r="C1473">
            <v>0</v>
          </cell>
          <cell r="E1473">
            <v>0</v>
          </cell>
          <cell r="F1473">
            <v>0</v>
          </cell>
          <cell r="I1473">
            <v>0</v>
          </cell>
          <cell r="J1473">
            <v>0</v>
          </cell>
          <cell r="L1473">
            <v>0</v>
          </cell>
          <cell r="M1473">
            <v>0</v>
          </cell>
          <cell r="N1473">
            <v>0</v>
          </cell>
        </row>
        <row r="1474">
          <cell r="B1474">
            <v>0</v>
          </cell>
          <cell r="C1474">
            <v>0</v>
          </cell>
          <cell r="E1474">
            <v>0</v>
          </cell>
          <cell r="F1474">
            <v>0</v>
          </cell>
          <cell r="I1474">
            <v>0</v>
          </cell>
          <cell r="J1474">
            <v>0</v>
          </cell>
          <cell r="L1474">
            <v>0</v>
          </cell>
          <cell r="M1474">
            <v>0</v>
          </cell>
          <cell r="N1474">
            <v>0</v>
          </cell>
        </row>
        <row r="1475">
          <cell r="B1475">
            <v>0</v>
          </cell>
          <cell r="C1475">
            <v>0</v>
          </cell>
          <cell r="E1475">
            <v>0</v>
          </cell>
          <cell r="F1475">
            <v>0</v>
          </cell>
          <cell r="I1475">
            <v>0</v>
          </cell>
          <cell r="J1475">
            <v>0</v>
          </cell>
          <cell r="L1475">
            <v>0</v>
          </cell>
          <cell r="M1475">
            <v>0</v>
          </cell>
          <cell r="N1475">
            <v>0</v>
          </cell>
        </row>
        <row r="1476">
          <cell r="B1476">
            <v>0</v>
          </cell>
          <cell r="C1476">
            <v>0</v>
          </cell>
          <cell r="E1476">
            <v>0</v>
          </cell>
          <cell r="F1476">
            <v>0</v>
          </cell>
          <cell r="I1476">
            <v>0</v>
          </cell>
          <cell r="J1476">
            <v>0</v>
          </cell>
          <cell r="L1476">
            <v>0</v>
          </cell>
          <cell r="M1476">
            <v>0</v>
          </cell>
          <cell r="N1476">
            <v>0</v>
          </cell>
        </row>
        <row r="1477">
          <cell r="B1477">
            <v>0</v>
          </cell>
          <cell r="C1477">
            <v>0</v>
          </cell>
          <cell r="E1477">
            <v>0</v>
          </cell>
          <cell r="F1477">
            <v>0</v>
          </cell>
          <cell r="I1477">
            <v>0</v>
          </cell>
          <cell r="J1477">
            <v>0</v>
          </cell>
          <cell r="L1477">
            <v>0</v>
          </cell>
          <cell r="M1477">
            <v>0</v>
          </cell>
          <cell r="N1477">
            <v>0</v>
          </cell>
        </row>
        <row r="1478">
          <cell r="B1478">
            <v>0</v>
          </cell>
          <cell r="C1478">
            <v>0</v>
          </cell>
          <cell r="E1478">
            <v>0</v>
          </cell>
          <cell r="F1478">
            <v>0</v>
          </cell>
          <cell r="I1478">
            <v>0</v>
          </cell>
          <cell r="J1478">
            <v>0</v>
          </cell>
          <cell r="L1478">
            <v>0</v>
          </cell>
          <cell r="M1478">
            <v>0</v>
          </cell>
          <cell r="N1478">
            <v>0</v>
          </cell>
        </row>
        <row r="1479">
          <cell r="B1479">
            <v>0</v>
          </cell>
          <cell r="C1479">
            <v>0</v>
          </cell>
          <cell r="E1479">
            <v>0</v>
          </cell>
          <cell r="F1479">
            <v>0</v>
          </cell>
          <cell r="I1479">
            <v>0</v>
          </cell>
          <cell r="J1479">
            <v>0</v>
          </cell>
          <cell r="L1479">
            <v>0</v>
          </cell>
          <cell r="M1479">
            <v>0</v>
          </cell>
          <cell r="N1479">
            <v>0</v>
          </cell>
        </row>
        <row r="1480">
          <cell r="B1480">
            <v>0</v>
          </cell>
          <cell r="C1480">
            <v>0</v>
          </cell>
          <cell r="E1480">
            <v>0</v>
          </cell>
          <cell r="F1480">
            <v>0</v>
          </cell>
          <cell r="I1480">
            <v>0</v>
          </cell>
          <cell r="J1480">
            <v>0</v>
          </cell>
          <cell r="L1480">
            <v>0</v>
          </cell>
          <cell r="M1480">
            <v>0</v>
          </cell>
          <cell r="N1480">
            <v>0</v>
          </cell>
        </row>
        <row r="1481">
          <cell r="B1481">
            <v>0</v>
          </cell>
          <cell r="C1481">
            <v>0</v>
          </cell>
          <cell r="E1481">
            <v>0</v>
          </cell>
          <cell r="F1481">
            <v>0</v>
          </cell>
          <cell r="I1481">
            <v>0</v>
          </cell>
          <cell r="J1481">
            <v>0</v>
          </cell>
          <cell r="L1481">
            <v>0</v>
          </cell>
          <cell r="M1481">
            <v>0</v>
          </cell>
          <cell r="N1481">
            <v>0</v>
          </cell>
        </row>
        <row r="1482">
          <cell r="B1482">
            <v>0</v>
          </cell>
          <cell r="C1482">
            <v>0</v>
          </cell>
          <cell r="E1482">
            <v>0</v>
          </cell>
          <cell r="F1482">
            <v>0</v>
          </cell>
          <cell r="I1482">
            <v>0</v>
          </cell>
          <cell r="J1482">
            <v>0</v>
          </cell>
          <cell r="L1482">
            <v>0</v>
          </cell>
          <cell r="M1482">
            <v>0</v>
          </cell>
          <cell r="N1482">
            <v>0</v>
          </cell>
        </row>
        <row r="1483">
          <cell r="B1483">
            <v>0</v>
          </cell>
          <cell r="C1483">
            <v>0</v>
          </cell>
          <cell r="E1483">
            <v>0</v>
          </cell>
          <cell r="F1483">
            <v>0</v>
          </cell>
          <cell r="I1483">
            <v>0</v>
          </cell>
          <cell r="J1483">
            <v>0</v>
          </cell>
          <cell r="L1483">
            <v>0</v>
          </cell>
          <cell r="M1483">
            <v>0</v>
          </cell>
          <cell r="N1483">
            <v>0</v>
          </cell>
        </row>
        <row r="1484">
          <cell r="B1484">
            <v>0</v>
          </cell>
          <cell r="C1484">
            <v>0</v>
          </cell>
          <cell r="E1484">
            <v>0</v>
          </cell>
          <cell r="F1484">
            <v>0</v>
          </cell>
          <cell r="I1484">
            <v>0</v>
          </cell>
          <cell r="J1484">
            <v>0</v>
          </cell>
          <cell r="L1484">
            <v>0</v>
          </cell>
          <cell r="M1484">
            <v>0</v>
          </cell>
          <cell r="N1484">
            <v>0</v>
          </cell>
        </row>
        <row r="1485">
          <cell r="B1485">
            <v>0</v>
          </cell>
          <cell r="C1485">
            <v>0</v>
          </cell>
          <cell r="E1485">
            <v>0</v>
          </cell>
          <cell r="F1485">
            <v>0</v>
          </cell>
          <cell r="I1485">
            <v>0</v>
          </cell>
          <cell r="J1485">
            <v>0</v>
          </cell>
          <cell r="L1485">
            <v>0</v>
          </cell>
          <cell r="M1485">
            <v>0</v>
          </cell>
          <cell r="N1485">
            <v>0</v>
          </cell>
        </row>
        <row r="1486">
          <cell r="B1486">
            <v>0</v>
          </cell>
          <cell r="C1486">
            <v>0</v>
          </cell>
          <cell r="E1486">
            <v>0</v>
          </cell>
          <cell r="F1486">
            <v>0</v>
          </cell>
          <cell r="I1486">
            <v>0</v>
          </cell>
          <cell r="J1486">
            <v>0</v>
          </cell>
          <cell r="L1486">
            <v>0</v>
          </cell>
          <cell r="M1486">
            <v>0</v>
          </cell>
          <cell r="N1486">
            <v>0</v>
          </cell>
        </row>
        <row r="1487">
          <cell r="B1487">
            <v>0</v>
          </cell>
          <cell r="C1487">
            <v>0</v>
          </cell>
          <cell r="E1487">
            <v>0</v>
          </cell>
          <cell r="F1487">
            <v>0</v>
          </cell>
          <cell r="I1487">
            <v>0</v>
          </cell>
          <cell r="J1487">
            <v>0</v>
          </cell>
          <cell r="L1487">
            <v>0</v>
          </cell>
          <cell r="M1487">
            <v>0</v>
          </cell>
          <cell r="N1487">
            <v>0</v>
          </cell>
        </row>
        <row r="1488">
          <cell r="B1488">
            <v>0</v>
          </cell>
          <cell r="C1488">
            <v>0</v>
          </cell>
          <cell r="E1488">
            <v>0</v>
          </cell>
          <cell r="F1488">
            <v>0</v>
          </cell>
          <cell r="I1488">
            <v>0</v>
          </cell>
          <cell r="J1488">
            <v>0</v>
          </cell>
          <cell r="L1488">
            <v>0</v>
          </cell>
          <cell r="M1488">
            <v>0</v>
          </cell>
          <cell r="N1488">
            <v>0</v>
          </cell>
        </row>
        <row r="1489">
          <cell r="B1489">
            <v>0</v>
          </cell>
          <cell r="C1489">
            <v>0</v>
          </cell>
          <cell r="E1489">
            <v>0</v>
          </cell>
          <cell r="F1489">
            <v>0</v>
          </cell>
          <cell r="I1489">
            <v>0</v>
          </cell>
          <cell r="J1489">
            <v>0</v>
          </cell>
          <cell r="L1489">
            <v>0</v>
          </cell>
          <cell r="M1489">
            <v>0</v>
          </cell>
          <cell r="N1489">
            <v>0</v>
          </cell>
        </row>
        <row r="1490">
          <cell r="B1490">
            <v>0</v>
          </cell>
          <cell r="C1490">
            <v>0</v>
          </cell>
          <cell r="E1490">
            <v>0</v>
          </cell>
          <cell r="F1490">
            <v>0</v>
          </cell>
          <cell r="I1490">
            <v>0</v>
          </cell>
          <cell r="J1490">
            <v>0</v>
          </cell>
          <cell r="L1490">
            <v>0</v>
          </cell>
          <cell r="M1490">
            <v>0</v>
          </cell>
          <cell r="N1490">
            <v>0</v>
          </cell>
        </row>
        <row r="1491">
          <cell r="B1491">
            <v>0</v>
          </cell>
          <cell r="C1491">
            <v>0</v>
          </cell>
          <cell r="E1491">
            <v>0</v>
          </cell>
          <cell r="F1491">
            <v>0</v>
          </cell>
          <cell r="I1491">
            <v>0</v>
          </cell>
          <cell r="J1491">
            <v>0</v>
          </cell>
          <cell r="L1491">
            <v>0</v>
          </cell>
          <cell r="M1491">
            <v>0</v>
          </cell>
          <cell r="N1491">
            <v>0</v>
          </cell>
        </row>
        <row r="1492">
          <cell r="B1492">
            <v>0</v>
          </cell>
          <cell r="C1492">
            <v>0</v>
          </cell>
          <cell r="E1492">
            <v>0</v>
          </cell>
          <cell r="F1492">
            <v>0</v>
          </cell>
          <cell r="I1492">
            <v>0</v>
          </cell>
          <cell r="J1492">
            <v>0</v>
          </cell>
          <cell r="L1492">
            <v>0</v>
          </cell>
          <cell r="M1492">
            <v>0</v>
          </cell>
          <cell r="N1492">
            <v>0</v>
          </cell>
        </row>
        <row r="1493">
          <cell r="B1493">
            <v>0</v>
          </cell>
          <cell r="C1493">
            <v>0</v>
          </cell>
          <cell r="E1493">
            <v>0</v>
          </cell>
          <cell r="F1493">
            <v>0</v>
          </cell>
          <cell r="I1493">
            <v>0</v>
          </cell>
          <cell r="J1493">
            <v>0</v>
          </cell>
          <cell r="L1493">
            <v>0</v>
          </cell>
          <cell r="M1493">
            <v>0</v>
          </cell>
          <cell r="N1493">
            <v>0</v>
          </cell>
        </row>
        <row r="1494">
          <cell r="B1494">
            <v>0</v>
          </cell>
          <cell r="C1494">
            <v>0</v>
          </cell>
          <cell r="E1494">
            <v>0</v>
          </cell>
          <cell r="F1494">
            <v>0</v>
          </cell>
          <cell r="I1494">
            <v>0</v>
          </cell>
          <cell r="J1494">
            <v>0</v>
          </cell>
          <cell r="L1494">
            <v>0</v>
          </cell>
          <cell r="M1494">
            <v>0</v>
          </cell>
          <cell r="N1494">
            <v>0</v>
          </cell>
        </row>
        <row r="1495">
          <cell r="B1495">
            <v>0</v>
          </cell>
          <cell r="C1495">
            <v>0</v>
          </cell>
          <cell r="E1495">
            <v>0</v>
          </cell>
          <cell r="F1495">
            <v>0</v>
          </cell>
          <cell r="I1495">
            <v>0</v>
          </cell>
          <cell r="J1495">
            <v>0</v>
          </cell>
          <cell r="L1495">
            <v>0</v>
          </cell>
          <cell r="M1495">
            <v>0</v>
          </cell>
          <cell r="N1495">
            <v>0</v>
          </cell>
        </row>
        <row r="1496">
          <cell r="B1496">
            <v>0</v>
          </cell>
          <cell r="C1496">
            <v>0</v>
          </cell>
          <cell r="E1496">
            <v>0</v>
          </cell>
          <cell r="F1496">
            <v>0</v>
          </cell>
          <cell r="I1496">
            <v>0</v>
          </cell>
          <cell r="J1496">
            <v>0</v>
          </cell>
          <cell r="L1496">
            <v>0</v>
          </cell>
          <cell r="M1496">
            <v>0</v>
          </cell>
          <cell r="N1496">
            <v>0</v>
          </cell>
        </row>
        <row r="1497">
          <cell r="B1497">
            <v>0</v>
          </cell>
          <cell r="C1497">
            <v>0</v>
          </cell>
          <cell r="E1497">
            <v>0</v>
          </cell>
          <cell r="F1497">
            <v>0</v>
          </cell>
          <cell r="I1497">
            <v>0</v>
          </cell>
          <cell r="J1497">
            <v>0</v>
          </cell>
          <cell r="L1497">
            <v>0</v>
          </cell>
          <cell r="M1497">
            <v>0</v>
          </cell>
          <cell r="N1497">
            <v>0</v>
          </cell>
        </row>
        <row r="1498">
          <cell r="B1498">
            <v>0</v>
          </cell>
          <cell r="C1498">
            <v>0</v>
          </cell>
          <cell r="E1498">
            <v>0</v>
          </cell>
          <cell r="F1498">
            <v>0</v>
          </cell>
          <cell r="I1498">
            <v>0</v>
          </cell>
          <cell r="J1498">
            <v>0</v>
          </cell>
          <cell r="L1498">
            <v>0</v>
          </cell>
          <cell r="M1498">
            <v>0</v>
          </cell>
          <cell r="N1498">
            <v>0</v>
          </cell>
        </row>
        <row r="1499">
          <cell r="B1499">
            <v>0</v>
          </cell>
          <cell r="C1499">
            <v>0</v>
          </cell>
          <cell r="E1499">
            <v>0</v>
          </cell>
          <cell r="F1499">
            <v>0</v>
          </cell>
          <cell r="I1499">
            <v>0</v>
          </cell>
          <cell r="J1499">
            <v>0</v>
          </cell>
          <cell r="L1499">
            <v>0</v>
          </cell>
          <cell r="M1499">
            <v>0</v>
          </cell>
          <cell r="N1499">
            <v>0</v>
          </cell>
        </row>
        <row r="1500">
          <cell r="B1500">
            <v>0</v>
          </cell>
          <cell r="C1500">
            <v>0</v>
          </cell>
          <cell r="E1500">
            <v>0</v>
          </cell>
          <cell r="F1500">
            <v>0</v>
          </cell>
          <cell r="I1500">
            <v>0</v>
          </cell>
          <cell r="J1500">
            <v>0</v>
          </cell>
          <cell r="L1500">
            <v>0</v>
          </cell>
          <cell r="M1500">
            <v>0</v>
          </cell>
          <cell r="N1500">
            <v>0</v>
          </cell>
        </row>
        <row r="1501">
          <cell r="B1501">
            <v>0</v>
          </cell>
          <cell r="C1501">
            <v>0</v>
          </cell>
          <cell r="E1501">
            <v>0</v>
          </cell>
          <cell r="F1501">
            <v>0</v>
          </cell>
          <cell r="I1501">
            <v>0</v>
          </cell>
          <cell r="J1501">
            <v>0</v>
          </cell>
          <cell r="L1501">
            <v>0</v>
          </cell>
          <cell r="M1501">
            <v>0</v>
          </cell>
          <cell r="N1501">
            <v>0</v>
          </cell>
        </row>
        <row r="1502">
          <cell r="B1502">
            <v>0</v>
          </cell>
          <cell r="C1502">
            <v>0</v>
          </cell>
          <cell r="E1502">
            <v>0</v>
          </cell>
          <cell r="F1502">
            <v>0</v>
          </cell>
          <cell r="I1502">
            <v>0</v>
          </cell>
          <cell r="J1502">
            <v>0</v>
          </cell>
          <cell r="L1502">
            <v>0</v>
          </cell>
          <cell r="M1502">
            <v>0</v>
          </cell>
          <cell r="N1502">
            <v>0</v>
          </cell>
        </row>
        <row r="1503">
          <cell r="B1503">
            <v>0</v>
          </cell>
          <cell r="C1503">
            <v>0</v>
          </cell>
          <cell r="E1503">
            <v>0</v>
          </cell>
          <cell r="F1503">
            <v>0</v>
          </cell>
          <cell r="I1503">
            <v>0</v>
          </cell>
          <cell r="J1503">
            <v>0</v>
          </cell>
          <cell r="L1503">
            <v>0</v>
          </cell>
          <cell r="M1503">
            <v>0</v>
          </cell>
          <cell r="N1503">
            <v>0</v>
          </cell>
        </row>
        <row r="1504">
          <cell r="B1504">
            <v>0</v>
          </cell>
          <cell r="C1504">
            <v>0</v>
          </cell>
          <cell r="E1504">
            <v>0</v>
          </cell>
          <cell r="F1504">
            <v>0</v>
          </cell>
          <cell r="I1504">
            <v>0</v>
          </cell>
          <cell r="J1504">
            <v>0</v>
          </cell>
          <cell r="L1504">
            <v>0</v>
          </cell>
          <cell r="M1504">
            <v>0</v>
          </cell>
          <cell r="N1504">
            <v>0</v>
          </cell>
        </row>
        <row r="1505">
          <cell r="B1505">
            <v>0</v>
          </cell>
          <cell r="C1505">
            <v>0</v>
          </cell>
          <cell r="E1505">
            <v>0</v>
          </cell>
          <cell r="F1505">
            <v>0</v>
          </cell>
          <cell r="I1505">
            <v>0</v>
          </cell>
          <cell r="J1505">
            <v>0</v>
          </cell>
          <cell r="L1505">
            <v>0</v>
          </cell>
          <cell r="M1505">
            <v>0</v>
          </cell>
          <cell r="N1505">
            <v>0</v>
          </cell>
        </row>
        <row r="1506">
          <cell r="B1506">
            <v>0</v>
          </cell>
          <cell r="C1506">
            <v>0</v>
          </cell>
          <cell r="E1506">
            <v>0</v>
          </cell>
          <cell r="F1506">
            <v>0</v>
          </cell>
          <cell r="I1506">
            <v>0</v>
          </cell>
          <cell r="J1506">
            <v>0</v>
          </cell>
          <cell r="L1506">
            <v>0</v>
          </cell>
          <cell r="M1506">
            <v>0</v>
          </cell>
          <cell r="N1506">
            <v>0</v>
          </cell>
        </row>
        <row r="1507">
          <cell r="B1507">
            <v>0</v>
          </cell>
          <cell r="C1507">
            <v>0</v>
          </cell>
          <cell r="E1507">
            <v>0</v>
          </cell>
          <cell r="F1507">
            <v>0</v>
          </cell>
          <cell r="I1507">
            <v>0</v>
          </cell>
          <cell r="J1507">
            <v>0</v>
          </cell>
          <cell r="L1507">
            <v>0</v>
          </cell>
          <cell r="M1507">
            <v>0</v>
          </cell>
          <cell r="N1507">
            <v>0</v>
          </cell>
        </row>
        <row r="1508">
          <cell r="B1508">
            <v>0</v>
          </cell>
          <cell r="C1508">
            <v>0</v>
          </cell>
          <cell r="E1508">
            <v>0</v>
          </cell>
          <cell r="F1508">
            <v>0</v>
          </cell>
          <cell r="I1508">
            <v>0</v>
          </cell>
          <cell r="J1508">
            <v>0</v>
          </cell>
          <cell r="L1508">
            <v>0</v>
          </cell>
          <cell r="M1508">
            <v>0</v>
          </cell>
          <cell r="N1508">
            <v>0</v>
          </cell>
        </row>
        <row r="1509">
          <cell r="B1509">
            <v>0</v>
          </cell>
          <cell r="C1509">
            <v>0</v>
          </cell>
          <cell r="E1509">
            <v>0</v>
          </cell>
          <cell r="F1509">
            <v>0</v>
          </cell>
          <cell r="I1509">
            <v>0</v>
          </cell>
          <cell r="J1509">
            <v>0</v>
          </cell>
          <cell r="L1509">
            <v>0</v>
          </cell>
          <cell r="M1509">
            <v>0</v>
          </cell>
          <cell r="N1509">
            <v>0</v>
          </cell>
        </row>
        <row r="1510">
          <cell r="B1510">
            <v>0</v>
          </cell>
          <cell r="C1510">
            <v>0</v>
          </cell>
          <cell r="E1510">
            <v>0</v>
          </cell>
          <cell r="F1510">
            <v>0</v>
          </cell>
          <cell r="I1510">
            <v>0</v>
          </cell>
          <cell r="J1510">
            <v>0</v>
          </cell>
          <cell r="L1510">
            <v>0</v>
          </cell>
          <cell r="M1510">
            <v>0</v>
          </cell>
          <cell r="N1510">
            <v>0</v>
          </cell>
        </row>
        <row r="1511">
          <cell r="B1511">
            <v>0</v>
          </cell>
          <cell r="C1511">
            <v>0</v>
          </cell>
          <cell r="E1511">
            <v>0</v>
          </cell>
          <cell r="F1511">
            <v>0</v>
          </cell>
          <cell r="I1511">
            <v>0</v>
          </cell>
          <cell r="J1511">
            <v>0</v>
          </cell>
          <cell r="L1511">
            <v>0</v>
          </cell>
          <cell r="M1511">
            <v>0</v>
          </cell>
          <cell r="N1511">
            <v>0</v>
          </cell>
        </row>
        <row r="1512">
          <cell r="B1512">
            <v>0</v>
          </cell>
          <cell r="C1512">
            <v>0</v>
          </cell>
          <cell r="E1512">
            <v>0</v>
          </cell>
          <cell r="F1512">
            <v>0</v>
          </cell>
          <cell r="I1512">
            <v>0</v>
          </cell>
          <cell r="J1512">
            <v>0</v>
          </cell>
          <cell r="L1512">
            <v>0</v>
          </cell>
          <cell r="M1512">
            <v>0</v>
          </cell>
          <cell r="N1512">
            <v>0</v>
          </cell>
        </row>
        <row r="1513">
          <cell r="B1513">
            <v>0</v>
          </cell>
          <cell r="C1513">
            <v>0</v>
          </cell>
          <cell r="E1513">
            <v>0</v>
          </cell>
          <cell r="F1513">
            <v>0</v>
          </cell>
          <cell r="I1513">
            <v>0</v>
          </cell>
          <cell r="J1513">
            <v>0</v>
          </cell>
          <cell r="L1513">
            <v>0</v>
          </cell>
          <cell r="M1513">
            <v>0</v>
          </cell>
          <cell r="N1513">
            <v>0</v>
          </cell>
        </row>
        <row r="1514">
          <cell r="B1514">
            <v>0</v>
          </cell>
          <cell r="C1514">
            <v>0</v>
          </cell>
          <cell r="E1514">
            <v>0</v>
          </cell>
          <cell r="F1514">
            <v>0</v>
          </cell>
          <cell r="I1514">
            <v>0</v>
          </cell>
          <cell r="J1514">
            <v>0</v>
          </cell>
          <cell r="L1514">
            <v>0</v>
          </cell>
          <cell r="M1514">
            <v>0</v>
          </cell>
          <cell r="N1514">
            <v>0</v>
          </cell>
        </row>
        <row r="1515">
          <cell r="B1515">
            <v>0</v>
          </cell>
          <cell r="C1515">
            <v>0</v>
          </cell>
          <cell r="E1515">
            <v>0</v>
          </cell>
          <cell r="F1515">
            <v>0</v>
          </cell>
          <cell r="I1515">
            <v>0</v>
          </cell>
          <cell r="J1515">
            <v>0</v>
          </cell>
          <cell r="L1515">
            <v>0</v>
          </cell>
          <cell r="M1515">
            <v>0</v>
          </cell>
          <cell r="N1515">
            <v>0</v>
          </cell>
        </row>
        <row r="1516">
          <cell r="B1516">
            <v>0</v>
          </cell>
          <cell r="C1516">
            <v>0</v>
          </cell>
          <cell r="E1516">
            <v>0</v>
          </cell>
          <cell r="F1516">
            <v>0</v>
          </cell>
          <cell r="I1516">
            <v>0</v>
          </cell>
          <cell r="J1516">
            <v>0</v>
          </cell>
          <cell r="L1516">
            <v>0</v>
          </cell>
          <cell r="M1516">
            <v>0</v>
          </cell>
          <cell r="N1516">
            <v>0</v>
          </cell>
        </row>
        <row r="1517">
          <cell r="B1517">
            <v>0</v>
          </cell>
          <cell r="C1517">
            <v>0</v>
          </cell>
          <cell r="E1517">
            <v>0</v>
          </cell>
          <cell r="F1517">
            <v>0</v>
          </cell>
          <cell r="I1517">
            <v>0</v>
          </cell>
          <cell r="J1517">
            <v>0</v>
          </cell>
          <cell r="L1517">
            <v>0</v>
          </cell>
          <cell r="M1517">
            <v>0</v>
          </cell>
          <cell r="N1517">
            <v>0</v>
          </cell>
        </row>
        <row r="1518">
          <cell r="B1518">
            <v>0</v>
          </cell>
          <cell r="C1518">
            <v>0</v>
          </cell>
          <cell r="E1518">
            <v>0</v>
          </cell>
          <cell r="F1518">
            <v>0</v>
          </cell>
          <cell r="I1518">
            <v>0</v>
          </cell>
          <cell r="J1518">
            <v>0</v>
          </cell>
          <cell r="L1518">
            <v>0</v>
          </cell>
          <cell r="M1518">
            <v>0</v>
          </cell>
          <cell r="N1518">
            <v>0</v>
          </cell>
        </row>
        <row r="1519">
          <cell r="B1519">
            <v>0</v>
          </cell>
          <cell r="C1519">
            <v>0</v>
          </cell>
          <cell r="E1519">
            <v>0</v>
          </cell>
          <cell r="F1519">
            <v>0</v>
          </cell>
          <cell r="I1519">
            <v>0</v>
          </cell>
          <cell r="J1519">
            <v>0</v>
          </cell>
          <cell r="L1519">
            <v>0</v>
          </cell>
          <cell r="M1519">
            <v>0</v>
          </cell>
          <cell r="N1519">
            <v>0</v>
          </cell>
        </row>
        <row r="1520">
          <cell r="B1520">
            <v>0</v>
          </cell>
          <cell r="C1520">
            <v>0</v>
          </cell>
          <cell r="E1520">
            <v>0</v>
          </cell>
          <cell r="F1520">
            <v>0</v>
          </cell>
          <cell r="I1520">
            <v>0</v>
          </cell>
          <cell r="J1520">
            <v>0</v>
          </cell>
          <cell r="L1520">
            <v>0</v>
          </cell>
          <cell r="M1520">
            <v>0</v>
          </cell>
          <cell r="N1520">
            <v>0</v>
          </cell>
        </row>
        <row r="1521">
          <cell r="B1521">
            <v>0</v>
          </cell>
          <cell r="C1521">
            <v>0</v>
          </cell>
          <cell r="E1521">
            <v>0</v>
          </cell>
          <cell r="F1521">
            <v>0</v>
          </cell>
          <cell r="I1521">
            <v>0</v>
          </cell>
          <cell r="J1521">
            <v>0</v>
          </cell>
          <cell r="L1521">
            <v>0</v>
          </cell>
          <cell r="M1521">
            <v>0</v>
          </cell>
          <cell r="N1521">
            <v>0</v>
          </cell>
        </row>
        <row r="1522">
          <cell r="B1522">
            <v>0</v>
          </cell>
          <cell r="C1522">
            <v>0</v>
          </cell>
          <cell r="E1522">
            <v>0</v>
          </cell>
          <cell r="F1522">
            <v>0</v>
          </cell>
          <cell r="I1522">
            <v>0</v>
          </cell>
          <cell r="J1522">
            <v>0</v>
          </cell>
          <cell r="L1522">
            <v>0</v>
          </cell>
          <cell r="M1522">
            <v>0</v>
          </cell>
          <cell r="N1522">
            <v>0</v>
          </cell>
        </row>
        <row r="1523">
          <cell r="B1523">
            <v>0</v>
          </cell>
          <cell r="C1523">
            <v>0</v>
          </cell>
          <cell r="E1523">
            <v>0</v>
          </cell>
          <cell r="F1523">
            <v>0</v>
          </cell>
          <cell r="I1523">
            <v>0</v>
          </cell>
          <cell r="J1523">
            <v>0</v>
          </cell>
          <cell r="L1523">
            <v>0</v>
          </cell>
          <cell r="M1523">
            <v>0</v>
          </cell>
          <cell r="N1523">
            <v>0</v>
          </cell>
        </row>
        <row r="1524">
          <cell r="B1524">
            <v>0</v>
          </cell>
          <cell r="C1524">
            <v>0</v>
          </cell>
          <cell r="E1524">
            <v>0</v>
          </cell>
          <cell r="F1524">
            <v>0</v>
          </cell>
          <cell r="I1524">
            <v>0</v>
          </cell>
          <cell r="J1524">
            <v>0</v>
          </cell>
          <cell r="L1524">
            <v>0</v>
          </cell>
          <cell r="M1524">
            <v>0</v>
          </cell>
          <cell r="N1524">
            <v>0</v>
          </cell>
        </row>
        <row r="1525">
          <cell r="B1525">
            <v>0</v>
          </cell>
          <cell r="C1525">
            <v>0</v>
          </cell>
          <cell r="E1525">
            <v>0</v>
          </cell>
          <cell r="F1525">
            <v>0</v>
          </cell>
          <cell r="I1525">
            <v>0</v>
          </cell>
          <cell r="J1525">
            <v>0</v>
          </cell>
          <cell r="L1525">
            <v>0</v>
          </cell>
          <cell r="M1525">
            <v>0</v>
          </cell>
          <cell r="N1525">
            <v>0</v>
          </cell>
        </row>
        <row r="1526">
          <cell r="B1526">
            <v>0</v>
          </cell>
          <cell r="C1526">
            <v>0</v>
          </cell>
          <cell r="E1526">
            <v>0</v>
          </cell>
          <cell r="F1526">
            <v>0</v>
          </cell>
          <cell r="I1526">
            <v>0</v>
          </cell>
          <cell r="J1526">
            <v>0</v>
          </cell>
          <cell r="L1526">
            <v>0</v>
          </cell>
          <cell r="M1526">
            <v>0</v>
          </cell>
          <cell r="N1526">
            <v>0</v>
          </cell>
        </row>
        <row r="1527">
          <cell r="B1527">
            <v>0</v>
          </cell>
          <cell r="C1527">
            <v>0</v>
          </cell>
          <cell r="E1527">
            <v>0</v>
          </cell>
          <cell r="F1527">
            <v>0</v>
          </cell>
          <cell r="I1527">
            <v>0</v>
          </cell>
          <cell r="J1527">
            <v>0</v>
          </cell>
          <cell r="L1527">
            <v>0</v>
          </cell>
          <cell r="M1527">
            <v>0</v>
          </cell>
          <cell r="N1527">
            <v>0</v>
          </cell>
        </row>
        <row r="1528">
          <cell r="B1528">
            <v>0</v>
          </cell>
          <cell r="C1528">
            <v>0</v>
          </cell>
          <cell r="E1528">
            <v>0</v>
          </cell>
          <cell r="F1528">
            <v>0</v>
          </cell>
          <cell r="I1528">
            <v>0</v>
          </cell>
          <cell r="J1528">
            <v>0</v>
          </cell>
          <cell r="L1528">
            <v>0</v>
          </cell>
          <cell r="M1528">
            <v>0</v>
          </cell>
          <cell r="N1528">
            <v>0</v>
          </cell>
        </row>
        <row r="1529">
          <cell r="B1529">
            <v>0</v>
          </cell>
          <cell r="C1529">
            <v>0</v>
          </cell>
          <cell r="E1529">
            <v>0</v>
          </cell>
          <cell r="F1529">
            <v>0</v>
          </cell>
          <cell r="I1529">
            <v>0</v>
          </cell>
          <cell r="J1529">
            <v>0</v>
          </cell>
          <cell r="L1529">
            <v>0</v>
          </cell>
          <cell r="M1529">
            <v>0</v>
          </cell>
          <cell r="N1529">
            <v>0</v>
          </cell>
        </row>
        <row r="1530">
          <cell r="B1530">
            <v>0</v>
          </cell>
          <cell r="C1530">
            <v>0</v>
          </cell>
          <cell r="E1530">
            <v>0</v>
          </cell>
          <cell r="F1530">
            <v>0</v>
          </cell>
          <cell r="I1530">
            <v>0</v>
          </cell>
          <cell r="J1530">
            <v>0</v>
          </cell>
          <cell r="L1530">
            <v>0</v>
          </cell>
          <cell r="M1530">
            <v>0</v>
          </cell>
          <cell r="N1530">
            <v>0</v>
          </cell>
        </row>
        <row r="1531">
          <cell r="B1531">
            <v>0</v>
          </cell>
          <cell r="C1531">
            <v>0</v>
          </cell>
          <cell r="E1531">
            <v>0</v>
          </cell>
          <cell r="F1531">
            <v>0</v>
          </cell>
          <cell r="I1531">
            <v>0</v>
          </cell>
          <cell r="J1531">
            <v>0</v>
          </cell>
          <cell r="L1531">
            <v>0</v>
          </cell>
          <cell r="M1531">
            <v>0</v>
          </cell>
          <cell r="N1531">
            <v>0</v>
          </cell>
        </row>
        <row r="1532">
          <cell r="B1532">
            <v>0</v>
          </cell>
          <cell r="C1532">
            <v>0</v>
          </cell>
          <cell r="E1532">
            <v>0</v>
          </cell>
          <cell r="F1532">
            <v>0</v>
          </cell>
          <cell r="I1532">
            <v>0</v>
          </cell>
          <cell r="J1532">
            <v>0</v>
          </cell>
          <cell r="L1532">
            <v>0</v>
          </cell>
          <cell r="M1532">
            <v>0</v>
          </cell>
          <cell r="N1532">
            <v>0</v>
          </cell>
        </row>
        <row r="1533">
          <cell r="B1533">
            <v>0</v>
          </cell>
          <cell r="C1533">
            <v>0</v>
          </cell>
          <cell r="E1533">
            <v>0</v>
          </cell>
          <cell r="F1533">
            <v>0</v>
          </cell>
          <cell r="I1533">
            <v>0</v>
          </cell>
          <cell r="J1533">
            <v>0</v>
          </cell>
          <cell r="L1533">
            <v>0</v>
          </cell>
          <cell r="M1533">
            <v>0</v>
          </cell>
          <cell r="N1533">
            <v>0</v>
          </cell>
        </row>
        <row r="1534">
          <cell r="B1534">
            <v>0</v>
          </cell>
          <cell r="C1534">
            <v>0</v>
          </cell>
          <cell r="E1534">
            <v>0</v>
          </cell>
          <cell r="F1534">
            <v>0</v>
          </cell>
          <cell r="I1534">
            <v>0</v>
          </cell>
          <cell r="J1534">
            <v>0</v>
          </cell>
          <cell r="L1534">
            <v>0</v>
          </cell>
          <cell r="M1534">
            <v>0</v>
          </cell>
          <cell r="N1534">
            <v>0</v>
          </cell>
        </row>
        <row r="1535">
          <cell r="B1535">
            <v>0</v>
          </cell>
          <cell r="C1535">
            <v>0</v>
          </cell>
          <cell r="E1535">
            <v>0</v>
          </cell>
          <cell r="F1535">
            <v>0</v>
          </cell>
          <cell r="I1535">
            <v>0</v>
          </cell>
          <cell r="J1535">
            <v>0</v>
          </cell>
          <cell r="L1535">
            <v>0</v>
          </cell>
          <cell r="M1535">
            <v>0</v>
          </cell>
          <cell r="N1535">
            <v>0</v>
          </cell>
        </row>
        <row r="1536">
          <cell r="B1536">
            <v>0</v>
          </cell>
          <cell r="C1536">
            <v>0</v>
          </cell>
          <cell r="E1536">
            <v>0</v>
          </cell>
          <cell r="F1536">
            <v>0</v>
          </cell>
          <cell r="I1536">
            <v>0</v>
          </cell>
          <cell r="J1536">
            <v>0</v>
          </cell>
          <cell r="L1536">
            <v>0</v>
          </cell>
          <cell r="M1536">
            <v>0</v>
          </cell>
          <cell r="N1536">
            <v>0</v>
          </cell>
        </row>
        <row r="1537">
          <cell r="B1537">
            <v>0</v>
          </cell>
          <cell r="C1537">
            <v>0</v>
          </cell>
          <cell r="E1537">
            <v>0</v>
          </cell>
          <cell r="F1537">
            <v>0</v>
          </cell>
          <cell r="I1537">
            <v>0</v>
          </cell>
          <cell r="J1537">
            <v>0</v>
          </cell>
          <cell r="L1537">
            <v>0</v>
          </cell>
          <cell r="M1537">
            <v>0</v>
          </cell>
          <cell r="N1537">
            <v>0</v>
          </cell>
        </row>
        <row r="1538">
          <cell r="B1538">
            <v>0</v>
          </cell>
          <cell r="C1538">
            <v>0</v>
          </cell>
          <cell r="E1538">
            <v>0</v>
          </cell>
          <cell r="F1538">
            <v>0</v>
          </cell>
          <cell r="I1538">
            <v>0</v>
          </cell>
          <cell r="J1538">
            <v>0</v>
          </cell>
          <cell r="L1538">
            <v>0</v>
          </cell>
          <cell r="M1538">
            <v>0</v>
          </cell>
          <cell r="N1538">
            <v>0</v>
          </cell>
        </row>
        <row r="1539">
          <cell r="B1539">
            <v>0</v>
          </cell>
          <cell r="C1539">
            <v>0</v>
          </cell>
          <cell r="E1539">
            <v>0</v>
          </cell>
          <cell r="F1539">
            <v>0</v>
          </cell>
          <cell r="I1539">
            <v>0</v>
          </cell>
          <cell r="J1539">
            <v>0</v>
          </cell>
          <cell r="L1539">
            <v>0</v>
          </cell>
          <cell r="M1539">
            <v>0</v>
          </cell>
          <cell r="N1539">
            <v>0</v>
          </cell>
        </row>
        <row r="1540">
          <cell r="B1540">
            <v>0</v>
          </cell>
          <cell r="C1540">
            <v>0</v>
          </cell>
          <cell r="E1540">
            <v>0</v>
          </cell>
          <cell r="F1540">
            <v>0</v>
          </cell>
          <cell r="I1540">
            <v>0</v>
          </cell>
          <cell r="J1540">
            <v>0</v>
          </cell>
          <cell r="L1540">
            <v>0</v>
          </cell>
          <cell r="M1540">
            <v>0</v>
          </cell>
          <cell r="N1540">
            <v>0</v>
          </cell>
        </row>
        <row r="1541">
          <cell r="B1541">
            <v>0</v>
          </cell>
          <cell r="C1541">
            <v>0</v>
          </cell>
          <cell r="E1541">
            <v>0</v>
          </cell>
          <cell r="F1541">
            <v>0</v>
          </cell>
          <cell r="I1541">
            <v>0</v>
          </cell>
          <cell r="J1541">
            <v>0</v>
          </cell>
          <cell r="L1541">
            <v>0</v>
          </cell>
          <cell r="M1541">
            <v>0</v>
          </cell>
          <cell r="N1541">
            <v>0</v>
          </cell>
        </row>
        <row r="1542">
          <cell r="B1542">
            <v>0</v>
          </cell>
          <cell r="C1542">
            <v>0</v>
          </cell>
          <cell r="E1542">
            <v>0</v>
          </cell>
          <cell r="F1542">
            <v>0</v>
          </cell>
          <cell r="I1542">
            <v>0</v>
          </cell>
          <cell r="J1542">
            <v>0</v>
          </cell>
          <cell r="L1542">
            <v>0</v>
          </cell>
          <cell r="M1542">
            <v>0</v>
          </cell>
          <cell r="N1542">
            <v>0</v>
          </cell>
        </row>
        <row r="1543">
          <cell r="B1543">
            <v>0</v>
          </cell>
          <cell r="C1543">
            <v>0</v>
          </cell>
          <cell r="E1543">
            <v>0</v>
          </cell>
          <cell r="F1543">
            <v>0</v>
          </cell>
          <cell r="I1543">
            <v>0</v>
          </cell>
          <cell r="J1543">
            <v>0</v>
          </cell>
          <cell r="L1543">
            <v>0</v>
          </cell>
          <cell r="M1543">
            <v>0</v>
          </cell>
          <cell r="N1543">
            <v>0</v>
          </cell>
        </row>
        <row r="1544">
          <cell r="B1544">
            <v>0</v>
          </cell>
          <cell r="C1544">
            <v>0</v>
          </cell>
          <cell r="E1544">
            <v>0</v>
          </cell>
          <cell r="F1544">
            <v>0</v>
          </cell>
          <cell r="I1544">
            <v>0</v>
          </cell>
          <cell r="J1544">
            <v>0</v>
          </cell>
          <cell r="L1544">
            <v>0</v>
          </cell>
          <cell r="M1544">
            <v>0</v>
          </cell>
          <cell r="N1544">
            <v>0</v>
          </cell>
        </row>
        <row r="1545">
          <cell r="B1545">
            <v>0</v>
          </cell>
          <cell r="C1545">
            <v>0</v>
          </cell>
          <cell r="E1545">
            <v>0</v>
          </cell>
          <cell r="F1545">
            <v>0</v>
          </cell>
          <cell r="I1545">
            <v>0</v>
          </cell>
          <cell r="J1545">
            <v>0</v>
          </cell>
          <cell r="L1545">
            <v>0</v>
          </cell>
          <cell r="M1545">
            <v>0</v>
          </cell>
          <cell r="N1545">
            <v>0</v>
          </cell>
        </row>
        <row r="1546">
          <cell r="B1546">
            <v>0</v>
          </cell>
          <cell r="C1546">
            <v>0</v>
          </cell>
          <cell r="E1546">
            <v>0</v>
          </cell>
          <cell r="F1546">
            <v>0</v>
          </cell>
          <cell r="I1546">
            <v>0</v>
          </cell>
          <cell r="J1546">
            <v>0</v>
          </cell>
          <cell r="L1546">
            <v>0</v>
          </cell>
          <cell r="M1546">
            <v>0</v>
          </cell>
          <cell r="N1546">
            <v>0</v>
          </cell>
        </row>
        <row r="1547">
          <cell r="B1547">
            <v>0</v>
          </cell>
          <cell r="C1547">
            <v>0</v>
          </cell>
          <cell r="E1547">
            <v>0</v>
          </cell>
          <cell r="F1547">
            <v>0</v>
          </cell>
          <cell r="I1547">
            <v>0</v>
          </cell>
          <cell r="J1547">
            <v>0</v>
          </cell>
          <cell r="L1547">
            <v>0</v>
          </cell>
          <cell r="M1547">
            <v>0</v>
          </cell>
          <cell r="N1547">
            <v>0</v>
          </cell>
        </row>
        <row r="1548">
          <cell r="B1548">
            <v>0</v>
          </cell>
          <cell r="C1548">
            <v>0</v>
          </cell>
          <cell r="E1548">
            <v>0</v>
          </cell>
          <cell r="F1548">
            <v>0</v>
          </cell>
          <cell r="I1548">
            <v>0</v>
          </cell>
          <cell r="J1548">
            <v>0</v>
          </cell>
          <cell r="L1548">
            <v>0</v>
          </cell>
          <cell r="M1548">
            <v>0</v>
          </cell>
          <cell r="N1548">
            <v>0</v>
          </cell>
        </row>
        <row r="1549">
          <cell r="B1549">
            <v>0</v>
          </cell>
          <cell r="C1549">
            <v>0</v>
          </cell>
          <cell r="E1549">
            <v>0</v>
          </cell>
          <cell r="F1549">
            <v>0</v>
          </cell>
          <cell r="I1549">
            <v>0</v>
          </cell>
          <cell r="J1549">
            <v>0</v>
          </cell>
          <cell r="L1549">
            <v>0</v>
          </cell>
          <cell r="M1549">
            <v>0</v>
          </cell>
          <cell r="N1549">
            <v>0</v>
          </cell>
        </row>
        <row r="1550">
          <cell r="B1550">
            <v>0</v>
          </cell>
          <cell r="C1550">
            <v>0</v>
          </cell>
          <cell r="E1550">
            <v>0</v>
          </cell>
          <cell r="F1550">
            <v>0</v>
          </cell>
          <cell r="I1550">
            <v>0</v>
          </cell>
          <cell r="J1550">
            <v>0</v>
          </cell>
          <cell r="L1550">
            <v>0</v>
          </cell>
          <cell r="M1550">
            <v>0</v>
          </cell>
          <cell r="N1550">
            <v>0</v>
          </cell>
        </row>
        <row r="1551">
          <cell r="B1551">
            <v>0</v>
          </cell>
          <cell r="C1551">
            <v>0</v>
          </cell>
          <cell r="E1551">
            <v>0</v>
          </cell>
          <cell r="F1551">
            <v>0</v>
          </cell>
          <cell r="I1551">
            <v>0</v>
          </cell>
          <cell r="J1551">
            <v>0</v>
          </cell>
          <cell r="L1551">
            <v>0</v>
          </cell>
          <cell r="M1551">
            <v>0</v>
          </cell>
          <cell r="N1551">
            <v>0</v>
          </cell>
        </row>
        <row r="1552">
          <cell r="B1552">
            <v>0</v>
          </cell>
          <cell r="C1552">
            <v>0</v>
          </cell>
          <cell r="E1552">
            <v>0</v>
          </cell>
          <cell r="F1552">
            <v>0</v>
          </cell>
          <cell r="I1552">
            <v>0</v>
          </cell>
          <cell r="J1552">
            <v>0</v>
          </cell>
          <cell r="L1552">
            <v>0</v>
          </cell>
          <cell r="M1552">
            <v>0</v>
          </cell>
          <cell r="N1552">
            <v>0</v>
          </cell>
        </row>
        <row r="1553">
          <cell r="B1553">
            <v>0</v>
          </cell>
          <cell r="C1553">
            <v>0</v>
          </cell>
          <cell r="E1553">
            <v>0</v>
          </cell>
          <cell r="F1553">
            <v>0</v>
          </cell>
          <cell r="I1553">
            <v>0</v>
          </cell>
          <cell r="J1553">
            <v>0</v>
          </cell>
          <cell r="L1553">
            <v>0</v>
          </cell>
          <cell r="M1553">
            <v>0</v>
          </cell>
          <cell r="N1553">
            <v>0</v>
          </cell>
        </row>
        <row r="1554">
          <cell r="B1554">
            <v>0</v>
          </cell>
          <cell r="C1554">
            <v>0</v>
          </cell>
          <cell r="E1554">
            <v>0</v>
          </cell>
          <cell r="F1554">
            <v>0</v>
          </cell>
          <cell r="I1554">
            <v>0</v>
          </cell>
          <cell r="J1554">
            <v>0</v>
          </cell>
          <cell r="L1554">
            <v>0</v>
          </cell>
          <cell r="M1554">
            <v>0</v>
          </cell>
          <cell r="N1554">
            <v>0</v>
          </cell>
        </row>
        <row r="1555">
          <cell r="B1555">
            <v>0</v>
          </cell>
          <cell r="C1555">
            <v>0</v>
          </cell>
          <cell r="E1555">
            <v>0</v>
          </cell>
          <cell r="F1555">
            <v>0</v>
          </cell>
          <cell r="I1555">
            <v>0</v>
          </cell>
          <cell r="J1555">
            <v>0</v>
          </cell>
          <cell r="L1555">
            <v>0</v>
          </cell>
          <cell r="M1555">
            <v>0</v>
          </cell>
          <cell r="N1555">
            <v>0</v>
          </cell>
        </row>
        <row r="1556">
          <cell r="B1556">
            <v>0</v>
          </cell>
          <cell r="C1556">
            <v>0</v>
          </cell>
          <cell r="E1556">
            <v>0</v>
          </cell>
          <cell r="F1556">
            <v>0</v>
          </cell>
          <cell r="I1556">
            <v>0</v>
          </cell>
          <cell r="J1556">
            <v>0</v>
          </cell>
          <cell r="L1556">
            <v>0</v>
          </cell>
          <cell r="M1556">
            <v>0</v>
          </cell>
          <cell r="N1556">
            <v>0</v>
          </cell>
        </row>
        <row r="1557">
          <cell r="B1557">
            <v>0</v>
          </cell>
          <cell r="C1557">
            <v>0</v>
          </cell>
          <cell r="E1557">
            <v>0</v>
          </cell>
          <cell r="F1557">
            <v>0</v>
          </cell>
          <cell r="I1557">
            <v>0</v>
          </cell>
          <cell r="J1557">
            <v>0</v>
          </cell>
          <cell r="L1557">
            <v>0</v>
          </cell>
          <cell r="M1557">
            <v>0</v>
          </cell>
          <cell r="N1557">
            <v>0</v>
          </cell>
        </row>
        <row r="1558">
          <cell r="B1558">
            <v>0</v>
          </cell>
          <cell r="C1558">
            <v>0</v>
          </cell>
          <cell r="E1558">
            <v>0</v>
          </cell>
          <cell r="F1558">
            <v>0</v>
          </cell>
          <cell r="I1558">
            <v>0</v>
          </cell>
          <cell r="J1558">
            <v>0</v>
          </cell>
          <cell r="L1558">
            <v>0</v>
          </cell>
          <cell r="M1558">
            <v>0</v>
          </cell>
          <cell r="N1558">
            <v>0</v>
          </cell>
        </row>
        <row r="1559">
          <cell r="B1559">
            <v>0</v>
          </cell>
          <cell r="C1559">
            <v>0</v>
          </cell>
          <cell r="E1559">
            <v>0</v>
          </cell>
          <cell r="F1559">
            <v>0</v>
          </cell>
          <cell r="I1559">
            <v>0</v>
          </cell>
          <cell r="J1559">
            <v>0</v>
          </cell>
          <cell r="L1559">
            <v>0</v>
          </cell>
          <cell r="M1559">
            <v>0</v>
          </cell>
          <cell r="N1559">
            <v>0</v>
          </cell>
        </row>
        <row r="1560">
          <cell r="B1560">
            <v>0</v>
          </cell>
          <cell r="C1560">
            <v>0</v>
          </cell>
          <cell r="E1560">
            <v>0</v>
          </cell>
          <cell r="F1560">
            <v>0</v>
          </cell>
          <cell r="I1560">
            <v>0</v>
          </cell>
          <cell r="J1560">
            <v>0</v>
          </cell>
          <cell r="L1560">
            <v>0</v>
          </cell>
          <cell r="M1560">
            <v>0</v>
          </cell>
          <cell r="N1560">
            <v>0</v>
          </cell>
        </row>
        <row r="1561">
          <cell r="B1561">
            <v>0</v>
          </cell>
          <cell r="C1561">
            <v>0</v>
          </cell>
          <cell r="E1561">
            <v>0</v>
          </cell>
          <cell r="F1561">
            <v>0</v>
          </cell>
          <cell r="I1561">
            <v>0</v>
          </cell>
          <cell r="J1561">
            <v>0</v>
          </cell>
          <cell r="L1561">
            <v>0</v>
          </cell>
          <cell r="M1561">
            <v>0</v>
          </cell>
          <cell r="N1561">
            <v>0</v>
          </cell>
        </row>
        <row r="1562">
          <cell r="B1562">
            <v>0</v>
          </cell>
          <cell r="C1562">
            <v>0</v>
          </cell>
          <cell r="E1562">
            <v>0</v>
          </cell>
          <cell r="F1562">
            <v>0</v>
          </cell>
          <cell r="I1562">
            <v>0</v>
          </cell>
          <cell r="J1562">
            <v>0</v>
          </cell>
          <cell r="L1562">
            <v>0</v>
          </cell>
          <cell r="M1562">
            <v>0</v>
          </cell>
          <cell r="N1562">
            <v>0</v>
          </cell>
        </row>
        <row r="1563">
          <cell r="B1563">
            <v>0</v>
          </cell>
          <cell r="C1563">
            <v>0</v>
          </cell>
          <cell r="E1563">
            <v>0</v>
          </cell>
          <cell r="F1563">
            <v>0</v>
          </cell>
          <cell r="I1563">
            <v>0</v>
          </cell>
          <cell r="J1563">
            <v>0</v>
          </cell>
          <cell r="L1563">
            <v>0</v>
          </cell>
          <cell r="M1563">
            <v>0</v>
          </cell>
          <cell r="N1563">
            <v>0</v>
          </cell>
        </row>
        <row r="1564">
          <cell r="B1564">
            <v>0</v>
          </cell>
          <cell r="C1564">
            <v>0</v>
          </cell>
          <cell r="E1564">
            <v>0</v>
          </cell>
          <cell r="F1564">
            <v>0</v>
          </cell>
          <cell r="I1564">
            <v>0</v>
          </cell>
          <cell r="J1564">
            <v>0</v>
          </cell>
          <cell r="L1564">
            <v>0</v>
          </cell>
          <cell r="M1564">
            <v>0</v>
          </cell>
          <cell r="N1564">
            <v>0</v>
          </cell>
        </row>
        <row r="1565">
          <cell r="B1565">
            <v>0</v>
          </cell>
          <cell r="C1565">
            <v>0</v>
          </cell>
          <cell r="E1565">
            <v>0</v>
          </cell>
          <cell r="F1565">
            <v>0</v>
          </cell>
          <cell r="I1565">
            <v>0</v>
          </cell>
          <cell r="J1565">
            <v>0</v>
          </cell>
          <cell r="L1565">
            <v>0</v>
          </cell>
          <cell r="M1565">
            <v>0</v>
          </cell>
          <cell r="N1565">
            <v>0</v>
          </cell>
        </row>
        <row r="1566">
          <cell r="B1566">
            <v>0</v>
          </cell>
          <cell r="C1566">
            <v>0</v>
          </cell>
          <cell r="E1566">
            <v>0</v>
          </cell>
          <cell r="F1566">
            <v>0</v>
          </cell>
          <cell r="I1566">
            <v>0</v>
          </cell>
          <cell r="J1566">
            <v>0</v>
          </cell>
          <cell r="L1566">
            <v>0</v>
          </cell>
          <cell r="M1566">
            <v>0</v>
          </cell>
          <cell r="N1566">
            <v>0</v>
          </cell>
        </row>
        <row r="1567">
          <cell r="B1567">
            <v>0</v>
          </cell>
          <cell r="C1567">
            <v>0</v>
          </cell>
          <cell r="E1567">
            <v>0</v>
          </cell>
          <cell r="F1567">
            <v>0</v>
          </cell>
          <cell r="I1567">
            <v>0</v>
          </cell>
          <cell r="J1567">
            <v>0</v>
          </cell>
          <cell r="L1567">
            <v>0</v>
          </cell>
          <cell r="M1567">
            <v>0</v>
          </cell>
          <cell r="N1567">
            <v>0</v>
          </cell>
        </row>
        <row r="1568">
          <cell r="B1568">
            <v>0</v>
          </cell>
          <cell r="C1568">
            <v>0</v>
          </cell>
          <cell r="E1568">
            <v>0</v>
          </cell>
          <cell r="F1568">
            <v>0</v>
          </cell>
          <cell r="I1568">
            <v>0</v>
          </cell>
          <cell r="J1568">
            <v>0</v>
          </cell>
          <cell r="L1568">
            <v>0</v>
          </cell>
          <cell r="M1568">
            <v>0</v>
          </cell>
          <cell r="N1568">
            <v>0</v>
          </cell>
        </row>
        <row r="1569">
          <cell r="B1569">
            <v>0</v>
          </cell>
          <cell r="C1569">
            <v>0</v>
          </cell>
          <cell r="E1569">
            <v>0</v>
          </cell>
          <cell r="F1569">
            <v>0</v>
          </cell>
          <cell r="I1569">
            <v>0</v>
          </cell>
          <cell r="J1569">
            <v>0</v>
          </cell>
          <cell r="L1569">
            <v>0</v>
          </cell>
          <cell r="M1569">
            <v>0</v>
          </cell>
          <cell r="N1569">
            <v>0</v>
          </cell>
        </row>
        <row r="1570">
          <cell r="B1570">
            <v>0</v>
          </cell>
          <cell r="C1570">
            <v>0</v>
          </cell>
          <cell r="E1570">
            <v>0</v>
          </cell>
          <cell r="F1570">
            <v>0</v>
          </cell>
          <cell r="I1570">
            <v>0</v>
          </cell>
          <cell r="J1570">
            <v>0</v>
          </cell>
          <cell r="L1570">
            <v>0</v>
          </cell>
          <cell r="M1570">
            <v>0</v>
          </cell>
          <cell r="N1570">
            <v>0</v>
          </cell>
        </row>
        <row r="1571">
          <cell r="B1571">
            <v>0</v>
          </cell>
          <cell r="C1571">
            <v>0</v>
          </cell>
          <cell r="E1571">
            <v>0</v>
          </cell>
          <cell r="F1571">
            <v>0</v>
          </cell>
          <cell r="I1571">
            <v>0</v>
          </cell>
          <cell r="J1571">
            <v>0</v>
          </cell>
          <cell r="L1571">
            <v>0</v>
          </cell>
          <cell r="M1571">
            <v>0</v>
          </cell>
          <cell r="N1571">
            <v>0</v>
          </cell>
        </row>
        <row r="1572">
          <cell r="B1572">
            <v>0</v>
          </cell>
          <cell r="C1572">
            <v>0</v>
          </cell>
          <cell r="E1572">
            <v>0</v>
          </cell>
          <cell r="F1572">
            <v>0</v>
          </cell>
          <cell r="I1572">
            <v>0</v>
          </cell>
          <cell r="J1572">
            <v>0</v>
          </cell>
          <cell r="L1572">
            <v>0</v>
          </cell>
          <cell r="M1572">
            <v>0</v>
          </cell>
          <cell r="N1572">
            <v>0</v>
          </cell>
        </row>
        <row r="1573">
          <cell r="B1573">
            <v>0</v>
          </cell>
          <cell r="C1573">
            <v>0</v>
          </cell>
          <cell r="E1573">
            <v>0</v>
          </cell>
          <cell r="F1573">
            <v>0</v>
          </cell>
          <cell r="I1573">
            <v>0</v>
          </cell>
          <cell r="J1573">
            <v>0</v>
          </cell>
          <cell r="L1573">
            <v>0</v>
          </cell>
          <cell r="M1573">
            <v>0</v>
          </cell>
          <cell r="N1573">
            <v>0</v>
          </cell>
        </row>
        <row r="1574">
          <cell r="B1574">
            <v>0</v>
          </cell>
          <cell r="C1574">
            <v>0</v>
          </cell>
          <cell r="E1574">
            <v>0</v>
          </cell>
          <cell r="F1574">
            <v>0</v>
          </cell>
          <cell r="I1574">
            <v>0</v>
          </cell>
          <cell r="J1574">
            <v>0</v>
          </cell>
          <cell r="L1574">
            <v>0</v>
          </cell>
          <cell r="M1574">
            <v>0</v>
          </cell>
          <cell r="N1574">
            <v>0</v>
          </cell>
        </row>
        <row r="1575">
          <cell r="B1575">
            <v>0</v>
          </cell>
          <cell r="C1575">
            <v>0</v>
          </cell>
          <cell r="E1575">
            <v>0</v>
          </cell>
          <cell r="F1575">
            <v>0</v>
          </cell>
          <cell r="I1575">
            <v>0</v>
          </cell>
          <cell r="J1575">
            <v>0</v>
          </cell>
          <cell r="L1575">
            <v>0</v>
          </cell>
          <cell r="M1575">
            <v>0</v>
          </cell>
          <cell r="N1575">
            <v>0</v>
          </cell>
        </row>
        <row r="1576">
          <cell r="B1576">
            <v>0</v>
          </cell>
          <cell r="C1576">
            <v>0</v>
          </cell>
          <cell r="E1576">
            <v>0</v>
          </cell>
          <cell r="F1576">
            <v>0</v>
          </cell>
          <cell r="I1576">
            <v>0</v>
          </cell>
          <cell r="J1576">
            <v>0</v>
          </cell>
          <cell r="L1576">
            <v>0</v>
          </cell>
          <cell r="M1576">
            <v>0</v>
          </cell>
          <cell r="N1576">
            <v>0</v>
          </cell>
        </row>
        <row r="1577">
          <cell r="B1577">
            <v>0</v>
          </cell>
          <cell r="C1577">
            <v>0</v>
          </cell>
          <cell r="E1577">
            <v>0</v>
          </cell>
          <cell r="F1577">
            <v>0</v>
          </cell>
          <cell r="I1577">
            <v>0</v>
          </cell>
          <cell r="J1577">
            <v>0</v>
          </cell>
          <cell r="L1577">
            <v>0</v>
          </cell>
          <cell r="M1577">
            <v>0</v>
          </cell>
          <cell r="N1577">
            <v>0</v>
          </cell>
        </row>
        <row r="1578">
          <cell r="B1578">
            <v>0</v>
          </cell>
          <cell r="C1578">
            <v>0</v>
          </cell>
          <cell r="E1578">
            <v>0</v>
          </cell>
          <cell r="F1578">
            <v>0</v>
          </cell>
          <cell r="I1578">
            <v>0</v>
          </cell>
          <cell r="J1578">
            <v>0</v>
          </cell>
          <cell r="L1578">
            <v>0</v>
          </cell>
          <cell r="M1578">
            <v>0</v>
          </cell>
          <cell r="N1578">
            <v>0</v>
          </cell>
        </row>
        <row r="1579">
          <cell r="B1579">
            <v>0</v>
          </cell>
          <cell r="C1579">
            <v>0</v>
          </cell>
          <cell r="E1579">
            <v>0</v>
          </cell>
          <cell r="F1579">
            <v>0</v>
          </cell>
          <cell r="I1579">
            <v>0</v>
          </cell>
          <cell r="J1579">
            <v>0</v>
          </cell>
          <cell r="L1579">
            <v>0</v>
          </cell>
          <cell r="M1579">
            <v>0</v>
          </cell>
          <cell r="N1579">
            <v>0</v>
          </cell>
        </row>
        <row r="1580">
          <cell r="B1580">
            <v>0</v>
          </cell>
          <cell r="C1580">
            <v>0</v>
          </cell>
          <cell r="E1580">
            <v>0</v>
          </cell>
          <cell r="F1580">
            <v>0</v>
          </cell>
          <cell r="I1580">
            <v>0</v>
          </cell>
          <cell r="J1580">
            <v>0</v>
          </cell>
          <cell r="L1580">
            <v>0</v>
          </cell>
          <cell r="M1580">
            <v>0</v>
          </cell>
          <cell r="N1580">
            <v>0</v>
          </cell>
        </row>
        <row r="1581">
          <cell r="B1581">
            <v>0</v>
          </cell>
          <cell r="C1581">
            <v>0</v>
          </cell>
          <cell r="E1581">
            <v>0</v>
          </cell>
          <cell r="F1581">
            <v>0</v>
          </cell>
          <cell r="I1581">
            <v>0</v>
          </cell>
          <cell r="J1581">
            <v>0</v>
          </cell>
          <cell r="L1581">
            <v>0</v>
          </cell>
          <cell r="M1581">
            <v>0</v>
          </cell>
          <cell r="N1581">
            <v>0</v>
          </cell>
        </row>
        <row r="1582">
          <cell r="B1582">
            <v>0</v>
          </cell>
          <cell r="C1582">
            <v>0</v>
          </cell>
          <cell r="E1582">
            <v>0</v>
          </cell>
          <cell r="F1582">
            <v>0</v>
          </cell>
          <cell r="I1582">
            <v>0</v>
          </cell>
          <cell r="J1582">
            <v>0</v>
          </cell>
          <cell r="L1582">
            <v>0</v>
          </cell>
          <cell r="M1582">
            <v>0</v>
          </cell>
          <cell r="N1582">
            <v>0</v>
          </cell>
        </row>
        <row r="1583">
          <cell r="B1583">
            <v>0</v>
          </cell>
          <cell r="C1583">
            <v>0</v>
          </cell>
          <cell r="E1583">
            <v>0</v>
          </cell>
          <cell r="F1583">
            <v>0</v>
          </cell>
          <cell r="I1583">
            <v>0</v>
          </cell>
          <cell r="J1583">
            <v>0</v>
          </cell>
          <cell r="L1583">
            <v>0</v>
          </cell>
          <cell r="M1583">
            <v>0</v>
          </cell>
          <cell r="N1583">
            <v>0</v>
          </cell>
        </row>
        <row r="1584">
          <cell r="B1584">
            <v>0</v>
          </cell>
          <cell r="C1584">
            <v>0</v>
          </cell>
          <cell r="E1584">
            <v>0</v>
          </cell>
          <cell r="F1584">
            <v>0</v>
          </cell>
          <cell r="I1584">
            <v>0</v>
          </cell>
          <cell r="J1584">
            <v>0</v>
          </cell>
          <cell r="L1584">
            <v>0</v>
          </cell>
          <cell r="M1584">
            <v>0</v>
          </cell>
          <cell r="N1584">
            <v>0</v>
          </cell>
        </row>
        <row r="1585">
          <cell r="B1585">
            <v>0</v>
          </cell>
          <cell r="C1585">
            <v>0</v>
          </cell>
          <cell r="E1585">
            <v>0</v>
          </cell>
          <cell r="F1585">
            <v>0</v>
          </cell>
          <cell r="I1585">
            <v>0</v>
          </cell>
          <cell r="J1585">
            <v>0</v>
          </cell>
          <cell r="L1585">
            <v>0</v>
          </cell>
          <cell r="M1585">
            <v>0</v>
          </cell>
          <cell r="N1585">
            <v>0</v>
          </cell>
        </row>
        <row r="1586">
          <cell r="B1586">
            <v>0</v>
          </cell>
          <cell r="C1586">
            <v>0</v>
          </cell>
          <cell r="E1586">
            <v>0</v>
          </cell>
          <cell r="F1586">
            <v>0</v>
          </cell>
          <cell r="I1586">
            <v>0</v>
          </cell>
          <cell r="J1586">
            <v>0</v>
          </cell>
          <cell r="L1586">
            <v>0</v>
          </cell>
          <cell r="M1586">
            <v>0</v>
          </cell>
          <cell r="N1586">
            <v>0</v>
          </cell>
        </row>
        <row r="1587">
          <cell r="B1587">
            <v>0</v>
          </cell>
          <cell r="C1587">
            <v>0</v>
          </cell>
          <cell r="E1587">
            <v>0</v>
          </cell>
          <cell r="F1587">
            <v>0</v>
          </cell>
          <cell r="I1587">
            <v>0</v>
          </cell>
          <cell r="J1587">
            <v>0</v>
          </cell>
          <cell r="L1587">
            <v>0</v>
          </cell>
          <cell r="M1587">
            <v>0</v>
          </cell>
          <cell r="N1587">
            <v>0</v>
          </cell>
        </row>
        <row r="1588">
          <cell r="B1588">
            <v>0</v>
          </cell>
          <cell r="C1588">
            <v>0</v>
          </cell>
          <cell r="E1588">
            <v>0</v>
          </cell>
          <cell r="F1588">
            <v>0</v>
          </cell>
          <cell r="I1588">
            <v>0</v>
          </cell>
          <cell r="J1588">
            <v>0</v>
          </cell>
          <cell r="L1588">
            <v>0</v>
          </cell>
          <cell r="M1588">
            <v>0</v>
          </cell>
          <cell r="N1588">
            <v>0</v>
          </cell>
        </row>
        <row r="1589">
          <cell r="B1589">
            <v>0</v>
          </cell>
          <cell r="C1589">
            <v>0</v>
          </cell>
          <cell r="E1589">
            <v>0</v>
          </cell>
          <cell r="F1589">
            <v>0</v>
          </cell>
          <cell r="I1589">
            <v>0</v>
          </cell>
          <cell r="J1589">
            <v>0</v>
          </cell>
          <cell r="L1589">
            <v>0</v>
          </cell>
          <cell r="M1589">
            <v>0</v>
          </cell>
          <cell r="N1589">
            <v>0</v>
          </cell>
        </row>
        <row r="1590">
          <cell r="B1590">
            <v>0</v>
          </cell>
          <cell r="C1590">
            <v>0</v>
          </cell>
          <cell r="E1590">
            <v>0</v>
          </cell>
          <cell r="F1590">
            <v>0</v>
          </cell>
          <cell r="I1590">
            <v>0</v>
          </cell>
          <cell r="J1590">
            <v>0</v>
          </cell>
          <cell r="L1590">
            <v>0</v>
          </cell>
          <cell r="M1590">
            <v>0</v>
          </cell>
          <cell r="N1590">
            <v>0</v>
          </cell>
        </row>
        <row r="1591">
          <cell r="B1591">
            <v>0</v>
          </cell>
          <cell r="C1591">
            <v>0</v>
          </cell>
          <cell r="E1591">
            <v>0</v>
          </cell>
          <cell r="F1591">
            <v>0</v>
          </cell>
          <cell r="I1591">
            <v>0</v>
          </cell>
          <cell r="J1591">
            <v>0</v>
          </cell>
          <cell r="L1591">
            <v>0</v>
          </cell>
          <cell r="M1591">
            <v>0</v>
          </cell>
          <cell r="N1591">
            <v>0</v>
          </cell>
        </row>
        <row r="1592">
          <cell r="B1592">
            <v>0</v>
          </cell>
          <cell r="C1592">
            <v>0</v>
          </cell>
          <cell r="E1592">
            <v>0</v>
          </cell>
          <cell r="F1592">
            <v>0</v>
          </cell>
          <cell r="I1592">
            <v>0</v>
          </cell>
          <cell r="J1592">
            <v>0</v>
          </cell>
          <cell r="L1592">
            <v>0</v>
          </cell>
          <cell r="M1592">
            <v>0</v>
          </cell>
          <cell r="N1592">
            <v>0</v>
          </cell>
        </row>
        <row r="1593">
          <cell r="B1593">
            <v>0</v>
          </cell>
          <cell r="C1593">
            <v>0</v>
          </cell>
          <cell r="E1593">
            <v>0</v>
          </cell>
          <cell r="F1593">
            <v>0</v>
          </cell>
          <cell r="I1593">
            <v>0</v>
          </cell>
          <cell r="J1593">
            <v>0</v>
          </cell>
          <cell r="L1593">
            <v>0</v>
          </cell>
          <cell r="M1593">
            <v>0</v>
          </cell>
          <cell r="N1593">
            <v>0</v>
          </cell>
        </row>
        <row r="1594">
          <cell r="B1594">
            <v>0</v>
          </cell>
          <cell r="C1594">
            <v>0</v>
          </cell>
          <cell r="E1594">
            <v>0</v>
          </cell>
          <cell r="F1594">
            <v>0</v>
          </cell>
          <cell r="I1594">
            <v>0</v>
          </cell>
          <cell r="J1594">
            <v>0</v>
          </cell>
          <cell r="L1594">
            <v>0</v>
          </cell>
          <cell r="M1594">
            <v>0</v>
          </cell>
          <cell r="N1594">
            <v>0</v>
          </cell>
        </row>
        <row r="1595">
          <cell r="B1595">
            <v>0</v>
          </cell>
          <cell r="C1595">
            <v>0</v>
          </cell>
          <cell r="E1595">
            <v>0</v>
          </cell>
          <cell r="F1595">
            <v>0</v>
          </cell>
          <cell r="I1595">
            <v>0</v>
          </cell>
          <cell r="J1595">
            <v>0</v>
          </cell>
          <cell r="L1595">
            <v>0</v>
          </cell>
          <cell r="M1595">
            <v>0</v>
          </cell>
          <cell r="N1595">
            <v>0</v>
          </cell>
        </row>
        <row r="1596">
          <cell r="B1596">
            <v>0</v>
          </cell>
          <cell r="C1596">
            <v>0</v>
          </cell>
          <cell r="E1596">
            <v>0</v>
          </cell>
          <cell r="F1596">
            <v>0</v>
          </cell>
          <cell r="I1596">
            <v>0</v>
          </cell>
          <cell r="J1596">
            <v>0</v>
          </cell>
          <cell r="L1596">
            <v>0</v>
          </cell>
          <cell r="M1596">
            <v>0</v>
          </cell>
          <cell r="N1596">
            <v>0</v>
          </cell>
        </row>
        <row r="1597">
          <cell r="B1597">
            <v>0</v>
          </cell>
          <cell r="C1597">
            <v>0</v>
          </cell>
          <cell r="E1597">
            <v>0</v>
          </cell>
          <cell r="F1597">
            <v>0</v>
          </cell>
          <cell r="I1597">
            <v>0</v>
          </cell>
          <cell r="J1597">
            <v>0</v>
          </cell>
          <cell r="L1597">
            <v>0</v>
          </cell>
          <cell r="M1597">
            <v>0</v>
          </cell>
          <cell r="N1597">
            <v>0</v>
          </cell>
        </row>
        <row r="1598">
          <cell r="B1598">
            <v>0</v>
          </cell>
          <cell r="C1598">
            <v>0</v>
          </cell>
          <cell r="E1598">
            <v>0</v>
          </cell>
          <cell r="F1598">
            <v>0</v>
          </cell>
          <cell r="I1598">
            <v>0</v>
          </cell>
          <cell r="J1598">
            <v>0</v>
          </cell>
          <cell r="L1598">
            <v>0</v>
          </cell>
          <cell r="M1598">
            <v>0</v>
          </cell>
          <cell r="N1598">
            <v>0</v>
          </cell>
        </row>
        <row r="1599">
          <cell r="B1599">
            <v>0</v>
          </cell>
          <cell r="C1599">
            <v>0</v>
          </cell>
          <cell r="E1599">
            <v>0</v>
          </cell>
          <cell r="F1599">
            <v>0</v>
          </cell>
          <cell r="I1599">
            <v>0</v>
          </cell>
          <cell r="J1599">
            <v>0</v>
          </cell>
          <cell r="L1599">
            <v>0</v>
          </cell>
          <cell r="M1599">
            <v>0</v>
          </cell>
          <cell r="N1599">
            <v>0</v>
          </cell>
        </row>
        <row r="1600">
          <cell r="B1600">
            <v>0</v>
          </cell>
          <cell r="C1600">
            <v>0</v>
          </cell>
          <cell r="E1600">
            <v>0</v>
          </cell>
          <cell r="F1600">
            <v>0</v>
          </cell>
          <cell r="I1600">
            <v>0</v>
          </cell>
          <cell r="J1600">
            <v>0</v>
          </cell>
          <cell r="L1600">
            <v>0</v>
          </cell>
          <cell r="M1600">
            <v>0</v>
          </cell>
          <cell r="N1600">
            <v>0</v>
          </cell>
        </row>
        <row r="1601">
          <cell r="B1601">
            <v>0</v>
          </cell>
          <cell r="C1601">
            <v>0</v>
          </cell>
          <cell r="E1601">
            <v>0</v>
          </cell>
          <cell r="F1601">
            <v>0</v>
          </cell>
          <cell r="I1601">
            <v>0</v>
          </cell>
          <cell r="J1601">
            <v>0</v>
          </cell>
          <cell r="L1601">
            <v>0</v>
          </cell>
          <cell r="M1601">
            <v>0</v>
          </cell>
          <cell r="N1601">
            <v>0</v>
          </cell>
        </row>
        <row r="1602">
          <cell r="B1602">
            <v>0</v>
          </cell>
          <cell r="C1602">
            <v>0</v>
          </cell>
          <cell r="E1602">
            <v>0</v>
          </cell>
          <cell r="F1602">
            <v>0</v>
          </cell>
          <cell r="I1602">
            <v>0</v>
          </cell>
          <cell r="J1602">
            <v>0</v>
          </cell>
          <cell r="L1602">
            <v>0</v>
          </cell>
          <cell r="M1602">
            <v>0</v>
          </cell>
          <cell r="N1602">
            <v>0</v>
          </cell>
        </row>
        <row r="1603">
          <cell r="B1603">
            <v>0</v>
          </cell>
          <cell r="C1603">
            <v>0</v>
          </cell>
          <cell r="E1603">
            <v>0</v>
          </cell>
          <cell r="F1603">
            <v>0</v>
          </cell>
          <cell r="I1603">
            <v>0</v>
          </cell>
          <cell r="J1603">
            <v>0</v>
          </cell>
          <cell r="L1603">
            <v>0</v>
          </cell>
          <cell r="M1603">
            <v>0</v>
          </cell>
          <cell r="N1603">
            <v>0</v>
          </cell>
        </row>
        <row r="1604">
          <cell r="B1604">
            <v>0</v>
          </cell>
          <cell r="C1604">
            <v>0</v>
          </cell>
          <cell r="E1604">
            <v>0</v>
          </cell>
          <cell r="F1604">
            <v>0</v>
          </cell>
          <cell r="I1604">
            <v>0</v>
          </cell>
          <cell r="J1604">
            <v>0</v>
          </cell>
          <cell r="L1604">
            <v>0</v>
          </cell>
          <cell r="M1604">
            <v>0</v>
          </cell>
          <cell r="N1604">
            <v>0</v>
          </cell>
        </row>
        <row r="1605">
          <cell r="B1605">
            <v>0</v>
          </cell>
          <cell r="C1605">
            <v>0</v>
          </cell>
          <cell r="E1605">
            <v>0</v>
          </cell>
          <cell r="F1605">
            <v>0</v>
          </cell>
          <cell r="I1605">
            <v>0</v>
          </cell>
          <cell r="J1605">
            <v>0</v>
          </cell>
          <cell r="L1605">
            <v>0</v>
          </cell>
          <cell r="M1605">
            <v>0</v>
          </cell>
          <cell r="N1605">
            <v>0</v>
          </cell>
        </row>
        <row r="1606">
          <cell r="B1606">
            <v>0</v>
          </cell>
          <cell r="C1606">
            <v>0</v>
          </cell>
          <cell r="E1606">
            <v>0</v>
          </cell>
          <cell r="F1606">
            <v>0</v>
          </cell>
          <cell r="I1606">
            <v>0</v>
          </cell>
          <cell r="J1606">
            <v>0</v>
          </cell>
          <cell r="L1606">
            <v>0</v>
          </cell>
          <cell r="M1606">
            <v>0</v>
          </cell>
          <cell r="N1606">
            <v>0</v>
          </cell>
        </row>
        <row r="1607">
          <cell r="B1607">
            <v>0</v>
          </cell>
          <cell r="C1607">
            <v>0</v>
          </cell>
          <cell r="E1607">
            <v>0</v>
          </cell>
          <cell r="F1607">
            <v>0</v>
          </cell>
          <cell r="I1607">
            <v>0</v>
          </cell>
          <cell r="J1607">
            <v>0</v>
          </cell>
          <cell r="L1607">
            <v>0</v>
          </cell>
          <cell r="M1607">
            <v>0</v>
          </cell>
          <cell r="N1607">
            <v>0</v>
          </cell>
        </row>
        <row r="1608">
          <cell r="B1608">
            <v>0</v>
          </cell>
          <cell r="C1608">
            <v>0</v>
          </cell>
          <cell r="E1608">
            <v>0</v>
          </cell>
          <cell r="F1608">
            <v>0</v>
          </cell>
          <cell r="I1608">
            <v>0</v>
          </cell>
          <cell r="J1608">
            <v>0</v>
          </cell>
          <cell r="L1608">
            <v>0</v>
          </cell>
          <cell r="M1608">
            <v>0</v>
          </cell>
          <cell r="N1608">
            <v>0</v>
          </cell>
        </row>
        <row r="1609">
          <cell r="B1609">
            <v>0</v>
          </cell>
          <cell r="C1609">
            <v>0</v>
          </cell>
          <cell r="E1609">
            <v>0</v>
          </cell>
          <cell r="F1609">
            <v>0</v>
          </cell>
          <cell r="I1609">
            <v>0</v>
          </cell>
          <cell r="J1609">
            <v>0</v>
          </cell>
          <cell r="L1609">
            <v>0</v>
          </cell>
          <cell r="M1609">
            <v>0</v>
          </cell>
          <cell r="N1609">
            <v>0</v>
          </cell>
        </row>
        <row r="1610">
          <cell r="B1610">
            <v>0</v>
          </cell>
          <cell r="C1610">
            <v>0</v>
          </cell>
          <cell r="E1610">
            <v>0</v>
          </cell>
          <cell r="F1610">
            <v>0</v>
          </cell>
          <cell r="I1610">
            <v>0</v>
          </cell>
          <cell r="J1610">
            <v>0</v>
          </cell>
          <cell r="L1610">
            <v>0</v>
          </cell>
          <cell r="M1610">
            <v>0</v>
          </cell>
          <cell r="N1610">
            <v>0</v>
          </cell>
        </row>
        <row r="1611">
          <cell r="B1611">
            <v>0</v>
          </cell>
          <cell r="C1611">
            <v>0</v>
          </cell>
          <cell r="E1611">
            <v>0</v>
          </cell>
          <cell r="F1611">
            <v>0</v>
          </cell>
          <cell r="I1611">
            <v>0</v>
          </cell>
          <cell r="J1611">
            <v>0</v>
          </cell>
          <cell r="L1611">
            <v>0</v>
          </cell>
          <cell r="M1611">
            <v>0</v>
          </cell>
          <cell r="N1611">
            <v>0</v>
          </cell>
        </row>
        <row r="1612">
          <cell r="B1612">
            <v>0</v>
          </cell>
          <cell r="C1612">
            <v>0</v>
          </cell>
          <cell r="E1612">
            <v>0</v>
          </cell>
          <cell r="F1612">
            <v>0</v>
          </cell>
          <cell r="I1612">
            <v>0</v>
          </cell>
          <cell r="J1612">
            <v>0</v>
          </cell>
          <cell r="L1612">
            <v>0</v>
          </cell>
          <cell r="M1612">
            <v>0</v>
          </cell>
          <cell r="N1612">
            <v>0</v>
          </cell>
        </row>
        <row r="1613">
          <cell r="B1613">
            <v>0</v>
          </cell>
          <cell r="C1613">
            <v>0</v>
          </cell>
          <cell r="E1613">
            <v>0</v>
          </cell>
          <cell r="F1613">
            <v>0</v>
          </cell>
          <cell r="I1613">
            <v>0</v>
          </cell>
          <cell r="J1613">
            <v>0</v>
          </cell>
          <cell r="L1613">
            <v>0</v>
          </cell>
          <cell r="M1613">
            <v>0</v>
          </cell>
          <cell r="N1613">
            <v>0</v>
          </cell>
        </row>
        <row r="1614">
          <cell r="B1614">
            <v>0</v>
          </cell>
          <cell r="C1614">
            <v>0</v>
          </cell>
          <cell r="E1614">
            <v>0</v>
          </cell>
          <cell r="F1614">
            <v>0</v>
          </cell>
          <cell r="I1614">
            <v>0</v>
          </cell>
          <cell r="J1614">
            <v>0</v>
          </cell>
          <cell r="L1614">
            <v>0</v>
          </cell>
          <cell r="M1614">
            <v>0</v>
          </cell>
          <cell r="N1614">
            <v>0</v>
          </cell>
        </row>
        <row r="1615">
          <cell r="B1615">
            <v>0</v>
          </cell>
          <cell r="C1615">
            <v>0</v>
          </cell>
          <cell r="E1615">
            <v>0</v>
          </cell>
          <cell r="F1615">
            <v>0</v>
          </cell>
          <cell r="I1615">
            <v>0</v>
          </cell>
          <cell r="J1615">
            <v>0</v>
          </cell>
          <cell r="L1615">
            <v>0</v>
          </cell>
          <cell r="M1615">
            <v>0</v>
          </cell>
          <cell r="N1615">
            <v>0</v>
          </cell>
        </row>
        <row r="1616">
          <cell r="B1616">
            <v>0</v>
          </cell>
          <cell r="C1616">
            <v>0</v>
          </cell>
          <cell r="E1616">
            <v>0</v>
          </cell>
          <cell r="F1616">
            <v>0</v>
          </cell>
          <cell r="I1616">
            <v>0</v>
          </cell>
          <cell r="J1616">
            <v>0</v>
          </cell>
          <cell r="L1616">
            <v>0</v>
          </cell>
          <cell r="M1616">
            <v>0</v>
          </cell>
          <cell r="N1616">
            <v>0</v>
          </cell>
        </row>
        <row r="1617">
          <cell r="B1617">
            <v>0</v>
          </cell>
          <cell r="C1617">
            <v>0</v>
          </cell>
          <cell r="E1617">
            <v>0</v>
          </cell>
          <cell r="F1617">
            <v>0</v>
          </cell>
          <cell r="I1617">
            <v>0</v>
          </cell>
          <cell r="J1617">
            <v>0</v>
          </cell>
          <cell r="L1617">
            <v>0</v>
          </cell>
          <cell r="M1617">
            <v>0</v>
          </cell>
          <cell r="N1617">
            <v>0</v>
          </cell>
        </row>
        <row r="1618">
          <cell r="B1618">
            <v>0</v>
          </cell>
          <cell r="C1618">
            <v>0</v>
          </cell>
          <cell r="E1618">
            <v>0</v>
          </cell>
          <cell r="F1618">
            <v>0</v>
          </cell>
          <cell r="I1618">
            <v>0</v>
          </cell>
          <cell r="J1618">
            <v>0</v>
          </cell>
          <cell r="L1618">
            <v>0</v>
          </cell>
          <cell r="M1618">
            <v>0</v>
          </cell>
          <cell r="N1618">
            <v>0</v>
          </cell>
        </row>
        <row r="1619">
          <cell r="B1619">
            <v>0</v>
          </cell>
          <cell r="C1619">
            <v>0</v>
          </cell>
          <cell r="E1619">
            <v>0</v>
          </cell>
          <cell r="F1619">
            <v>0</v>
          </cell>
          <cell r="I1619">
            <v>0</v>
          </cell>
          <cell r="J1619">
            <v>0</v>
          </cell>
          <cell r="L1619">
            <v>0</v>
          </cell>
          <cell r="M1619">
            <v>0</v>
          </cell>
          <cell r="N1619">
            <v>0</v>
          </cell>
        </row>
        <row r="1620">
          <cell r="B1620">
            <v>0</v>
          </cell>
          <cell r="C1620">
            <v>0</v>
          </cell>
          <cell r="E1620">
            <v>0</v>
          </cell>
          <cell r="F1620">
            <v>0</v>
          </cell>
          <cell r="I1620">
            <v>0</v>
          </cell>
          <cell r="J1620">
            <v>0</v>
          </cell>
          <cell r="L1620">
            <v>0</v>
          </cell>
          <cell r="M1620">
            <v>0</v>
          </cell>
          <cell r="N1620">
            <v>0</v>
          </cell>
        </row>
        <row r="1621">
          <cell r="B1621">
            <v>0</v>
          </cell>
          <cell r="C1621">
            <v>0</v>
          </cell>
          <cell r="E1621">
            <v>0</v>
          </cell>
          <cell r="F1621">
            <v>0</v>
          </cell>
          <cell r="I1621">
            <v>0</v>
          </cell>
          <cell r="J1621">
            <v>0</v>
          </cell>
          <cell r="L1621">
            <v>0</v>
          </cell>
          <cell r="M1621">
            <v>0</v>
          </cell>
          <cell r="N1621">
            <v>0</v>
          </cell>
        </row>
        <row r="1622">
          <cell r="B1622">
            <v>0</v>
          </cell>
          <cell r="C1622">
            <v>0</v>
          </cell>
          <cell r="E1622">
            <v>0</v>
          </cell>
          <cell r="F1622">
            <v>0</v>
          </cell>
          <cell r="I1622">
            <v>0</v>
          </cell>
          <cell r="J1622">
            <v>0</v>
          </cell>
          <cell r="L1622">
            <v>0</v>
          </cell>
          <cell r="M1622">
            <v>0</v>
          </cell>
          <cell r="N1622">
            <v>0</v>
          </cell>
        </row>
        <row r="1623">
          <cell r="B1623">
            <v>0</v>
          </cell>
          <cell r="C1623">
            <v>0</v>
          </cell>
          <cell r="E1623">
            <v>0</v>
          </cell>
          <cell r="F1623">
            <v>0</v>
          </cell>
          <cell r="I1623">
            <v>0</v>
          </cell>
          <cell r="J1623">
            <v>0</v>
          </cell>
          <cell r="L1623">
            <v>0</v>
          </cell>
          <cell r="M1623">
            <v>0</v>
          </cell>
          <cell r="N1623">
            <v>0</v>
          </cell>
        </row>
        <row r="1624">
          <cell r="B1624">
            <v>0</v>
          </cell>
          <cell r="C1624">
            <v>0</v>
          </cell>
          <cell r="E1624">
            <v>0</v>
          </cell>
          <cell r="F1624">
            <v>0</v>
          </cell>
          <cell r="I1624">
            <v>0</v>
          </cell>
          <cell r="J1624">
            <v>0</v>
          </cell>
          <cell r="L1624">
            <v>0</v>
          </cell>
          <cell r="M1624">
            <v>0</v>
          </cell>
          <cell r="N1624">
            <v>0</v>
          </cell>
        </row>
        <row r="1625">
          <cell r="B1625">
            <v>0</v>
          </cell>
          <cell r="C1625">
            <v>0</v>
          </cell>
          <cell r="E1625">
            <v>0</v>
          </cell>
          <cell r="F1625">
            <v>0</v>
          </cell>
          <cell r="I1625">
            <v>0</v>
          </cell>
          <cell r="J1625">
            <v>0</v>
          </cell>
          <cell r="L1625">
            <v>0</v>
          </cell>
          <cell r="M1625">
            <v>0</v>
          </cell>
          <cell r="N1625">
            <v>0</v>
          </cell>
        </row>
        <row r="1626">
          <cell r="B1626">
            <v>0</v>
          </cell>
          <cell r="C1626">
            <v>0</v>
          </cell>
          <cell r="E1626">
            <v>0</v>
          </cell>
          <cell r="F1626">
            <v>0</v>
          </cell>
          <cell r="I1626">
            <v>0</v>
          </cell>
          <cell r="J1626">
            <v>0</v>
          </cell>
          <cell r="L1626">
            <v>0</v>
          </cell>
          <cell r="M1626">
            <v>0</v>
          </cell>
          <cell r="N1626">
            <v>0</v>
          </cell>
        </row>
        <row r="1627">
          <cell r="B1627">
            <v>0</v>
          </cell>
          <cell r="C1627">
            <v>0</v>
          </cell>
          <cell r="E1627">
            <v>0</v>
          </cell>
          <cell r="F1627">
            <v>0</v>
          </cell>
          <cell r="I1627">
            <v>0</v>
          </cell>
          <cell r="J1627">
            <v>0</v>
          </cell>
          <cell r="L1627">
            <v>0</v>
          </cell>
          <cell r="M1627">
            <v>0</v>
          </cell>
          <cell r="N1627">
            <v>0</v>
          </cell>
        </row>
        <row r="1628">
          <cell r="B1628">
            <v>0</v>
          </cell>
          <cell r="C1628">
            <v>0</v>
          </cell>
          <cell r="E1628">
            <v>0</v>
          </cell>
          <cell r="F1628">
            <v>0</v>
          </cell>
          <cell r="I1628">
            <v>0</v>
          </cell>
          <cell r="J1628">
            <v>0</v>
          </cell>
          <cell r="L1628">
            <v>0</v>
          </cell>
          <cell r="M1628">
            <v>0</v>
          </cell>
          <cell r="N1628">
            <v>0</v>
          </cell>
        </row>
        <row r="1629">
          <cell r="B1629">
            <v>0</v>
          </cell>
          <cell r="C1629">
            <v>0</v>
          </cell>
          <cell r="E1629">
            <v>0</v>
          </cell>
          <cell r="F1629">
            <v>0</v>
          </cell>
          <cell r="I1629">
            <v>0</v>
          </cell>
          <cell r="J1629">
            <v>0</v>
          </cell>
          <cell r="L1629">
            <v>0</v>
          </cell>
          <cell r="M1629">
            <v>0</v>
          </cell>
          <cell r="N1629">
            <v>0</v>
          </cell>
        </row>
        <row r="1630">
          <cell r="B1630">
            <v>0</v>
          </cell>
          <cell r="C1630">
            <v>0</v>
          </cell>
          <cell r="E1630">
            <v>0</v>
          </cell>
          <cell r="F1630">
            <v>0</v>
          </cell>
          <cell r="I1630">
            <v>0</v>
          </cell>
          <cell r="J1630">
            <v>0</v>
          </cell>
          <cell r="L1630">
            <v>0</v>
          </cell>
          <cell r="M1630">
            <v>0</v>
          </cell>
          <cell r="N1630">
            <v>0</v>
          </cell>
        </row>
        <row r="1631">
          <cell r="B1631">
            <v>0</v>
          </cell>
          <cell r="C1631">
            <v>0</v>
          </cell>
          <cell r="E1631">
            <v>0</v>
          </cell>
          <cell r="F1631">
            <v>0</v>
          </cell>
          <cell r="I1631">
            <v>0</v>
          </cell>
          <cell r="J1631">
            <v>0</v>
          </cell>
          <cell r="L1631">
            <v>0</v>
          </cell>
          <cell r="M1631">
            <v>0</v>
          </cell>
          <cell r="N1631">
            <v>0</v>
          </cell>
        </row>
        <row r="1632">
          <cell r="B1632">
            <v>0</v>
          </cell>
          <cell r="C1632">
            <v>0</v>
          </cell>
          <cell r="E1632">
            <v>0</v>
          </cell>
          <cell r="F1632">
            <v>0</v>
          </cell>
          <cell r="I1632">
            <v>0</v>
          </cell>
          <cell r="J1632">
            <v>0</v>
          </cell>
          <cell r="L1632">
            <v>0</v>
          </cell>
          <cell r="M1632">
            <v>0</v>
          </cell>
          <cell r="N1632">
            <v>0</v>
          </cell>
        </row>
        <row r="1633">
          <cell r="B1633">
            <v>0</v>
          </cell>
          <cell r="C1633">
            <v>0</v>
          </cell>
          <cell r="E1633">
            <v>0</v>
          </cell>
          <cell r="F1633">
            <v>0</v>
          </cell>
          <cell r="I1633">
            <v>0</v>
          </cell>
          <cell r="J1633">
            <v>0</v>
          </cell>
          <cell r="L1633">
            <v>0</v>
          </cell>
          <cell r="M1633">
            <v>0</v>
          </cell>
          <cell r="N1633">
            <v>0</v>
          </cell>
        </row>
        <row r="1634">
          <cell r="B1634">
            <v>0</v>
          </cell>
          <cell r="C1634">
            <v>0</v>
          </cell>
          <cell r="E1634">
            <v>0</v>
          </cell>
          <cell r="F1634">
            <v>0</v>
          </cell>
          <cell r="I1634">
            <v>0</v>
          </cell>
          <cell r="J1634">
            <v>0</v>
          </cell>
          <cell r="L1634">
            <v>0</v>
          </cell>
          <cell r="M1634">
            <v>0</v>
          </cell>
          <cell r="N1634">
            <v>0</v>
          </cell>
        </row>
        <row r="1635">
          <cell r="B1635">
            <v>0</v>
          </cell>
          <cell r="C1635">
            <v>0</v>
          </cell>
          <cell r="E1635">
            <v>0</v>
          </cell>
          <cell r="F1635">
            <v>0</v>
          </cell>
          <cell r="I1635">
            <v>0</v>
          </cell>
          <cell r="J1635">
            <v>0</v>
          </cell>
          <cell r="L1635">
            <v>0</v>
          </cell>
          <cell r="M1635">
            <v>0</v>
          </cell>
          <cell r="N1635">
            <v>0</v>
          </cell>
        </row>
        <row r="1636">
          <cell r="B1636">
            <v>0</v>
          </cell>
          <cell r="C1636">
            <v>0</v>
          </cell>
          <cell r="E1636">
            <v>0</v>
          </cell>
          <cell r="F1636">
            <v>0</v>
          </cell>
          <cell r="I1636">
            <v>0</v>
          </cell>
          <cell r="J1636">
            <v>0</v>
          </cell>
          <cell r="L1636">
            <v>0</v>
          </cell>
          <cell r="M1636">
            <v>0</v>
          </cell>
          <cell r="N1636">
            <v>0</v>
          </cell>
        </row>
        <row r="1637">
          <cell r="B1637">
            <v>0</v>
          </cell>
          <cell r="C1637">
            <v>0</v>
          </cell>
          <cell r="E1637">
            <v>0</v>
          </cell>
          <cell r="F1637">
            <v>0</v>
          </cell>
          <cell r="I1637">
            <v>0</v>
          </cell>
          <cell r="J1637">
            <v>0</v>
          </cell>
          <cell r="L1637">
            <v>0</v>
          </cell>
          <cell r="M1637">
            <v>0</v>
          </cell>
          <cell r="N1637">
            <v>0</v>
          </cell>
        </row>
        <row r="1638">
          <cell r="B1638">
            <v>0</v>
          </cell>
          <cell r="C1638">
            <v>0</v>
          </cell>
          <cell r="E1638">
            <v>0</v>
          </cell>
          <cell r="F1638">
            <v>0</v>
          </cell>
          <cell r="I1638">
            <v>0</v>
          </cell>
          <cell r="J1638">
            <v>0</v>
          </cell>
          <cell r="L1638">
            <v>0</v>
          </cell>
          <cell r="M1638">
            <v>0</v>
          </cell>
          <cell r="N1638">
            <v>0</v>
          </cell>
        </row>
        <row r="1639">
          <cell r="B1639">
            <v>0</v>
          </cell>
          <cell r="C1639">
            <v>0</v>
          </cell>
          <cell r="E1639">
            <v>0</v>
          </cell>
          <cell r="F1639">
            <v>0</v>
          </cell>
          <cell r="I1639">
            <v>0</v>
          </cell>
          <cell r="J1639">
            <v>0</v>
          </cell>
          <cell r="L1639">
            <v>0</v>
          </cell>
          <cell r="M1639">
            <v>0</v>
          </cell>
          <cell r="N1639">
            <v>0</v>
          </cell>
        </row>
        <row r="1640">
          <cell r="B1640">
            <v>0</v>
          </cell>
          <cell r="C1640">
            <v>0</v>
          </cell>
          <cell r="E1640">
            <v>0</v>
          </cell>
          <cell r="F1640">
            <v>0</v>
          </cell>
          <cell r="I1640">
            <v>0</v>
          </cell>
          <cell r="J1640">
            <v>0</v>
          </cell>
          <cell r="L1640">
            <v>0</v>
          </cell>
          <cell r="M1640">
            <v>0</v>
          </cell>
          <cell r="N1640">
            <v>0</v>
          </cell>
        </row>
        <row r="1641">
          <cell r="B1641">
            <v>0</v>
          </cell>
          <cell r="C1641">
            <v>0</v>
          </cell>
          <cell r="E1641">
            <v>0</v>
          </cell>
          <cell r="F1641">
            <v>0</v>
          </cell>
          <cell r="I1641">
            <v>0</v>
          </cell>
          <cell r="J1641">
            <v>0</v>
          </cell>
          <cell r="L1641">
            <v>0</v>
          </cell>
          <cell r="M1641">
            <v>0</v>
          </cell>
          <cell r="N1641">
            <v>0</v>
          </cell>
        </row>
        <row r="1642">
          <cell r="B1642">
            <v>0</v>
          </cell>
          <cell r="C1642">
            <v>0</v>
          </cell>
          <cell r="E1642">
            <v>0</v>
          </cell>
          <cell r="F1642">
            <v>0</v>
          </cell>
          <cell r="I1642">
            <v>0</v>
          </cell>
          <cell r="J1642">
            <v>0</v>
          </cell>
          <cell r="L1642">
            <v>0</v>
          </cell>
          <cell r="M1642">
            <v>0</v>
          </cell>
          <cell r="N1642">
            <v>0</v>
          </cell>
        </row>
        <row r="1643">
          <cell r="B1643">
            <v>0</v>
          </cell>
          <cell r="C1643">
            <v>0</v>
          </cell>
          <cell r="E1643">
            <v>0</v>
          </cell>
          <cell r="F1643">
            <v>0</v>
          </cell>
          <cell r="I1643">
            <v>0</v>
          </cell>
          <cell r="J1643">
            <v>0</v>
          </cell>
          <cell r="L1643">
            <v>0</v>
          </cell>
          <cell r="M1643">
            <v>0</v>
          </cell>
          <cell r="N1643">
            <v>0</v>
          </cell>
        </row>
        <row r="1644">
          <cell r="B1644">
            <v>0</v>
          </cell>
          <cell r="C1644">
            <v>0</v>
          </cell>
          <cell r="E1644">
            <v>0</v>
          </cell>
          <cell r="F1644">
            <v>0</v>
          </cell>
          <cell r="I1644">
            <v>0</v>
          </cell>
          <cell r="J1644">
            <v>0</v>
          </cell>
          <cell r="L1644">
            <v>0</v>
          </cell>
          <cell r="M1644">
            <v>0</v>
          </cell>
          <cell r="N1644">
            <v>0</v>
          </cell>
        </row>
        <row r="1645">
          <cell r="B1645">
            <v>0</v>
          </cell>
          <cell r="C1645">
            <v>0</v>
          </cell>
          <cell r="E1645">
            <v>0</v>
          </cell>
          <cell r="F1645">
            <v>0</v>
          </cell>
          <cell r="I1645">
            <v>0</v>
          </cell>
          <cell r="J1645">
            <v>0</v>
          </cell>
          <cell r="L1645">
            <v>0</v>
          </cell>
          <cell r="M1645">
            <v>0</v>
          </cell>
          <cell r="N1645">
            <v>0</v>
          </cell>
        </row>
        <row r="1646">
          <cell r="B1646">
            <v>0</v>
          </cell>
          <cell r="C1646">
            <v>0</v>
          </cell>
          <cell r="E1646">
            <v>0</v>
          </cell>
          <cell r="F1646">
            <v>0</v>
          </cell>
          <cell r="I1646">
            <v>0</v>
          </cell>
          <cell r="J1646">
            <v>0</v>
          </cell>
          <cell r="L1646">
            <v>0</v>
          </cell>
          <cell r="M1646">
            <v>0</v>
          </cell>
          <cell r="N1646">
            <v>0</v>
          </cell>
        </row>
        <row r="1647">
          <cell r="B1647">
            <v>0</v>
          </cell>
          <cell r="C1647">
            <v>0</v>
          </cell>
          <cell r="E1647">
            <v>0</v>
          </cell>
          <cell r="F1647">
            <v>0</v>
          </cell>
          <cell r="I1647">
            <v>0</v>
          </cell>
          <cell r="J1647">
            <v>0</v>
          </cell>
          <cell r="L1647">
            <v>0</v>
          </cell>
          <cell r="M1647">
            <v>0</v>
          </cell>
          <cell r="N1647">
            <v>0</v>
          </cell>
        </row>
        <row r="1648">
          <cell r="B1648">
            <v>0</v>
          </cell>
          <cell r="C1648">
            <v>0</v>
          </cell>
          <cell r="E1648">
            <v>0</v>
          </cell>
          <cell r="F1648">
            <v>0</v>
          </cell>
          <cell r="I1648">
            <v>0</v>
          </cell>
          <cell r="J1648">
            <v>0</v>
          </cell>
          <cell r="L1648">
            <v>0</v>
          </cell>
          <cell r="M1648">
            <v>0</v>
          </cell>
          <cell r="N1648">
            <v>0</v>
          </cell>
        </row>
        <row r="1649">
          <cell r="B1649">
            <v>0</v>
          </cell>
          <cell r="C1649">
            <v>0</v>
          </cell>
          <cell r="E1649">
            <v>0</v>
          </cell>
          <cell r="F1649">
            <v>0</v>
          </cell>
          <cell r="I1649">
            <v>0</v>
          </cell>
          <cell r="J1649">
            <v>0</v>
          </cell>
          <cell r="L1649">
            <v>0</v>
          </cell>
          <cell r="M1649">
            <v>0</v>
          </cell>
          <cell r="N1649">
            <v>0</v>
          </cell>
        </row>
        <row r="1650">
          <cell r="B1650">
            <v>0</v>
          </cell>
          <cell r="C1650">
            <v>0</v>
          </cell>
          <cell r="E1650">
            <v>0</v>
          </cell>
          <cell r="F1650">
            <v>0</v>
          </cell>
          <cell r="I1650">
            <v>0</v>
          </cell>
          <cell r="J1650">
            <v>0</v>
          </cell>
          <cell r="L1650">
            <v>0</v>
          </cell>
          <cell r="M1650">
            <v>0</v>
          </cell>
          <cell r="N1650">
            <v>0</v>
          </cell>
        </row>
        <row r="1651">
          <cell r="B1651">
            <v>0</v>
          </cell>
          <cell r="C1651">
            <v>0</v>
          </cell>
          <cell r="E1651">
            <v>0</v>
          </cell>
          <cell r="F1651">
            <v>0</v>
          </cell>
          <cell r="I1651">
            <v>0</v>
          </cell>
          <cell r="J1651">
            <v>0</v>
          </cell>
          <cell r="L1651">
            <v>0</v>
          </cell>
          <cell r="M1651">
            <v>0</v>
          </cell>
          <cell r="N1651">
            <v>0</v>
          </cell>
        </row>
        <row r="1652">
          <cell r="B1652">
            <v>0</v>
          </cell>
          <cell r="C1652">
            <v>0</v>
          </cell>
          <cell r="E1652">
            <v>0</v>
          </cell>
          <cell r="F1652">
            <v>0</v>
          </cell>
          <cell r="I1652">
            <v>0</v>
          </cell>
          <cell r="J1652">
            <v>0</v>
          </cell>
          <cell r="L1652">
            <v>0</v>
          </cell>
          <cell r="M1652">
            <v>0</v>
          </cell>
          <cell r="N1652">
            <v>0</v>
          </cell>
        </row>
        <row r="1653">
          <cell r="B1653">
            <v>0</v>
          </cell>
          <cell r="C1653">
            <v>0</v>
          </cell>
          <cell r="E1653">
            <v>0</v>
          </cell>
          <cell r="F1653">
            <v>0</v>
          </cell>
          <cell r="I1653">
            <v>0</v>
          </cell>
          <cell r="J1653">
            <v>0</v>
          </cell>
          <cell r="L1653">
            <v>0</v>
          </cell>
          <cell r="M1653">
            <v>0</v>
          </cell>
          <cell r="N1653">
            <v>0</v>
          </cell>
        </row>
        <row r="1654">
          <cell r="B1654">
            <v>0</v>
          </cell>
          <cell r="C1654">
            <v>0</v>
          </cell>
          <cell r="E1654">
            <v>0</v>
          </cell>
          <cell r="F1654">
            <v>0</v>
          </cell>
          <cell r="I1654">
            <v>0</v>
          </cell>
          <cell r="J1654">
            <v>0</v>
          </cell>
          <cell r="L1654">
            <v>0</v>
          </cell>
          <cell r="M1654">
            <v>0</v>
          </cell>
          <cell r="N1654">
            <v>0</v>
          </cell>
        </row>
        <row r="1655">
          <cell r="B1655">
            <v>0</v>
          </cell>
          <cell r="C1655">
            <v>0</v>
          </cell>
          <cell r="E1655">
            <v>0</v>
          </cell>
          <cell r="F1655">
            <v>0</v>
          </cell>
          <cell r="I1655">
            <v>0</v>
          </cell>
          <cell r="J1655">
            <v>0</v>
          </cell>
          <cell r="L1655">
            <v>0</v>
          </cell>
          <cell r="M1655">
            <v>0</v>
          </cell>
          <cell r="N1655">
            <v>0</v>
          </cell>
        </row>
        <row r="1656">
          <cell r="B1656">
            <v>0</v>
          </cell>
          <cell r="C1656">
            <v>0</v>
          </cell>
          <cell r="E1656">
            <v>0</v>
          </cell>
          <cell r="F1656">
            <v>0</v>
          </cell>
          <cell r="I1656">
            <v>0</v>
          </cell>
          <cell r="J1656">
            <v>0</v>
          </cell>
          <cell r="L1656">
            <v>0</v>
          </cell>
          <cell r="M1656">
            <v>0</v>
          </cell>
          <cell r="N1656">
            <v>0</v>
          </cell>
        </row>
        <row r="1657">
          <cell r="B1657">
            <v>0</v>
          </cell>
          <cell r="C1657">
            <v>0</v>
          </cell>
          <cell r="E1657">
            <v>0</v>
          </cell>
          <cell r="F1657">
            <v>0</v>
          </cell>
          <cell r="I1657">
            <v>0</v>
          </cell>
          <cell r="J1657">
            <v>0</v>
          </cell>
          <cell r="L1657">
            <v>0</v>
          </cell>
          <cell r="M1657">
            <v>0</v>
          </cell>
          <cell r="N1657">
            <v>0</v>
          </cell>
        </row>
        <row r="1658">
          <cell r="B1658">
            <v>0</v>
          </cell>
          <cell r="C1658">
            <v>0</v>
          </cell>
          <cell r="E1658">
            <v>0</v>
          </cell>
          <cell r="F1658">
            <v>0</v>
          </cell>
          <cell r="I1658">
            <v>0</v>
          </cell>
          <cell r="J1658">
            <v>0</v>
          </cell>
          <cell r="L1658">
            <v>0</v>
          </cell>
          <cell r="M1658">
            <v>0</v>
          </cell>
          <cell r="N1658">
            <v>0</v>
          </cell>
        </row>
        <row r="1659">
          <cell r="B1659">
            <v>0</v>
          </cell>
          <cell r="C1659">
            <v>0</v>
          </cell>
          <cell r="E1659">
            <v>0</v>
          </cell>
          <cell r="F1659">
            <v>0</v>
          </cell>
          <cell r="I1659">
            <v>0</v>
          </cell>
          <cell r="J1659">
            <v>0</v>
          </cell>
          <cell r="L1659">
            <v>0</v>
          </cell>
          <cell r="M1659">
            <v>0</v>
          </cell>
          <cell r="N1659">
            <v>0</v>
          </cell>
        </row>
        <row r="1660">
          <cell r="B1660">
            <v>0</v>
          </cell>
          <cell r="C1660">
            <v>0</v>
          </cell>
          <cell r="E1660">
            <v>0</v>
          </cell>
          <cell r="F1660">
            <v>0</v>
          </cell>
          <cell r="I1660">
            <v>0</v>
          </cell>
          <cell r="J1660">
            <v>0</v>
          </cell>
          <cell r="L1660">
            <v>0</v>
          </cell>
          <cell r="M1660">
            <v>0</v>
          </cell>
          <cell r="N1660">
            <v>0</v>
          </cell>
        </row>
        <row r="1661">
          <cell r="B1661">
            <v>0</v>
          </cell>
          <cell r="C1661">
            <v>0</v>
          </cell>
          <cell r="E1661">
            <v>0</v>
          </cell>
          <cell r="F1661">
            <v>0</v>
          </cell>
          <cell r="I1661">
            <v>0</v>
          </cell>
          <cell r="J1661">
            <v>0</v>
          </cell>
          <cell r="L1661">
            <v>0</v>
          </cell>
          <cell r="M1661">
            <v>0</v>
          </cell>
          <cell r="N1661">
            <v>0</v>
          </cell>
        </row>
        <row r="1662">
          <cell r="B1662">
            <v>0</v>
          </cell>
          <cell r="C1662">
            <v>0</v>
          </cell>
          <cell r="E1662">
            <v>0</v>
          </cell>
          <cell r="F1662">
            <v>0</v>
          </cell>
          <cell r="I1662">
            <v>0</v>
          </cell>
          <cell r="J1662">
            <v>0</v>
          </cell>
          <cell r="L1662">
            <v>0</v>
          </cell>
          <cell r="M1662">
            <v>0</v>
          </cell>
          <cell r="N1662">
            <v>0</v>
          </cell>
        </row>
        <row r="1663">
          <cell r="B1663">
            <v>0</v>
          </cell>
          <cell r="C1663">
            <v>0</v>
          </cell>
          <cell r="E1663">
            <v>0</v>
          </cell>
          <cell r="F1663">
            <v>0</v>
          </cell>
          <cell r="I1663">
            <v>0</v>
          </cell>
          <cell r="J1663">
            <v>0</v>
          </cell>
          <cell r="L1663">
            <v>0</v>
          </cell>
          <cell r="M1663">
            <v>0</v>
          </cell>
          <cell r="N1663">
            <v>0</v>
          </cell>
        </row>
        <row r="1664">
          <cell r="B1664">
            <v>0</v>
          </cell>
          <cell r="C1664">
            <v>0</v>
          </cell>
          <cell r="E1664">
            <v>0</v>
          </cell>
          <cell r="F1664">
            <v>0</v>
          </cell>
          <cell r="I1664">
            <v>0</v>
          </cell>
          <cell r="J1664">
            <v>0</v>
          </cell>
          <cell r="L1664">
            <v>0</v>
          </cell>
          <cell r="M1664">
            <v>0</v>
          </cell>
          <cell r="N1664">
            <v>0</v>
          </cell>
        </row>
        <row r="1665">
          <cell r="B1665">
            <v>0</v>
          </cell>
          <cell r="C1665">
            <v>0</v>
          </cell>
          <cell r="E1665">
            <v>0</v>
          </cell>
          <cell r="F1665">
            <v>0</v>
          </cell>
          <cell r="I1665">
            <v>0</v>
          </cell>
          <cell r="J1665">
            <v>0</v>
          </cell>
          <cell r="L1665">
            <v>0</v>
          </cell>
          <cell r="M1665">
            <v>0</v>
          </cell>
          <cell r="N1665">
            <v>0</v>
          </cell>
        </row>
        <row r="1666">
          <cell r="B1666">
            <v>0</v>
          </cell>
          <cell r="C1666">
            <v>0</v>
          </cell>
          <cell r="E1666">
            <v>0</v>
          </cell>
          <cell r="F1666">
            <v>0</v>
          </cell>
          <cell r="I1666">
            <v>0</v>
          </cell>
          <cell r="J1666">
            <v>0</v>
          </cell>
          <cell r="L1666">
            <v>0</v>
          </cell>
          <cell r="M1666">
            <v>0</v>
          </cell>
          <cell r="N1666">
            <v>0</v>
          </cell>
        </row>
        <row r="1667">
          <cell r="B1667">
            <v>0</v>
          </cell>
          <cell r="C1667">
            <v>0</v>
          </cell>
          <cell r="E1667">
            <v>0</v>
          </cell>
          <cell r="F1667">
            <v>0</v>
          </cell>
          <cell r="I1667">
            <v>0</v>
          </cell>
          <cell r="J1667">
            <v>0</v>
          </cell>
          <cell r="L1667">
            <v>0</v>
          </cell>
          <cell r="M1667">
            <v>0</v>
          </cell>
          <cell r="N1667">
            <v>0</v>
          </cell>
        </row>
        <row r="1668">
          <cell r="B1668">
            <v>0</v>
          </cell>
          <cell r="C1668">
            <v>0</v>
          </cell>
          <cell r="E1668">
            <v>0</v>
          </cell>
          <cell r="F1668">
            <v>0</v>
          </cell>
          <cell r="I1668">
            <v>0</v>
          </cell>
          <cell r="J1668">
            <v>0</v>
          </cell>
          <cell r="L1668">
            <v>0</v>
          </cell>
          <cell r="M1668">
            <v>0</v>
          </cell>
          <cell r="N1668">
            <v>0</v>
          </cell>
        </row>
        <row r="1669">
          <cell r="B1669">
            <v>0</v>
          </cell>
          <cell r="C1669">
            <v>0</v>
          </cell>
          <cell r="E1669">
            <v>0</v>
          </cell>
          <cell r="F1669">
            <v>0</v>
          </cell>
          <cell r="I1669">
            <v>0</v>
          </cell>
          <cell r="J1669">
            <v>0</v>
          </cell>
          <cell r="L1669">
            <v>0</v>
          </cell>
          <cell r="M1669">
            <v>0</v>
          </cell>
          <cell r="N1669">
            <v>0</v>
          </cell>
        </row>
        <row r="1670">
          <cell r="B1670">
            <v>0</v>
          </cell>
          <cell r="C1670">
            <v>0</v>
          </cell>
          <cell r="E1670">
            <v>0</v>
          </cell>
          <cell r="F1670">
            <v>0</v>
          </cell>
          <cell r="I1670">
            <v>0</v>
          </cell>
          <cell r="J1670">
            <v>0</v>
          </cell>
          <cell r="L1670">
            <v>0</v>
          </cell>
          <cell r="M1670">
            <v>0</v>
          </cell>
          <cell r="N1670">
            <v>0</v>
          </cell>
        </row>
        <row r="1671">
          <cell r="B1671">
            <v>0</v>
          </cell>
          <cell r="C1671">
            <v>0</v>
          </cell>
          <cell r="E1671">
            <v>0</v>
          </cell>
          <cell r="F1671">
            <v>0</v>
          </cell>
          <cell r="I1671">
            <v>0</v>
          </cell>
          <cell r="J1671">
            <v>0</v>
          </cell>
          <cell r="L1671">
            <v>0</v>
          </cell>
          <cell r="M1671">
            <v>0</v>
          </cell>
          <cell r="N1671">
            <v>0</v>
          </cell>
        </row>
        <row r="1672">
          <cell r="B1672">
            <v>0</v>
          </cell>
          <cell r="C1672">
            <v>0</v>
          </cell>
          <cell r="E1672">
            <v>0</v>
          </cell>
          <cell r="F1672">
            <v>0</v>
          </cell>
          <cell r="I1672">
            <v>0</v>
          </cell>
          <cell r="J1672">
            <v>0</v>
          </cell>
          <cell r="L1672">
            <v>0</v>
          </cell>
          <cell r="M1672">
            <v>0</v>
          </cell>
          <cell r="N1672">
            <v>0</v>
          </cell>
        </row>
        <row r="1673">
          <cell r="B1673">
            <v>0</v>
          </cell>
          <cell r="C1673">
            <v>0</v>
          </cell>
          <cell r="E1673">
            <v>0</v>
          </cell>
          <cell r="F1673">
            <v>0</v>
          </cell>
          <cell r="I1673">
            <v>0</v>
          </cell>
          <cell r="J1673">
            <v>0</v>
          </cell>
          <cell r="L1673">
            <v>0</v>
          </cell>
          <cell r="M1673">
            <v>0</v>
          </cell>
          <cell r="N1673">
            <v>0</v>
          </cell>
        </row>
        <row r="1674">
          <cell r="B1674">
            <v>0</v>
          </cell>
          <cell r="C1674">
            <v>0</v>
          </cell>
          <cell r="E1674">
            <v>0</v>
          </cell>
          <cell r="F1674">
            <v>0</v>
          </cell>
          <cell r="I1674">
            <v>0</v>
          </cell>
          <cell r="J1674">
            <v>0</v>
          </cell>
          <cell r="L1674">
            <v>0</v>
          </cell>
          <cell r="M1674">
            <v>0</v>
          </cell>
          <cell r="N1674">
            <v>0</v>
          </cell>
        </row>
        <row r="1675">
          <cell r="B1675">
            <v>0</v>
          </cell>
          <cell r="C1675">
            <v>0</v>
          </cell>
          <cell r="E1675">
            <v>0</v>
          </cell>
          <cell r="F1675">
            <v>0</v>
          </cell>
          <cell r="I1675">
            <v>0</v>
          </cell>
          <cell r="J1675">
            <v>0</v>
          </cell>
          <cell r="L1675">
            <v>0</v>
          </cell>
          <cell r="M1675">
            <v>0</v>
          </cell>
          <cell r="N1675">
            <v>0</v>
          </cell>
        </row>
        <row r="1676">
          <cell r="B1676">
            <v>0</v>
          </cell>
          <cell r="C1676">
            <v>0</v>
          </cell>
          <cell r="E1676">
            <v>0</v>
          </cell>
          <cell r="F1676">
            <v>0</v>
          </cell>
          <cell r="I1676">
            <v>0</v>
          </cell>
          <cell r="J1676">
            <v>0</v>
          </cell>
          <cell r="L1676">
            <v>0</v>
          </cell>
          <cell r="M1676">
            <v>0</v>
          </cell>
          <cell r="N1676">
            <v>0</v>
          </cell>
        </row>
        <row r="1677">
          <cell r="B1677">
            <v>0</v>
          </cell>
          <cell r="C1677">
            <v>0</v>
          </cell>
          <cell r="E1677">
            <v>0</v>
          </cell>
          <cell r="F1677">
            <v>0</v>
          </cell>
          <cell r="I1677">
            <v>0</v>
          </cell>
          <cell r="J1677">
            <v>0</v>
          </cell>
          <cell r="L1677">
            <v>0</v>
          </cell>
          <cell r="M1677">
            <v>0</v>
          </cell>
          <cell r="N1677">
            <v>0</v>
          </cell>
        </row>
        <row r="1678">
          <cell r="B1678">
            <v>0</v>
          </cell>
          <cell r="C1678">
            <v>0</v>
          </cell>
          <cell r="E1678">
            <v>0</v>
          </cell>
          <cell r="F1678">
            <v>0</v>
          </cell>
          <cell r="I1678">
            <v>0</v>
          </cell>
          <cell r="J1678">
            <v>0</v>
          </cell>
          <cell r="L1678">
            <v>0</v>
          </cell>
          <cell r="M1678">
            <v>0</v>
          </cell>
          <cell r="N1678">
            <v>0</v>
          </cell>
        </row>
        <row r="1679">
          <cell r="B1679">
            <v>0</v>
          </cell>
          <cell r="C1679">
            <v>0</v>
          </cell>
          <cell r="E1679">
            <v>0</v>
          </cell>
          <cell r="F1679">
            <v>0</v>
          </cell>
          <cell r="I1679">
            <v>0</v>
          </cell>
          <cell r="J1679">
            <v>0</v>
          </cell>
          <cell r="L1679">
            <v>0</v>
          </cell>
          <cell r="M1679">
            <v>0</v>
          </cell>
          <cell r="N1679">
            <v>0</v>
          </cell>
        </row>
        <row r="1680">
          <cell r="B1680">
            <v>0</v>
          </cell>
          <cell r="C1680">
            <v>0</v>
          </cell>
          <cell r="E1680">
            <v>0</v>
          </cell>
          <cell r="F1680">
            <v>0</v>
          </cell>
          <cell r="I1680">
            <v>0</v>
          </cell>
          <cell r="J1680">
            <v>0</v>
          </cell>
          <cell r="L1680">
            <v>0</v>
          </cell>
          <cell r="M1680">
            <v>0</v>
          </cell>
          <cell r="N1680">
            <v>0</v>
          </cell>
        </row>
        <row r="1681">
          <cell r="B1681">
            <v>0</v>
          </cell>
          <cell r="C1681">
            <v>0</v>
          </cell>
          <cell r="E1681">
            <v>0</v>
          </cell>
          <cell r="F1681">
            <v>0</v>
          </cell>
          <cell r="I1681">
            <v>0</v>
          </cell>
          <cell r="J1681">
            <v>0</v>
          </cell>
          <cell r="L1681">
            <v>0</v>
          </cell>
          <cell r="M1681">
            <v>0</v>
          </cell>
          <cell r="N1681">
            <v>0</v>
          </cell>
        </row>
        <row r="1682">
          <cell r="B1682">
            <v>0</v>
          </cell>
          <cell r="C1682">
            <v>0</v>
          </cell>
          <cell r="E1682">
            <v>0</v>
          </cell>
          <cell r="F1682">
            <v>0</v>
          </cell>
          <cell r="I1682">
            <v>0</v>
          </cell>
          <cell r="J1682">
            <v>0</v>
          </cell>
          <cell r="L1682">
            <v>0</v>
          </cell>
          <cell r="M1682">
            <v>0</v>
          </cell>
          <cell r="N1682">
            <v>0</v>
          </cell>
        </row>
        <row r="1683">
          <cell r="B1683">
            <v>0</v>
          </cell>
          <cell r="C1683">
            <v>0</v>
          </cell>
          <cell r="E1683">
            <v>0</v>
          </cell>
          <cell r="F1683">
            <v>0</v>
          </cell>
          <cell r="I1683">
            <v>0</v>
          </cell>
          <cell r="J1683">
            <v>0</v>
          </cell>
          <cell r="L1683">
            <v>0</v>
          </cell>
          <cell r="M1683">
            <v>0</v>
          </cell>
          <cell r="N1683">
            <v>0</v>
          </cell>
        </row>
        <row r="1684">
          <cell r="B1684">
            <v>0</v>
          </cell>
          <cell r="C1684">
            <v>0</v>
          </cell>
          <cell r="E1684">
            <v>0</v>
          </cell>
          <cell r="F1684">
            <v>0</v>
          </cell>
          <cell r="I1684">
            <v>0</v>
          </cell>
          <cell r="J1684">
            <v>0</v>
          </cell>
          <cell r="L1684">
            <v>0</v>
          </cell>
          <cell r="M1684">
            <v>0</v>
          </cell>
          <cell r="N1684">
            <v>0</v>
          </cell>
        </row>
        <row r="1685">
          <cell r="B1685">
            <v>0</v>
          </cell>
          <cell r="C1685">
            <v>0</v>
          </cell>
          <cell r="E1685">
            <v>0</v>
          </cell>
          <cell r="F1685">
            <v>0</v>
          </cell>
          <cell r="I1685">
            <v>0</v>
          </cell>
          <cell r="J1685">
            <v>0</v>
          </cell>
          <cell r="L1685">
            <v>0</v>
          </cell>
          <cell r="M1685">
            <v>0</v>
          </cell>
          <cell r="N1685">
            <v>0</v>
          </cell>
        </row>
        <row r="1686">
          <cell r="B1686">
            <v>0</v>
          </cell>
          <cell r="C1686">
            <v>0</v>
          </cell>
          <cell r="E1686">
            <v>0</v>
          </cell>
          <cell r="F1686">
            <v>0</v>
          </cell>
          <cell r="I1686">
            <v>0</v>
          </cell>
          <cell r="J1686">
            <v>0</v>
          </cell>
          <cell r="L1686">
            <v>0</v>
          </cell>
          <cell r="M1686">
            <v>0</v>
          </cell>
          <cell r="N1686">
            <v>0</v>
          </cell>
        </row>
        <row r="1687">
          <cell r="B1687">
            <v>0</v>
          </cell>
          <cell r="C1687">
            <v>0</v>
          </cell>
          <cell r="E1687">
            <v>0</v>
          </cell>
          <cell r="F1687">
            <v>0</v>
          </cell>
          <cell r="I1687">
            <v>0</v>
          </cell>
          <cell r="J1687">
            <v>0</v>
          </cell>
          <cell r="L1687">
            <v>0</v>
          </cell>
          <cell r="M1687">
            <v>0</v>
          </cell>
          <cell r="N1687">
            <v>0</v>
          </cell>
        </row>
        <row r="1688">
          <cell r="B1688">
            <v>0</v>
          </cell>
          <cell r="C1688">
            <v>0</v>
          </cell>
          <cell r="E1688">
            <v>0</v>
          </cell>
          <cell r="F1688">
            <v>0</v>
          </cell>
          <cell r="I1688">
            <v>0</v>
          </cell>
          <cell r="J1688">
            <v>0</v>
          </cell>
          <cell r="L1688">
            <v>0</v>
          </cell>
          <cell r="M1688">
            <v>0</v>
          </cell>
          <cell r="N1688">
            <v>0</v>
          </cell>
        </row>
        <row r="1689">
          <cell r="B1689">
            <v>0</v>
          </cell>
          <cell r="C1689">
            <v>0</v>
          </cell>
          <cell r="E1689">
            <v>0</v>
          </cell>
          <cell r="F1689">
            <v>0</v>
          </cell>
          <cell r="I1689">
            <v>0</v>
          </cell>
          <cell r="J1689">
            <v>0</v>
          </cell>
          <cell r="L1689">
            <v>0</v>
          </cell>
          <cell r="M1689">
            <v>0</v>
          </cell>
          <cell r="N1689">
            <v>0</v>
          </cell>
        </row>
        <row r="1690">
          <cell r="B1690">
            <v>0</v>
          </cell>
          <cell r="C1690">
            <v>0</v>
          </cell>
          <cell r="E1690">
            <v>0</v>
          </cell>
          <cell r="F1690">
            <v>0</v>
          </cell>
          <cell r="I1690">
            <v>0</v>
          </cell>
          <cell r="J1690">
            <v>0</v>
          </cell>
          <cell r="L1690">
            <v>0</v>
          </cell>
          <cell r="M1690">
            <v>0</v>
          </cell>
          <cell r="N1690">
            <v>0</v>
          </cell>
        </row>
        <row r="1691">
          <cell r="B1691">
            <v>0</v>
          </cell>
          <cell r="C1691">
            <v>0</v>
          </cell>
          <cell r="E1691">
            <v>0</v>
          </cell>
          <cell r="F1691">
            <v>0</v>
          </cell>
          <cell r="I1691">
            <v>0</v>
          </cell>
          <cell r="J1691">
            <v>0</v>
          </cell>
          <cell r="L1691">
            <v>0</v>
          </cell>
          <cell r="M1691">
            <v>0</v>
          </cell>
          <cell r="N1691">
            <v>0</v>
          </cell>
        </row>
        <row r="1692">
          <cell r="B1692">
            <v>0</v>
          </cell>
          <cell r="C1692">
            <v>0</v>
          </cell>
          <cell r="E1692">
            <v>0</v>
          </cell>
          <cell r="F1692">
            <v>0</v>
          </cell>
          <cell r="I1692">
            <v>0</v>
          </cell>
          <cell r="J1692">
            <v>0</v>
          </cell>
          <cell r="L1692">
            <v>0</v>
          </cell>
          <cell r="M1692">
            <v>0</v>
          </cell>
          <cell r="N1692">
            <v>0</v>
          </cell>
        </row>
        <row r="1693">
          <cell r="B1693">
            <v>0</v>
          </cell>
          <cell r="C1693">
            <v>0</v>
          </cell>
          <cell r="E1693">
            <v>0</v>
          </cell>
          <cell r="F1693">
            <v>0</v>
          </cell>
          <cell r="I1693">
            <v>0</v>
          </cell>
          <cell r="J1693">
            <v>0</v>
          </cell>
          <cell r="L1693">
            <v>0</v>
          </cell>
          <cell r="M1693">
            <v>0</v>
          </cell>
          <cell r="N1693">
            <v>0</v>
          </cell>
        </row>
        <row r="1694">
          <cell r="B1694">
            <v>0</v>
          </cell>
          <cell r="C1694">
            <v>0</v>
          </cell>
          <cell r="E1694">
            <v>0</v>
          </cell>
          <cell r="F1694">
            <v>0</v>
          </cell>
          <cell r="I1694">
            <v>0</v>
          </cell>
          <cell r="J1694">
            <v>0</v>
          </cell>
          <cell r="L1694">
            <v>0</v>
          </cell>
          <cell r="M1694">
            <v>0</v>
          </cell>
          <cell r="N1694">
            <v>0</v>
          </cell>
        </row>
        <row r="1695">
          <cell r="B1695">
            <v>0</v>
          </cell>
          <cell r="C1695">
            <v>0</v>
          </cell>
          <cell r="E1695">
            <v>0</v>
          </cell>
          <cell r="F1695">
            <v>0</v>
          </cell>
          <cell r="I1695">
            <v>0</v>
          </cell>
          <cell r="J1695">
            <v>0</v>
          </cell>
          <cell r="L1695">
            <v>0</v>
          </cell>
          <cell r="M1695">
            <v>0</v>
          </cell>
          <cell r="N1695">
            <v>0</v>
          </cell>
        </row>
        <row r="1696">
          <cell r="B1696">
            <v>0</v>
          </cell>
          <cell r="C1696">
            <v>0</v>
          </cell>
          <cell r="E1696">
            <v>0</v>
          </cell>
          <cell r="F1696">
            <v>0</v>
          </cell>
          <cell r="I1696">
            <v>0</v>
          </cell>
          <cell r="J1696">
            <v>0</v>
          </cell>
          <cell r="L1696">
            <v>0</v>
          </cell>
          <cell r="M1696">
            <v>0</v>
          </cell>
          <cell r="N1696">
            <v>0</v>
          </cell>
        </row>
        <row r="1697">
          <cell r="B1697">
            <v>0</v>
          </cell>
          <cell r="C1697">
            <v>0</v>
          </cell>
          <cell r="E1697">
            <v>0</v>
          </cell>
          <cell r="F1697">
            <v>0</v>
          </cell>
          <cell r="I1697">
            <v>0</v>
          </cell>
          <cell r="J1697">
            <v>0</v>
          </cell>
          <cell r="L1697">
            <v>0</v>
          </cell>
          <cell r="M1697">
            <v>0</v>
          </cell>
          <cell r="N1697">
            <v>0</v>
          </cell>
        </row>
        <row r="1698">
          <cell r="B1698">
            <v>0</v>
          </cell>
          <cell r="C1698">
            <v>0</v>
          </cell>
          <cell r="E1698">
            <v>0</v>
          </cell>
          <cell r="F1698">
            <v>0</v>
          </cell>
          <cell r="I1698">
            <v>0</v>
          </cell>
          <cell r="J1698">
            <v>0</v>
          </cell>
          <cell r="L1698">
            <v>0</v>
          </cell>
          <cell r="M1698">
            <v>0</v>
          </cell>
          <cell r="N1698">
            <v>0</v>
          </cell>
        </row>
        <row r="1699">
          <cell r="B1699">
            <v>0</v>
          </cell>
          <cell r="C1699">
            <v>0</v>
          </cell>
          <cell r="E1699">
            <v>0</v>
          </cell>
          <cell r="F1699">
            <v>0</v>
          </cell>
          <cell r="I1699">
            <v>0</v>
          </cell>
          <cell r="J1699">
            <v>0</v>
          </cell>
          <cell r="L1699">
            <v>0</v>
          </cell>
          <cell r="M1699">
            <v>0</v>
          </cell>
          <cell r="N1699">
            <v>0</v>
          </cell>
        </row>
        <row r="1700">
          <cell r="B1700">
            <v>0</v>
          </cell>
          <cell r="C1700">
            <v>0</v>
          </cell>
          <cell r="E1700">
            <v>0</v>
          </cell>
          <cell r="F1700">
            <v>0</v>
          </cell>
          <cell r="I1700">
            <v>0</v>
          </cell>
          <cell r="J1700">
            <v>0</v>
          </cell>
          <cell r="L1700">
            <v>0</v>
          </cell>
          <cell r="M1700">
            <v>0</v>
          </cell>
          <cell r="N1700">
            <v>0</v>
          </cell>
        </row>
        <row r="1701">
          <cell r="B1701">
            <v>0</v>
          </cell>
          <cell r="C1701">
            <v>0</v>
          </cell>
          <cell r="E1701">
            <v>0</v>
          </cell>
          <cell r="F1701">
            <v>0</v>
          </cell>
          <cell r="I1701">
            <v>0</v>
          </cell>
          <cell r="J1701">
            <v>0</v>
          </cell>
          <cell r="L1701">
            <v>0</v>
          </cell>
          <cell r="M1701">
            <v>0</v>
          </cell>
          <cell r="N1701">
            <v>0</v>
          </cell>
        </row>
        <row r="1702">
          <cell r="B1702">
            <v>0</v>
          </cell>
          <cell r="C1702">
            <v>0</v>
          </cell>
          <cell r="E1702">
            <v>0</v>
          </cell>
          <cell r="F1702">
            <v>0</v>
          </cell>
          <cell r="I1702">
            <v>0</v>
          </cell>
          <cell r="J1702">
            <v>0</v>
          </cell>
          <cell r="L1702">
            <v>0</v>
          </cell>
          <cell r="M1702">
            <v>0</v>
          </cell>
          <cell r="N1702">
            <v>0</v>
          </cell>
        </row>
        <row r="1703">
          <cell r="B1703">
            <v>0</v>
          </cell>
          <cell r="C1703">
            <v>0</v>
          </cell>
          <cell r="E1703">
            <v>0</v>
          </cell>
          <cell r="F1703">
            <v>0</v>
          </cell>
          <cell r="I1703">
            <v>0</v>
          </cell>
          <cell r="J1703">
            <v>0</v>
          </cell>
          <cell r="L1703">
            <v>0</v>
          </cell>
          <cell r="M1703">
            <v>0</v>
          </cell>
          <cell r="N1703">
            <v>0</v>
          </cell>
        </row>
        <row r="1704">
          <cell r="B1704">
            <v>0</v>
          </cell>
          <cell r="C1704">
            <v>0</v>
          </cell>
          <cell r="E1704">
            <v>0</v>
          </cell>
          <cell r="F1704">
            <v>0</v>
          </cell>
          <cell r="I1704">
            <v>0</v>
          </cell>
          <cell r="J1704">
            <v>0</v>
          </cell>
          <cell r="L1704">
            <v>0</v>
          </cell>
          <cell r="M1704">
            <v>0</v>
          </cell>
          <cell r="N1704">
            <v>0</v>
          </cell>
        </row>
        <row r="1705">
          <cell r="B1705">
            <v>0</v>
          </cell>
          <cell r="C1705">
            <v>0</v>
          </cell>
          <cell r="E1705">
            <v>0</v>
          </cell>
          <cell r="F1705">
            <v>0</v>
          </cell>
          <cell r="I1705">
            <v>0</v>
          </cell>
          <cell r="J1705">
            <v>0</v>
          </cell>
          <cell r="L1705">
            <v>0</v>
          </cell>
          <cell r="M1705">
            <v>0</v>
          </cell>
          <cell r="N1705">
            <v>0</v>
          </cell>
        </row>
        <row r="1706">
          <cell r="B1706">
            <v>0</v>
          </cell>
          <cell r="C1706">
            <v>0</v>
          </cell>
          <cell r="E1706">
            <v>0</v>
          </cell>
          <cell r="F1706">
            <v>0</v>
          </cell>
          <cell r="I1706">
            <v>0</v>
          </cell>
          <cell r="J1706">
            <v>0</v>
          </cell>
          <cell r="L1706">
            <v>0</v>
          </cell>
          <cell r="M1706">
            <v>0</v>
          </cell>
          <cell r="N1706">
            <v>0</v>
          </cell>
        </row>
        <row r="1707">
          <cell r="B1707">
            <v>0</v>
          </cell>
          <cell r="C1707">
            <v>0</v>
          </cell>
          <cell r="E1707">
            <v>0</v>
          </cell>
          <cell r="F1707">
            <v>0</v>
          </cell>
          <cell r="I1707">
            <v>0</v>
          </cell>
          <cell r="J1707">
            <v>0</v>
          </cell>
          <cell r="L1707">
            <v>0</v>
          </cell>
          <cell r="M1707">
            <v>0</v>
          </cell>
          <cell r="N1707">
            <v>0</v>
          </cell>
        </row>
        <row r="1708">
          <cell r="B1708">
            <v>0</v>
          </cell>
          <cell r="C1708">
            <v>0</v>
          </cell>
          <cell r="E1708">
            <v>0</v>
          </cell>
          <cell r="F1708">
            <v>0</v>
          </cell>
          <cell r="I1708">
            <v>0</v>
          </cell>
          <cell r="J1708">
            <v>0</v>
          </cell>
          <cell r="L1708">
            <v>0</v>
          </cell>
          <cell r="M1708">
            <v>0</v>
          </cell>
          <cell r="N1708">
            <v>0</v>
          </cell>
        </row>
        <row r="1709">
          <cell r="B1709">
            <v>0</v>
          </cell>
          <cell r="C1709">
            <v>0</v>
          </cell>
          <cell r="E1709">
            <v>0</v>
          </cell>
          <cell r="F1709">
            <v>0</v>
          </cell>
          <cell r="I1709">
            <v>0</v>
          </cell>
          <cell r="J1709">
            <v>0</v>
          </cell>
          <cell r="L1709">
            <v>0</v>
          </cell>
          <cell r="M1709">
            <v>0</v>
          </cell>
          <cell r="N1709">
            <v>0</v>
          </cell>
        </row>
        <row r="1710">
          <cell r="B1710">
            <v>0</v>
          </cell>
          <cell r="C1710">
            <v>0</v>
          </cell>
          <cell r="E1710">
            <v>0</v>
          </cell>
          <cell r="F1710">
            <v>0</v>
          </cell>
          <cell r="I1710">
            <v>0</v>
          </cell>
          <cell r="J1710">
            <v>0</v>
          </cell>
          <cell r="L1710">
            <v>0</v>
          </cell>
          <cell r="M1710">
            <v>0</v>
          </cell>
          <cell r="N1710">
            <v>0</v>
          </cell>
        </row>
        <row r="1711">
          <cell r="B1711">
            <v>0</v>
          </cell>
          <cell r="C1711">
            <v>0</v>
          </cell>
          <cell r="E1711">
            <v>0</v>
          </cell>
          <cell r="F1711">
            <v>0</v>
          </cell>
          <cell r="I1711">
            <v>0</v>
          </cell>
          <cell r="J1711">
            <v>0</v>
          </cell>
          <cell r="L1711">
            <v>0</v>
          </cell>
          <cell r="M1711">
            <v>0</v>
          </cell>
          <cell r="N1711">
            <v>0</v>
          </cell>
        </row>
        <row r="1712">
          <cell r="B1712">
            <v>0</v>
          </cell>
          <cell r="C1712">
            <v>0</v>
          </cell>
          <cell r="E1712">
            <v>0</v>
          </cell>
          <cell r="F1712">
            <v>0</v>
          </cell>
          <cell r="I1712">
            <v>0</v>
          </cell>
          <cell r="J1712">
            <v>0</v>
          </cell>
          <cell r="L1712">
            <v>0</v>
          </cell>
          <cell r="M1712">
            <v>0</v>
          </cell>
          <cell r="N1712">
            <v>0</v>
          </cell>
        </row>
        <row r="1713">
          <cell r="B1713">
            <v>0</v>
          </cell>
          <cell r="C1713">
            <v>0</v>
          </cell>
          <cell r="E1713">
            <v>0</v>
          </cell>
          <cell r="F1713">
            <v>0</v>
          </cell>
          <cell r="I1713">
            <v>0</v>
          </cell>
          <cell r="J1713">
            <v>0</v>
          </cell>
          <cell r="L1713">
            <v>0</v>
          </cell>
          <cell r="M1713">
            <v>0</v>
          </cell>
          <cell r="N1713">
            <v>0</v>
          </cell>
        </row>
        <row r="1714">
          <cell r="B1714">
            <v>0</v>
          </cell>
          <cell r="C1714">
            <v>0</v>
          </cell>
          <cell r="E1714">
            <v>0</v>
          </cell>
          <cell r="F1714">
            <v>0</v>
          </cell>
          <cell r="I1714">
            <v>0</v>
          </cell>
          <cell r="J1714">
            <v>0</v>
          </cell>
          <cell r="L1714">
            <v>0</v>
          </cell>
          <cell r="M1714">
            <v>0</v>
          </cell>
          <cell r="N1714">
            <v>0</v>
          </cell>
        </row>
        <row r="1715">
          <cell r="B1715">
            <v>0</v>
          </cell>
          <cell r="C1715">
            <v>0</v>
          </cell>
          <cell r="E1715">
            <v>0</v>
          </cell>
          <cell r="F1715">
            <v>0</v>
          </cell>
          <cell r="I1715">
            <v>0</v>
          </cell>
          <cell r="J1715">
            <v>0</v>
          </cell>
          <cell r="L1715">
            <v>0</v>
          </cell>
          <cell r="M1715">
            <v>0</v>
          </cell>
          <cell r="N1715">
            <v>0</v>
          </cell>
        </row>
        <row r="1716">
          <cell r="B1716">
            <v>0</v>
          </cell>
          <cell r="C1716">
            <v>0</v>
          </cell>
          <cell r="E1716">
            <v>0</v>
          </cell>
          <cell r="F1716">
            <v>0</v>
          </cell>
          <cell r="I1716">
            <v>0</v>
          </cell>
          <cell r="J1716">
            <v>0</v>
          </cell>
          <cell r="L1716">
            <v>0</v>
          </cell>
          <cell r="M1716">
            <v>0</v>
          </cell>
          <cell r="N1716">
            <v>0</v>
          </cell>
        </row>
        <row r="1717">
          <cell r="B1717">
            <v>0</v>
          </cell>
          <cell r="C1717">
            <v>0</v>
          </cell>
          <cell r="E1717">
            <v>0</v>
          </cell>
          <cell r="F1717">
            <v>0</v>
          </cell>
          <cell r="I1717">
            <v>0</v>
          </cell>
          <cell r="J1717">
            <v>0</v>
          </cell>
          <cell r="L1717">
            <v>0</v>
          </cell>
          <cell r="M1717">
            <v>0</v>
          </cell>
          <cell r="N1717">
            <v>0</v>
          </cell>
        </row>
        <row r="1718">
          <cell r="B1718">
            <v>0</v>
          </cell>
          <cell r="C1718">
            <v>0</v>
          </cell>
          <cell r="E1718">
            <v>0</v>
          </cell>
          <cell r="F1718">
            <v>0</v>
          </cell>
          <cell r="I1718">
            <v>0</v>
          </cell>
          <cell r="J1718">
            <v>0</v>
          </cell>
          <cell r="L1718">
            <v>0</v>
          </cell>
          <cell r="M1718">
            <v>0</v>
          </cell>
          <cell r="N1718">
            <v>0</v>
          </cell>
        </row>
        <row r="1719">
          <cell r="B1719">
            <v>0</v>
          </cell>
          <cell r="C1719">
            <v>0</v>
          </cell>
          <cell r="E1719">
            <v>0</v>
          </cell>
          <cell r="F1719">
            <v>0</v>
          </cell>
          <cell r="I1719">
            <v>0</v>
          </cell>
          <cell r="J1719">
            <v>0</v>
          </cell>
          <cell r="L1719">
            <v>0</v>
          </cell>
          <cell r="M1719">
            <v>0</v>
          </cell>
          <cell r="N1719">
            <v>0</v>
          </cell>
        </row>
        <row r="1720">
          <cell r="B1720">
            <v>0</v>
          </cell>
          <cell r="C1720">
            <v>0</v>
          </cell>
          <cell r="E1720">
            <v>0</v>
          </cell>
          <cell r="F1720">
            <v>0</v>
          </cell>
          <cell r="I1720">
            <v>0</v>
          </cell>
          <cell r="J1720">
            <v>0</v>
          </cell>
          <cell r="L1720">
            <v>0</v>
          </cell>
          <cell r="M1720">
            <v>0</v>
          </cell>
          <cell r="N1720">
            <v>0</v>
          </cell>
        </row>
        <row r="1721">
          <cell r="B1721">
            <v>0</v>
          </cell>
          <cell r="C1721">
            <v>0</v>
          </cell>
          <cell r="E1721">
            <v>0</v>
          </cell>
          <cell r="F1721">
            <v>0</v>
          </cell>
          <cell r="I1721">
            <v>0</v>
          </cell>
          <cell r="J1721">
            <v>0</v>
          </cell>
          <cell r="L1721">
            <v>0</v>
          </cell>
          <cell r="M1721">
            <v>0</v>
          </cell>
          <cell r="N1721">
            <v>0</v>
          </cell>
        </row>
        <row r="1722">
          <cell r="B1722">
            <v>0</v>
          </cell>
          <cell r="C1722">
            <v>0</v>
          </cell>
          <cell r="E1722">
            <v>0</v>
          </cell>
          <cell r="F1722">
            <v>0</v>
          </cell>
          <cell r="I1722">
            <v>0</v>
          </cell>
          <cell r="J1722">
            <v>0</v>
          </cell>
          <cell r="L1722">
            <v>0</v>
          </cell>
          <cell r="M1722">
            <v>0</v>
          </cell>
          <cell r="N1722">
            <v>0</v>
          </cell>
        </row>
        <row r="1723">
          <cell r="B1723">
            <v>0</v>
          </cell>
          <cell r="C1723">
            <v>0</v>
          </cell>
          <cell r="E1723">
            <v>0</v>
          </cell>
          <cell r="F1723">
            <v>0</v>
          </cell>
          <cell r="I1723">
            <v>0</v>
          </cell>
          <cell r="J1723">
            <v>0</v>
          </cell>
          <cell r="L1723">
            <v>0</v>
          </cell>
          <cell r="M1723">
            <v>0</v>
          </cell>
          <cell r="N1723">
            <v>0</v>
          </cell>
        </row>
        <row r="1724">
          <cell r="B1724">
            <v>0</v>
          </cell>
          <cell r="C1724">
            <v>0</v>
          </cell>
          <cell r="E1724">
            <v>0</v>
          </cell>
          <cell r="F1724">
            <v>0</v>
          </cell>
          <cell r="I1724">
            <v>0</v>
          </cell>
          <cell r="J1724">
            <v>0</v>
          </cell>
          <cell r="L1724">
            <v>0</v>
          </cell>
          <cell r="M1724">
            <v>0</v>
          </cell>
          <cell r="N1724">
            <v>0</v>
          </cell>
        </row>
        <row r="1725">
          <cell r="B1725">
            <v>0</v>
          </cell>
          <cell r="C1725">
            <v>0</v>
          </cell>
          <cell r="E1725">
            <v>0</v>
          </cell>
          <cell r="F1725">
            <v>0</v>
          </cell>
          <cell r="I1725">
            <v>0</v>
          </cell>
          <cell r="J1725">
            <v>0</v>
          </cell>
          <cell r="L1725">
            <v>0</v>
          </cell>
          <cell r="M1725">
            <v>0</v>
          </cell>
          <cell r="N1725">
            <v>0</v>
          </cell>
        </row>
        <row r="1726">
          <cell r="B1726">
            <v>0</v>
          </cell>
          <cell r="C1726">
            <v>0</v>
          </cell>
          <cell r="E1726">
            <v>0</v>
          </cell>
          <cell r="F1726">
            <v>0</v>
          </cell>
          <cell r="I1726">
            <v>0</v>
          </cell>
          <cell r="J1726">
            <v>0</v>
          </cell>
          <cell r="L1726">
            <v>0</v>
          </cell>
          <cell r="M1726">
            <v>0</v>
          </cell>
          <cell r="N1726">
            <v>0</v>
          </cell>
        </row>
        <row r="1727">
          <cell r="B1727">
            <v>0</v>
          </cell>
          <cell r="C1727">
            <v>0</v>
          </cell>
          <cell r="E1727">
            <v>0</v>
          </cell>
          <cell r="F1727">
            <v>0</v>
          </cell>
          <cell r="I1727">
            <v>0</v>
          </cell>
          <cell r="J1727">
            <v>0</v>
          </cell>
          <cell r="L1727">
            <v>0</v>
          </cell>
          <cell r="M1727">
            <v>0</v>
          </cell>
          <cell r="N1727">
            <v>0</v>
          </cell>
        </row>
        <row r="1728">
          <cell r="B1728">
            <v>0</v>
          </cell>
          <cell r="C1728">
            <v>0</v>
          </cell>
          <cell r="E1728">
            <v>0</v>
          </cell>
          <cell r="F1728">
            <v>0</v>
          </cell>
          <cell r="I1728">
            <v>0</v>
          </cell>
          <cell r="J1728">
            <v>0</v>
          </cell>
          <cell r="L1728">
            <v>0</v>
          </cell>
          <cell r="M1728">
            <v>0</v>
          </cell>
          <cell r="N1728">
            <v>0</v>
          </cell>
        </row>
        <row r="1729">
          <cell r="B1729">
            <v>0</v>
          </cell>
          <cell r="C1729">
            <v>0</v>
          </cell>
          <cell r="E1729">
            <v>0</v>
          </cell>
          <cell r="F1729">
            <v>0</v>
          </cell>
          <cell r="I1729">
            <v>0</v>
          </cell>
          <cell r="J1729">
            <v>0</v>
          </cell>
          <cell r="L1729">
            <v>0</v>
          </cell>
          <cell r="M1729">
            <v>0</v>
          </cell>
          <cell r="N1729">
            <v>0</v>
          </cell>
        </row>
        <row r="1730">
          <cell r="B1730">
            <v>0</v>
          </cell>
          <cell r="C1730">
            <v>0</v>
          </cell>
          <cell r="E1730">
            <v>0</v>
          </cell>
          <cell r="F1730">
            <v>0</v>
          </cell>
          <cell r="I1730">
            <v>0</v>
          </cell>
          <cell r="J1730">
            <v>0</v>
          </cell>
          <cell r="L1730">
            <v>0</v>
          </cell>
          <cell r="M1730">
            <v>0</v>
          </cell>
          <cell r="N1730">
            <v>0</v>
          </cell>
        </row>
        <row r="1731">
          <cell r="B1731">
            <v>0</v>
          </cell>
          <cell r="C1731">
            <v>0</v>
          </cell>
          <cell r="E1731">
            <v>0</v>
          </cell>
          <cell r="F1731">
            <v>0</v>
          </cell>
          <cell r="I1731">
            <v>0</v>
          </cell>
          <cell r="J1731">
            <v>0</v>
          </cell>
          <cell r="L1731">
            <v>0</v>
          </cell>
          <cell r="M1731">
            <v>0</v>
          </cell>
          <cell r="N1731">
            <v>0</v>
          </cell>
        </row>
        <row r="1732">
          <cell r="B1732">
            <v>0</v>
          </cell>
          <cell r="C1732">
            <v>0</v>
          </cell>
          <cell r="E1732">
            <v>0</v>
          </cell>
          <cell r="F1732">
            <v>0</v>
          </cell>
          <cell r="I1732">
            <v>0</v>
          </cell>
          <cell r="J1732">
            <v>0</v>
          </cell>
          <cell r="L1732">
            <v>0</v>
          </cell>
          <cell r="M1732">
            <v>0</v>
          </cell>
          <cell r="N1732">
            <v>0</v>
          </cell>
        </row>
        <row r="1733">
          <cell r="B1733">
            <v>0</v>
          </cell>
          <cell r="C1733">
            <v>0</v>
          </cell>
          <cell r="E1733">
            <v>0</v>
          </cell>
          <cell r="F1733">
            <v>0</v>
          </cell>
          <cell r="I1733">
            <v>0</v>
          </cell>
          <cell r="J1733">
            <v>0</v>
          </cell>
          <cell r="L1733">
            <v>0</v>
          </cell>
          <cell r="M1733">
            <v>0</v>
          </cell>
          <cell r="N1733">
            <v>0</v>
          </cell>
        </row>
        <row r="1734">
          <cell r="B1734">
            <v>0</v>
          </cell>
          <cell r="C1734">
            <v>0</v>
          </cell>
          <cell r="E1734">
            <v>0</v>
          </cell>
          <cell r="F1734">
            <v>0</v>
          </cell>
          <cell r="I1734">
            <v>0</v>
          </cell>
          <cell r="J1734">
            <v>0</v>
          </cell>
          <cell r="L1734">
            <v>0</v>
          </cell>
          <cell r="M1734">
            <v>0</v>
          </cell>
          <cell r="N1734">
            <v>0</v>
          </cell>
        </row>
        <row r="1735">
          <cell r="B1735">
            <v>0</v>
          </cell>
          <cell r="C1735">
            <v>0</v>
          </cell>
          <cell r="E1735">
            <v>0</v>
          </cell>
          <cell r="F1735">
            <v>0</v>
          </cell>
          <cell r="I1735">
            <v>0</v>
          </cell>
          <cell r="J1735">
            <v>0</v>
          </cell>
          <cell r="L1735">
            <v>0</v>
          </cell>
          <cell r="M1735">
            <v>0</v>
          </cell>
          <cell r="N1735">
            <v>0</v>
          </cell>
        </row>
        <row r="1736">
          <cell r="B1736">
            <v>0</v>
          </cell>
          <cell r="C1736">
            <v>0</v>
          </cell>
          <cell r="E1736">
            <v>0</v>
          </cell>
          <cell r="F1736">
            <v>0</v>
          </cell>
          <cell r="I1736">
            <v>0</v>
          </cell>
          <cell r="J1736">
            <v>0</v>
          </cell>
          <cell r="L1736">
            <v>0</v>
          </cell>
          <cell r="M1736">
            <v>0</v>
          </cell>
          <cell r="N1736">
            <v>0</v>
          </cell>
        </row>
        <row r="1737">
          <cell r="B1737">
            <v>0</v>
          </cell>
          <cell r="C1737">
            <v>0</v>
          </cell>
          <cell r="E1737">
            <v>0</v>
          </cell>
          <cell r="F1737">
            <v>0</v>
          </cell>
          <cell r="I1737">
            <v>0</v>
          </cell>
          <cell r="J1737">
            <v>0</v>
          </cell>
          <cell r="L1737">
            <v>0</v>
          </cell>
          <cell r="M1737">
            <v>0</v>
          </cell>
          <cell r="N1737">
            <v>0</v>
          </cell>
        </row>
        <row r="1738">
          <cell r="B1738">
            <v>0</v>
          </cell>
          <cell r="C1738">
            <v>0</v>
          </cell>
          <cell r="E1738">
            <v>0</v>
          </cell>
          <cell r="F1738">
            <v>0</v>
          </cell>
          <cell r="I1738">
            <v>0</v>
          </cell>
          <cell r="J1738">
            <v>0</v>
          </cell>
          <cell r="L1738">
            <v>0</v>
          </cell>
          <cell r="M1738">
            <v>0</v>
          </cell>
          <cell r="N1738">
            <v>0</v>
          </cell>
        </row>
        <row r="1739">
          <cell r="B1739">
            <v>0</v>
          </cell>
          <cell r="C1739">
            <v>0</v>
          </cell>
          <cell r="E1739">
            <v>0</v>
          </cell>
          <cell r="F1739">
            <v>0</v>
          </cell>
          <cell r="I1739">
            <v>0</v>
          </cell>
          <cell r="J1739">
            <v>0</v>
          </cell>
          <cell r="L1739">
            <v>0</v>
          </cell>
          <cell r="M1739">
            <v>0</v>
          </cell>
          <cell r="N1739">
            <v>0</v>
          </cell>
        </row>
        <row r="1740">
          <cell r="B1740">
            <v>0</v>
          </cell>
          <cell r="C1740">
            <v>0</v>
          </cell>
          <cell r="E1740">
            <v>0</v>
          </cell>
          <cell r="F1740">
            <v>0</v>
          </cell>
          <cell r="I1740">
            <v>0</v>
          </cell>
          <cell r="J1740">
            <v>0</v>
          </cell>
          <cell r="L1740">
            <v>0</v>
          </cell>
          <cell r="M1740">
            <v>0</v>
          </cell>
          <cell r="N1740">
            <v>0</v>
          </cell>
        </row>
        <row r="1741">
          <cell r="B1741">
            <v>0</v>
          </cell>
          <cell r="C1741">
            <v>0</v>
          </cell>
          <cell r="E1741">
            <v>0</v>
          </cell>
          <cell r="F1741">
            <v>0</v>
          </cell>
          <cell r="I1741">
            <v>0</v>
          </cell>
          <cell r="J1741">
            <v>0</v>
          </cell>
          <cell r="L1741">
            <v>0</v>
          </cell>
          <cell r="M1741">
            <v>0</v>
          </cell>
          <cell r="N1741">
            <v>0</v>
          </cell>
        </row>
        <row r="1742">
          <cell r="B1742">
            <v>0</v>
          </cell>
          <cell r="C1742">
            <v>0</v>
          </cell>
          <cell r="E1742">
            <v>0</v>
          </cell>
          <cell r="F1742">
            <v>0</v>
          </cell>
          <cell r="I1742">
            <v>0</v>
          </cell>
          <cell r="J1742">
            <v>0</v>
          </cell>
          <cell r="L1742">
            <v>0</v>
          </cell>
          <cell r="M1742">
            <v>0</v>
          </cell>
          <cell r="N1742">
            <v>0</v>
          </cell>
        </row>
        <row r="1743">
          <cell r="B1743">
            <v>0</v>
          </cell>
          <cell r="C1743">
            <v>0</v>
          </cell>
          <cell r="E1743">
            <v>0</v>
          </cell>
          <cell r="F1743">
            <v>0</v>
          </cell>
          <cell r="I1743">
            <v>0</v>
          </cell>
          <cell r="J1743">
            <v>0</v>
          </cell>
          <cell r="L1743">
            <v>0</v>
          </cell>
          <cell r="M1743">
            <v>0</v>
          </cell>
          <cell r="N1743">
            <v>0</v>
          </cell>
        </row>
        <row r="1744">
          <cell r="B1744">
            <v>0</v>
          </cell>
          <cell r="C1744">
            <v>0</v>
          </cell>
          <cell r="E1744">
            <v>0</v>
          </cell>
          <cell r="F1744">
            <v>0</v>
          </cell>
          <cell r="I1744">
            <v>0</v>
          </cell>
          <cell r="J1744">
            <v>0</v>
          </cell>
          <cell r="L1744">
            <v>0</v>
          </cell>
          <cell r="M1744">
            <v>0</v>
          </cell>
          <cell r="N1744">
            <v>0</v>
          </cell>
        </row>
        <row r="1745">
          <cell r="B1745">
            <v>0</v>
          </cell>
          <cell r="C1745">
            <v>0</v>
          </cell>
          <cell r="E1745">
            <v>0</v>
          </cell>
          <cell r="F1745">
            <v>0</v>
          </cell>
          <cell r="I1745">
            <v>0</v>
          </cell>
          <cell r="J1745">
            <v>0</v>
          </cell>
          <cell r="L1745">
            <v>0</v>
          </cell>
          <cell r="M1745">
            <v>0</v>
          </cell>
          <cell r="N1745">
            <v>0</v>
          </cell>
        </row>
        <row r="1746">
          <cell r="B1746">
            <v>0</v>
          </cell>
          <cell r="C1746">
            <v>0</v>
          </cell>
          <cell r="E1746">
            <v>0</v>
          </cell>
          <cell r="F1746">
            <v>0</v>
          </cell>
          <cell r="I1746">
            <v>0</v>
          </cell>
          <cell r="J1746">
            <v>0</v>
          </cell>
          <cell r="L1746">
            <v>0</v>
          </cell>
          <cell r="M1746">
            <v>0</v>
          </cell>
          <cell r="N1746">
            <v>0</v>
          </cell>
        </row>
        <row r="1747">
          <cell r="B1747">
            <v>0</v>
          </cell>
          <cell r="C1747">
            <v>0</v>
          </cell>
          <cell r="E1747">
            <v>0</v>
          </cell>
          <cell r="F1747">
            <v>0</v>
          </cell>
          <cell r="I1747">
            <v>0</v>
          </cell>
          <cell r="J1747">
            <v>0</v>
          </cell>
          <cell r="L1747">
            <v>0</v>
          </cell>
          <cell r="M1747">
            <v>0</v>
          </cell>
          <cell r="N1747">
            <v>0</v>
          </cell>
        </row>
        <row r="1748">
          <cell r="B1748">
            <v>0</v>
          </cell>
          <cell r="C1748">
            <v>0</v>
          </cell>
          <cell r="E1748">
            <v>0</v>
          </cell>
          <cell r="F1748">
            <v>0</v>
          </cell>
          <cell r="I1748">
            <v>0</v>
          </cell>
          <cell r="J1748">
            <v>0</v>
          </cell>
          <cell r="L1748">
            <v>0</v>
          </cell>
          <cell r="M1748">
            <v>0</v>
          </cell>
          <cell r="N1748">
            <v>0</v>
          </cell>
        </row>
        <row r="1749">
          <cell r="B1749">
            <v>0</v>
          </cell>
          <cell r="C1749">
            <v>0</v>
          </cell>
          <cell r="E1749">
            <v>0</v>
          </cell>
          <cell r="F1749">
            <v>0</v>
          </cell>
          <cell r="I1749">
            <v>0</v>
          </cell>
          <cell r="J1749">
            <v>0</v>
          </cell>
          <cell r="L1749">
            <v>0</v>
          </cell>
          <cell r="M1749">
            <v>0</v>
          </cell>
          <cell r="N1749">
            <v>0</v>
          </cell>
        </row>
        <row r="1750">
          <cell r="B1750">
            <v>0</v>
          </cell>
          <cell r="C1750">
            <v>0</v>
          </cell>
          <cell r="E1750">
            <v>0</v>
          </cell>
          <cell r="F1750">
            <v>0</v>
          </cell>
          <cell r="I1750">
            <v>0</v>
          </cell>
          <cell r="J1750">
            <v>0</v>
          </cell>
          <cell r="L1750">
            <v>0</v>
          </cell>
          <cell r="M1750">
            <v>0</v>
          </cell>
          <cell r="N1750">
            <v>0</v>
          </cell>
        </row>
        <row r="1751">
          <cell r="B1751">
            <v>0</v>
          </cell>
          <cell r="C1751">
            <v>0</v>
          </cell>
          <cell r="E1751">
            <v>0</v>
          </cell>
          <cell r="F1751">
            <v>0</v>
          </cell>
          <cell r="I1751">
            <v>0</v>
          </cell>
          <cell r="J1751">
            <v>0</v>
          </cell>
          <cell r="L1751">
            <v>0</v>
          </cell>
          <cell r="M1751">
            <v>0</v>
          </cell>
          <cell r="N1751">
            <v>0</v>
          </cell>
        </row>
        <row r="1752">
          <cell r="B1752">
            <v>0</v>
          </cell>
          <cell r="C1752">
            <v>0</v>
          </cell>
          <cell r="E1752">
            <v>0</v>
          </cell>
          <cell r="F1752">
            <v>0</v>
          </cell>
          <cell r="I1752">
            <v>0</v>
          </cell>
          <cell r="J1752">
            <v>0</v>
          </cell>
          <cell r="L1752">
            <v>0</v>
          </cell>
          <cell r="M1752">
            <v>0</v>
          </cell>
          <cell r="N1752">
            <v>0</v>
          </cell>
        </row>
        <row r="1753">
          <cell r="B1753">
            <v>0</v>
          </cell>
          <cell r="C1753">
            <v>0</v>
          </cell>
          <cell r="E1753">
            <v>0</v>
          </cell>
          <cell r="F1753">
            <v>0</v>
          </cell>
          <cell r="I1753">
            <v>0</v>
          </cell>
          <cell r="J1753">
            <v>0</v>
          </cell>
          <cell r="L1753">
            <v>0</v>
          </cell>
          <cell r="M1753">
            <v>0</v>
          </cell>
          <cell r="N1753">
            <v>0</v>
          </cell>
        </row>
        <row r="1754">
          <cell r="B1754">
            <v>0</v>
          </cell>
          <cell r="C1754">
            <v>0</v>
          </cell>
          <cell r="E1754">
            <v>0</v>
          </cell>
          <cell r="F1754">
            <v>0</v>
          </cell>
          <cell r="I1754">
            <v>0</v>
          </cell>
          <cell r="J1754">
            <v>0</v>
          </cell>
          <cell r="L1754">
            <v>0</v>
          </cell>
          <cell r="M1754">
            <v>0</v>
          </cell>
          <cell r="N1754">
            <v>0</v>
          </cell>
        </row>
        <row r="1755">
          <cell r="B1755">
            <v>0</v>
          </cell>
          <cell r="C1755">
            <v>0</v>
          </cell>
          <cell r="E1755">
            <v>0</v>
          </cell>
          <cell r="F1755">
            <v>0</v>
          </cell>
          <cell r="I1755">
            <v>0</v>
          </cell>
          <cell r="J1755">
            <v>0</v>
          </cell>
          <cell r="L1755">
            <v>0</v>
          </cell>
          <cell r="M1755">
            <v>0</v>
          </cell>
          <cell r="N1755">
            <v>0</v>
          </cell>
        </row>
        <row r="1756">
          <cell r="B1756">
            <v>0</v>
          </cell>
          <cell r="C1756">
            <v>0</v>
          </cell>
          <cell r="E1756">
            <v>0</v>
          </cell>
          <cell r="F1756">
            <v>0</v>
          </cell>
          <cell r="I1756">
            <v>0</v>
          </cell>
          <cell r="J1756">
            <v>0</v>
          </cell>
          <cell r="L1756">
            <v>0</v>
          </cell>
          <cell r="M1756">
            <v>0</v>
          </cell>
          <cell r="N1756">
            <v>0</v>
          </cell>
        </row>
        <row r="1757">
          <cell r="B1757">
            <v>0</v>
          </cell>
          <cell r="C1757">
            <v>0</v>
          </cell>
          <cell r="E1757">
            <v>0</v>
          </cell>
          <cell r="F1757">
            <v>0</v>
          </cell>
          <cell r="I1757">
            <v>0</v>
          </cell>
          <cell r="J1757">
            <v>0</v>
          </cell>
          <cell r="L1757">
            <v>0</v>
          </cell>
          <cell r="M1757">
            <v>0</v>
          </cell>
          <cell r="N1757">
            <v>0</v>
          </cell>
        </row>
        <row r="1758">
          <cell r="B1758">
            <v>0</v>
          </cell>
          <cell r="C1758">
            <v>0</v>
          </cell>
          <cell r="E1758">
            <v>0</v>
          </cell>
          <cell r="F1758">
            <v>0</v>
          </cell>
          <cell r="I1758">
            <v>0</v>
          </cell>
          <cell r="J1758">
            <v>0</v>
          </cell>
          <cell r="L1758">
            <v>0</v>
          </cell>
          <cell r="M1758">
            <v>0</v>
          </cell>
          <cell r="N1758">
            <v>0</v>
          </cell>
        </row>
        <row r="1759">
          <cell r="B1759">
            <v>0</v>
          </cell>
          <cell r="C1759">
            <v>0</v>
          </cell>
          <cell r="E1759">
            <v>0</v>
          </cell>
          <cell r="F1759">
            <v>0</v>
          </cell>
          <cell r="I1759">
            <v>0</v>
          </cell>
          <cell r="J1759">
            <v>0</v>
          </cell>
          <cell r="L1759">
            <v>0</v>
          </cell>
          <cell r="M1759">
            <v>0</v>
          </cell>
          <cell r="N1759">
            <v>0</v>
          </cell>
        </row>
        <row r="1760">
          <cell r="B1760">
            <v>0</v>
          </cell>
          <cell r="C1760">
            <v>0</v>
          </cell>
          <cell r="E1760">
            <v>0</v>
          </cell>
          <cell r="F1760">
            <v>0</v>
          </cell>
          <cell r="I1760">
            <v>0</v>
          </cell>
          <cell r="J1760">
            <v>0</v>
          </cell>
          <cell r="L1760">
            <v>0</v>
          </cell>
          <cell r="M1760">
            <v>0</v>
          </cell>
          <cell r="N1760">
            <v>0</v>
          </cell>
        </row>
        <row r="1761">
          <cell r="B1761">
            <v>0</v>
          </cell>
          <cell r="C1761">
            <v>0</v>
          </cell>
          <cell r="E1761">
            <v>0</v>
          </cell>
          <cell r="F1761">
            <v>0</v>
          </cell>
          <cell r="I1761">
            <v>0</v>
          </cell>
          <cell r="J1761">
            <v>0</v>
          </cell>
          <cell r="L1761">
            <v>0</v>
          </cell>
          <cell r="M1761">
            <v>0</v>
          </cell>
          <cell r="N1761">
            <v>0</v>
          </cell>
        </row>
        <row r="1762">
          <cell r="B1762">
            <v>0</v>
          </cell>
          <cell r="C1762">
            <v>0</v>
          </cell>
          <cell r="E1762">
            <v>0</v>
          </cell>
          <cell r="F1762">
            <v>0</v>
          </cell>
          <cell r="I1762">
            <v>0</v>
          </cell>
          <cell r="J1762">
            <v>0</v>
          </cell>
          <cell r="L1762">
            <v>0</v>
          </cell>
          <cell r="M1762">
            <v>0</v>
          </cell>
          <cell r="N1762">
            <v>0</v>
          </cell>
        </row>
        <row r="1763">
          <cell r="B1763">
            <v>0</v>
          </cell>
          <cell r="C1763">
            <v>0</v>
          </cell>
          <cell r="E1763">
            <v>0</v>
          </cell>
          <cell r="F1763">
            <v>0</v>
          </cell>
          <cell r="I1763">
            <v>0</v>
          </cell>
          <cell r="J1763">
            <v>0</v>
          </cell>
          <cell r="L1763">
            <v>0</v>
          </cell>
          <cell r="M1763">
            <v>0</v>
          </cell>
          <cell r="N1763">
            <v>0</v>
          </cell>
        </row>
        <row r="1764">
          <cell r="B1764">
            <v>0</v>
          </cell>
          <cell r="C1764">
            <v>0</v>
          </cell>
          <cell r="E1764">
            <v>0</v>
          </cell>
          <cell r="F1764">
            <v>0</v>
          </cell>
          <cell r="I1764">
            <v>0</v>
          </cell>
          <cell r="J1764">
            <v>0</v>
          </cell>
          <cell r="L1764">
            <v>0</v>
          </cell>
          <cell r="M1764">
            <v>0</v>
          </cell>
          <cell r="N1764">
            <v>0</v>
          </cell>
        </row>
        <row r="1765">
          <cell r="B1765">
            <v>0</v>
          </cell>
          <cell r="C1765">
            <v>0</v>
          </cell>
          <cell r="E1765">
            <v>0</v>
          </cell>
          <cell r="F1765">
            <v>0</v>
          </cell>
          <cell r="I1765">
            <v>0</v>
          </cell>
          <cell r="J1765">
            <v>0</v>
          </cell>
          <cell r="L1765">
            <v>0</v>
          </cell>
          <cell r="M1765">
            <v>0</v>
          </cell>
          <cell r="N1765">
            <v>0</v>
          </cell>
        </row>
        <row r="1766">
          <cell r="B1766">
            <v>0</v>
          </cell>
          <cell r="C1766">
            <v>0</v>
          </cell>
          <cell r="E1766">
            <v>0</v>
          </cell>
          <cell r="F1766">
            <v>0</v>
          </cell>
          <cell r="I1766">
            <v>0</v>
          </cell>
          <cell r="J1766">
            <v>0</v>
          </cell>
          <cell r="L1766">
            <v>0</v>
          </cell>
          <cell r="M1766">
            <v>0</v>
          </cell>
          <cell r="N1766">
            <v>0</v>
          </cell>
        </row>
        <row r="1767">
          <cell r="B1767">
            <v>0</v>
          </cell>
          <cell r="C1767">
            <v>0</v>
          </cell>
          <cell r="E1767">
            <v>0</v>
          </cell>
          <cell r="F1767">
            <v>0</v>
          </cell>
          <cell r="I1767">
            <v>0</v>
          </cell>
          <cell r="J1767">
            <v>0</v>
          </cell>
          <cell r="L1767">
            <v>0</v>
          </cell>
          <cell r="M1767">
            <v>0</v>
          </cell>
          <cell r="N1767">
            <v>0</v>
          </cell>
        </row>
        <row r="1768">
          <cell r="B1768">
            <v>0</v>
          </cell>
          <cell r="C1768">
            <v>0</v>
          </cell>
          <cell r="E1768">
            <v>0</v>
          </cell>
          <cell r="F1768">
            <v>0</v>
          </cell>
          <cell r="I1768">
            <v>0</v>
          </cell>
          <cell r="J1768">
            <v>0</v>
          </cell>
          <cell r="L1768">
            <v>0</v>
          </cell>
          <cell r="M1768">
            <v>0</v>
          </cell>
          <cell r="N1768">
            <v>0</v>
          </cell>
        </row>
        <row r="1769">
          <cell r="B1769">
            <v>0</v>
          </cell>
          <cell r="C1769">
            <v>0</v>
          </cell>
          <cell r="E1769">
            <v>0</v>
          </cell>
          <cell r="F1769">
            <v>0</v>
          </cell>
          <cell r="I1769">
            <v>0</v>
          </cell>
          <cell r="J1769">
            <v>0</v>
          </cell>
          <cell r="L1769">
            <v>0</v>
          </cell>
          <cell r="M1769">
            <v>0</v>
          </cell>
          <cell r="N1769">
            <v>0</v>
          </cell>
        </row>
        <row r="1770">
          <cell r="B1770">
            <v>0</v>
          </cell>
          <cell r="C1770">
            <v>0</v>
          </cell>
          <cell r="E1770">
            <v>0</v>
          </cell>
          <cell r="F1770">
            <v>0</v>
          </cell>
          <cell r="I1770">
            <v>0</v>
          </cell>
          <cell r="J1770">
            <v>0</v>
          </cell>
          <cell r="L1770">
            <v>0</v>
          </cell>
          <cell r="M1770">
            <v>0</v>
          </cell>
          <cell r="N1770">
            <v>0</v>
          </cell>
        </row>
        <row r="1771">
          <cell r="B1771">
            <v>0</v>
          </cell>
          <cell r="C1771">
            <v>0</v>
          </cell>
          <cell r="E1771">
            <v>0</v>
          </cell>
          <cell r="F1771">
            <v>0</v>
          </cell>
          <cell r="I1771">
            <v>0</v>
          </cell>
          <cell r="J1771">
            <v>0</v>
          </cell>
          <cell r="L1771">
            <v>0</v>
          </cell>
          <cell r="M1771">
            <v>0</v>
          </cell>
          <cell r="N1771">
            <v>0</v>
          </cell>
        </row>
        <row r="1772">
          <cell r="B1772">
            <v>0</v>
          </cell>
          <cell r="C1772">
            <v>0</v>
          </cell>
          <cell r="E1772">
            <v>0</v>
          </cell>
          <cell r="F1772">
            <v>0</v>
          </cell>
          <cell r="I1772">
            <v>0</v>
          </cell>
          <cell r="J1772">
            <v>0</v>
          </cell>
          <cell r="L1772">
            <v>0</v>
          </cell>
          <cell r="M1772">
            <v>0</v>
          </cell>
          <cell r="N1772">
            <v>0</v>
          </cell>
        </row>
        <row r="1773">
          <cell r="B1773">
            <v>0</v>
          </cell>
          <cell r="C1773">
            <v>0</v>
          </cell>
          <cell r="E1773">
            <v>0</v>
          </cell>
          <cell r="F1773">
            <v>0</v>
          </cell>
          <cell r="I1773">
            <v>0</v>
          </cell>
          <cell r="J1773">
            <v>0</v>
          </cell>
          <cell r="L1773">
            <v>0</v>
          </cell>
          <cell r="M1773">
            <v>0</v>
          </cell>
          <cell r="N1773">
            <v>0</v>
          </cell>
        </row>
        <row r="1774">
          <cell r="B1774">
            <v>0</v>
          </cell>
          <cell r="C1774">
            <v>0</v>
          </cell>
          <cell r="E1774">
            <v>0</v>
          </cell>
          <cell r="F1774">
            <v>0</v>
          </cell>
          <cell r="I1774">
            <v>0</v>
          </cell>
          <cell r="J1774">
            <v>0</v>
          </cell>
          <cell r="L1774">
            <v>0</v>
          </cell>
          <cell r="M1774">
            <v>0</v>
          </cell>
          <cell r="N1774">
            <v>0</v>
          </cell>
        </row>
        <row r="1775">
          <cell r="B1775">
            <v>0</v>
          </cell>
          <cell r="C1775">
            <v>0</v>
          </cell>
          <cell r="E1775">
            <v>0</v>
          </cell>
          <cell r="F1775">
            <v>0</v>
          </cell>
          <cell r="I1775">
            <v>0</v>
          </cell>
          <cell r="J1775">
            <v>0</v>
          </cell>
          <cell r="L1775">
            <v>0</v>
          </cell>
          <cell r="M1775">
            <v>0</v>
          </cell>
          <cell r="N1775">
            <v>0</v>
          </cell>
        </row>
        <row r="1776">
          <cell r="B1776">
            <v>0</v>
          </cell>
          <cell r="C1776">
            <v>0</v>
          </cell>
          <cell r="E1776">
            <v>0</v>
          </cell>
          <cell r="F1776">
            <v>0</v>
          </cell>
          <cell r="I1776">
            <v>0</v>
          </cell>
          <cell r="J1776">
            <v>0</v>
          </cell>
          <cell r="L1776">
            <v>0</v>
          </cell>
          <cell r="M1776">
            <v>0</v>
          </cell>
          <cell r="N1776">
            <v>0</v>
          </cell>
        </row>
        <row r="1777">
          <cell r="B1777">
            <v>0</v>
          </cell>
          <cell r="C1777">
            <v>0</v>
          </cell>
          <cell r="E1777">
            <v>0</v>
          </cell>
          <cell r="F1777">
            <v>0</v>
          </cell>
          <cell r="I1777">
            <v>0</v>
          </cell>
          <cell r="J1777">
            <v>0</v>
          </cell>
          <cell r="L1777">
            <v>0</v>
          </cell>
          <cell r="M1777">
            <v>0</v>
          </cell>
          <cell r="N1777">
            <v>0</v>
          </cell>
        </row>
        <row r="1778">
          <cell r="B1778">
            <v>0</v>
          </cell>
          <cell r="C1778">
            <v>0</v>
          </cell>
          <cell r="E1778">
            <v>0</v>
          </cell>
          <cell r="F1778">
            <v>0</v>
          </cell>
          <cell r="I1778">
            <v>0</v>
          </cell>
          <cell r="J1778">
            <v>0</v>
          </cell>
          <cell r="L1778">
            <v>0</v>
          </cell>
          <cell r="M1778">
            <v>0</v>
          </cell>
          <cell r="N1778">
            <v>0</v>
          </cell>
        </row>
        <row r="1779">
          <cell r="B1779">
            <v>0</v>
          </cell>
          <cell r="C1779">
            <v>0</v>
          </cell>
          <cell r="E1779">
            <v>0</v>
          </cell>
          <cell r="F1779">
            <v>0</v>
          </cell>
          <cell r="I1779">
            <v>0</v>
          </cell>
          <cell r="J1779">
            <v>0</v>
          </cell>
          <cell r="L1779">
            <v>0</v>
          </cell>
          <cell r="M1779">
            <v>0</v>
          </cell>
          <cell r="N1779">
            <v>0</v>
          </cell>
        </row>
        <row r="1780">
          <cell r="B1780">
            <v>0</v>
          </cell>
          <cell r="C1780">
            <v>0</v>
          </cell>
          <cell r="E1780">
            <v>0</v>
          </cell>
          <cell r="F1780">
            <v>0</v>
          </cell>
          <cell r="I1780">
            <v>0</v>
          </cell>
          <cell r="J1780">
            <v>0</v>
          </cell>
          <cell r="L1780">
            <v>0</v>
          </cell>
          <cell r="M1780">
            <v>0</v>
          </cell>
          <cell r="N1780">
            <v>0</v>
          </cell>
        </row>
        <row r="1781">
          <cell r="B1781">
            <v>0</v>
          </cell>
          <cell r="C1781">
            <v>0</v>
          </cell>
          <cell r="E1781">
            <v>0</v>
          </cell>
          <cell r="F1781">
            <v>0</v>
          </cell>
          <cell r="I1781">
            <v>0</v>
          </cell>
          <cell r="J1781">
            <v>0</v>
          </cell>
          <cell r="L1781">
            <v>0</v>
          </cell>
          <cell r="M1781">
            <v>0</v>
          </cell>
          <cell r="N1781">
            <v>0</v>
          </cell>
        </row>
        <row r="1782">
          <cell r="B1782">
            <v>0</v>
          </cell>
          <cell r="C1782">
            <v>0</v>
          </cell>
          <cell r="E1782">
            <v>0</v>
          </cell>
          <cell r="F1782">
            <v>0</v>
          </cell>
          <cell r="I1782">
            <v>0</v>
          </cell>
          <cell r="J1782">
            <v>0</v>
          </cell>
          <cell r="L1782">
            <v>0</v>
          </cell>
          <cell r="M1782">
            <v>0</v>
          </cell>
          <cell r="N1782">
            <v>0</v>
          </cell>
        </row>
        <row r="1783">
          <cell r="B1783">
            <v>0</v>
          </cell>
          <cell r="C1783">
            <v>0</v>
          </cell>
          <cell r="E1783">
            <v>0</v>
          </cell>
          <cell r="F1783">
            <v>0</v>
          </cell>
          <cell r="I1783">
            <v>0</v>
          </cell>
          <cell r="J1783">
            <v>0</v>
          </cell>
          <cell r="L1783">
            <v>0</v>
          </cell>
          <cell r="M1783">
            <v>0</v>
          </cell>
          <cell r="N1783">
            <v>0</v>
          </cell>
        </row>
        <row r="1784">
          <cell r="B1784">
            <v>0</v>
          </cell>
          <cell r="C1784">
            <v>0</v>
          </cell>
          <cell r="E1784">
            <v>0</v>
          </cell>
          <cell r="F1784">
            <v>0</v>
          </cell>
          <cell r="I1784">
            <v>0</v>
          </cell>
          <cell r="J1784">
            <v>0</v>
          </cell>
          <cell r="L1784">
            <v>0</v>
          </cell>
          <cell r="M1784">
            <v>0</v>
          </cell>
          <cell r="N1784">
            <v>0</v>
          </cell>
        </row>
        <row r="1785">
          <cell r="B1785">
            <v>0</v>
          </cell>
          <cell r="C1785">
            <v>0</v>
          </cell>
          <cell r="E1785">
            <v>0</v>
          </cell>
          <cell r="F1785">
            <v>0</v>
          </cell>
          <cell r="I1785">
            <v>0</v>
          </cell>
          <cell r="J1785">
            <v>0</v>
          </cell>
          <cell r="L1785">
            <v>0</v>
          </cell>
          <cell r="M1785">
            <v>0</v>
          </cell>
          <cell r="N1785">
            <v>0</v>
          </cell>
        </row>
        <row r="1786">
          <cell r="B1786">
            <v>0</v>
          </cell>
          <cell r="C1786">
            <v>0</v>
          </cell>
          <cell r="E1786">
            <v>0</v>
          </cell>
          <cell r="F1786">
            <v>0</v>
          </cell>
          <cell r="I1786">
            <v>0</v>
          </cell>
          <cell r="J1786">
            <v>0</v>
          </cell>
          <cell r="L1786">
            <v>0</v>
          </cell>
          <cell r="M1786">
            <v>0</v>
          </cell>
          <cell r="N1786">
            <v>0</v>
          </cell>
        </row>
        <row r="1787">
          <cell r="B1787">
            <v>0</v>
          </cell>
          <cell r="C1787">
            <v>0</v>
          </cell>
          <cell r="E1787">
            <v>0</v>
          </cell>
          <cell r="F1787">
            <v>0</v>
          </cell>
          <cell r="I1787">
            <v>0</v>
          </cell>
          <cell r="J1787">
            <v>0</v>
          </cell>
          <cell r="L1787">
            <v>0</v>
          </cell>
          <cell r="M1787">
            <v>0</v>
          </cell>
          <cell r="N1787">
            <v>0</v>
          </cell>
        </row>
        <row r="1788">
          <cell r="B1788">
            <v>0</v>
          </cell>
          <cell r="C1788">
            <v>0</v>
          </cell>
          <cell r="E1788">
            <v>0</v>
          </cell>
          <cell r="F1788">
            <v>0</v>
          </cell>
          <cell r="I1788">
            <v>0</v>
          </cell>
          <cell r="J1788">
            <v>0</v>
          </cell>
          <cell r="L1788">
            <v>0</v>
          </cell>
          <cell r="M1788">
            <v>0</v>
          </cell>
          <cell r="N1788">
            <v>0</v>
          </cell>
        </row>
        <row r="1789">
          <cell r="B1789">
            <v>0</v>
          </cell>
          <cell r="C1789">
            <v>0</v>
          </cell>
          <cell r="E1789">
            <v>0</v>
          </cell>
          <cell r="F1789">
            <v>0</v>
          </cell>
          <cell r="I1789">
            <v>0</v>
          </cell>
          <cell r="J1789">
            <v>0</v>
          </cell>
          <cell r="L1789">
            <v>0</v>
          </cell>
          <cell r="M1789">
            <v>0</v>
          </cell>
          <cell r="N1789">
            <v>0</v>
          </cell>
        </row>
        <row r="1790">
          <cell r="B1790">
            <v>0</v>
          </cell>
          <cell r="C1790">
            <v>0</v>
          </cell>
          <cell r="E1790">
            <v>0</v>
          </cell>
          <cell r="F1790">
            <v>0</v>
          </cell>
          <cell r="I1790">
            <v>0</v>
          </cell>
          <cell r="J1790">
            <v>0</v>
          </cell>
          <cell r="L1790">
            <v>0</v>
          </cell>
          <cell r="M1790">
            <v>0</v>
          </cell>
          <cell r="N1790">
            <v>0</v>
          </cell>
        </row>
        <row r="1791">
          <cell r="B1791">
            <v>0</v>
          </cell>
          <cell r="C1791">
            <v>0</v>
          </cell>
          <cell r="E1791">
            <v>0</v>
          </cell>
          <cell r="F1791">
            <v>0</v>
          </cell>
          <cell r="I1791">
            <v>0</v>
          </cell>
          <cell r="J1791">
            <v>0</v>
          </cell>
          <cell r="L1791">
            <v>0</v>
          </cell>
          <cell r="M1791">
            <v>0</v>
          </cell>
          <cell r="N1791">
            <v>0</v>
          </cell>
        </row>
        <row r="1792">
          <cell r="B1792">
            <v>0</v>
          </cell>
          <cell r="C1792">
            <v>0</v>
          </cell>
          <cell r="E1792">
            <v>0</v>
          </cell>
          <cell r="F1792">
            <v>0</v>
          </cell>
          <cell r="I1792">
            <v>0</v>
          </cell>
          <cell r="J1792">
            <v>0</v>
          </cell>
          <cell r="L1792">
            <v>0</v>
          </cell>
          <cell r="M1792">
            <v>0</v>
          </cell>
          <cell r="N1792">
            <v>0</v>
          </cell>
        </row>
        <row r="1793">
          <cell r="B1793">
            <v>0</v>
          </cell>
          <cell r="C1793">
            <v>0</v>
          </cell>
          <cell r="E1793">
            <v>0</v>
          </cell>
          <cell r="F1793">
            <v>0</v>
          </cell>
          <cell r="I1793">
            <v>0</v>
          </cell>
          <cell r="J1793">
            <v>0</v>
          </cell>
          <cell r="L1793">
            <v>0</v>
          </cell>
          <cell r="M1793">
            <v>0</v>
          </cell>
          <cell r="N1793">
            <v>0</v>
          </cell>
        </row>
        <row r="1794">
          <cell r="B1794">
            <v>0</v>
          </cell>
          <cell r="C1794">
            <v>0</v>
          </cell>
          <cell r="E1794">
            <v>0</v>
          </cell>
          <cell r="F1794">
            <v>0</v>
          </cell>
          <cell r="I1794">
            <v>0</v>
          </cell>
          <cell r="J1794">
            <v>0</v>
          </cell>
          <cell r="L1794">
            <v>0</v>
          </cell>
          <cell r="M1794">
            <v>0</v>
          </cell>
          <cell r="N1794">
            <v>0</v>
          </cell>
        </row>
        <row r="1795">
          <cell r="B1795">
            <v>0</v>
          </cell>
          <cell r="C1795">
            <v>0</v>
          </cell>
          <cell r="E1795">
            <v>0</v>
          </cell>
          <cell r="F1795">
            <v>0</v>
          </cell>
          <cell r="I1795">
            <v>0</v>
          </cell>
          <cell r="J1795">
            <v>0</v>
          </cell>
          <cell r="L1795">
            <v>0</v>
          </cell>
          <cell r="M1795">
            <v>0</v>
          </cell>
          <cell r="N1795">
            <v>0</v>
          </cell>
        </row>
        <row r="1796">
          <cell r="B1796">
            <v>0</v>
          </cell>
          <cell r="C1796">
            <v>0</v>
          </cell>
          <cell r="E1796">
            <v>0</v>
          </cell>
          <cell r="F1796">
            <v>0</v>
          </cell>
          <cell r="I1796">
            <v>0</v>
          </cell>
          <cell r="J1796">
            <v>0</v>
          </cell>
          <cell r="L1796">
            <v>0</v>
          </cell>
          <cell r="M1796">
            <v>0</v>
          </cell>
          <cell r="N1796">
            <v>0</v>
          </cell>
        </row>
        <row r="1797">
          <cell r="B1797">
            <v>0</v>
          </cell>
          <cell r="C1797">
            <v>0</v>
          </cell>
          <cell r="E1797">
            <v>0</v>
          </cell>
          <cell r="F1797">
            <v>0</v>
          </cell>
          <cell r="I1797">
            <v>0</v>
          </cell>
          <cell r="J1797">
            <v>0</v>
          </cell>
          <cell r="L1797">
            <v>0</v>
          </cell>
          <cell r="M1797">
            <v>0</v>
          </cell>
          <cell r="N1797">
            <v>0</v>
          </cell>
        </row>
        <row r="1798">
          <cell r="B1798">
            <v>0</v>
          </cell>
          <cell r="C1798">
            <v>0</v>
          </cell>
          <cell r="E1798">
            <v>0</v>
          </cell>
          <cell r="F1798">
            <v>0</v>
          </cell>
          <cell r="I1798">
            <v>0</v>
          </cell>
          <cell r="J1798">
            <v>0</v>
          </cell>
          <cell r="L1798">
            <v>0</v>
          </cell>
          <cell r="M1798">
            <v>0</v>
          </cell>
          <cell r="N1798">
            <v>0</v>
          </cell>
        </row>
        <row r="1799">
          <cell r="B1799">
            <v>0</v>
          </cell>
          <cell r="C1799">
            <v>0</v>
          </cell>
          <cell r="E1799">
            <v>0</v>
          </cell>
          <cell r="F1799">
            <v>0</v>
          </cell>
          <cell r="I1799">
            <v>0</v>
          </cell>
          <cell r="J1799">
            <v>0</v>
          </cell>
          <cell r="L1799">
            <v>0</v>
          </cell>
          <cell r="M1799">
            <v>0</v>
          </cell>
          <cell r="N1799">
            <v>0</v>
          </cell>
        </row>
        <row r="1800">
          <cell r="B1800">
            <v>0</v>
          </cell>
          <cell r="C1800">
            <v>0</v>
          </cell>
          <cell r="E1800">
            <v>0</v>
          </cell>
          <cell r="F1800">
            <v>0</v>
          </cell>
          <cell r="I1800">
            <v>0</v>
          </cell>
          <cell r="J1800">
            <v>0</v>
          </cell>
          <cell r="L1800">
            <v>0</v>
          </cell>
          <cell r="M1800">
            <v>0</v>
          </cell>
          <cell r="N1800">
            <v>0</v>
          </cell>
        </row>
        <row r="1801">
          <cell r="B1801">
            <v>0</v>
          </cell>
          <cell r="C1801">
            <v>0</v>
          </cell>
          <cell r="E1801">
            <v>0</v>
          </cell>
          <cell r="F1801">
            <v>0</v>
          </cell>
          <cell r="I1801">
            <v>0</v>
          </cell>
          <cell r="J1801">
            <v>0</v>
          </cell>
          <cell r="L1801">
            <v>0</v>
          </cell>
          <cell r="M1801">
            <v>0</v>
          </cell>
          <cell r="N1801">
            <v>0</v>
          </cell>
        </row>
        <row r="1802">
          <cell r="B1802">
            <v>0</v>
          </cell>
          <cell r="C1802">
            <v>0</v>
          </cell>
          <cell r="E1802">
            <v>0</v>
          </cell>
          <cell r="F1802">
            <v>0</v>
          </cell>
          <cell r="I1802">
            <v>0</v>
          </cell>
          <cell r="J1802">
            <v>0</v>
          </cell>
          <cell r="L1802">
            <v>0</v>
          </cell>
          <cell r="M1802">
            <v>0</v>
          </cell>
          <cell r="N1802">
            <v>0</v>
          </cell>
        </row>
        <row r="1803">
          <cell r="B1803">
            <v>0</v>
          </cell>
          <cell r="C1803">
            <v>0</v>
          </cell>
          <cell r="E1803">
            <v>0</v>
          </cell>
          <cell r="F1803">
            <v>0</v>
          </cell>
          <cell r="I1803">
            <v>0</v>
          </cell>
          <cell r="J1803">
            <v>0</v>
          </cell>
          <cell r="L1803">
            <v>0</v>
          </cell>
          <cell r="M1803">
            <v>0</v>
          </cell>
          <cell r="N1803">
            <v>0</v>
          </cell>
        </row>
        <row r="1804">
          <cell r="B1804">
            <v>0</v>
          </cell>
          <cell r="C1804">
            <v>0</v>
          </cell>
          <cell r="E1804">
            <v>0</v>
          </cell>
          <cell r="F1804">
            <v>0</v>
          </cell>
          <cell r="I1804">
            <v>0</v>
          </cell>
          <cell r="J1804">
            <v>0</v>
          </cell>
          <cell r="L1804">
            <v>0</v>
          </cell>
          <cell r="M1804">
            <v>0</v>
          </cell>
          <cell r="N1804">
            <v>0</v>
          </cell>
        </row>
        <row r="1805">
          <cell r="B1805">
            <v>0</v>
          </cell>
          <cell r="C1805">
            <v>0</v>
          </cell>
          <cell r="E1805">
            <v>0</v>
          </cell>
          <cell r="F1805">
            <v>0</v>
          </cell>
          <cell r="I1805">
            <v>0</v>
          </cell>
          <cell r="J1805">
            <v>0</v>
          </cell>
          <cell r="L1805">
            <v>0</v>
          </cell>
          <cell r="M1805">
            <v>0</v>
          </cell>
          <cell r="N1805">
            <v>0</v>
          </cell>
        </row>
        <row r="1806">
          <cell r="B1806">
            <v>0</v>
          </cell>
          <cell r="C1806">
            <v>0</v>
          </cell>
          <cell r="E1806">
            <v>0</v>
          </cell>
          <cell r="F1806">
            <v>0</v>
          </cell>
          <cell r="I1806">
            <v>0</v>
          </cell>
          <cell r="J1806">
            <v>0</v>
          </cell>
          <cell r="L1806">
            <v>0</v>
          </cell>
          <cell r="M1806">
            <v>0</v>
          </cell>
          <cell r="N1806">
            <v>0</v>
          </cell>
        </row>
        <row r="1807">
          <cell r="B1807">
            <v>0</v>
          </cell>
          <cell r="C1807">
            <v>0</v>
          </cell>
          <cell r="E1807">
            <v>0</v>
          </cell>
          <cell r="F1807">
            <v>0</v>
          </cell>
          <cell r="I1807">
            <v>0</v>
          </cell>
          <cell r="J1807">
            <v>0</v>
          </cell>
          <cell r="L1807">
            <v>0</v>
          </cell>
          <cell r="M1807">
            <v>0</v>
          </cell>
          <cell r="N1807">
            <v>0</v>
          </cell>
        </row>
        <row r="1808">
          <cell r="B1808">
            <v>0</v>
          </cell>
          <cell r="C1808">
            <v>0</v>
          </cell>
          <cell r="E1808">
            <v>0</v>
          </cell>
          <cell r="F1808">
            <v>0</v>
          </cell>
          <cell r="I1808">
            <v>0</v>
          </cell>
          <cell r="J1808">
            <v>0</v>
          </cell>
          <cell r="L1808">
            <v>0</v>
          </cell>
          <cell r="M1808">
            <v>0</v>
          </cell>
          <cell r="N1808">
            <v>0</v>
          </cell>
        </row>
        <row r="1809">
          <cell r="B1809">
            <v>0</v>
          </cell>
          <cell r="C1809">
            <v>0</v>
          </cell>
          <cell r="E1809">
            <v>0</v>
          </cell>
          <cell r="F1809">
            <v>0</v>
          </cell>
          <cell r="I1809">
            <v>0</v>
          </cell>
          <cell r="J1809">
            <v>0</v>
          </cell>
          <cell r="L1809">
            <v>0</v>
          </cell>
          <cell r="M1809">
            <v>0</v>
          </cell>
          <cell r="N1809">
            <v>0</v>
          </cell>
        </row>
        <row r="1810">
          <cell r="B1810">
            <v>0</v>
          </cell>
          <cell r="C1810">
            <v>0</v>
          </cell>
          <cell r="E1810">
            <v>0</v>
          </cell>
          <cell r="F1810">
            <v>0</v>
          </cell>
          <cell r="I1810">
            <v>0</v>
          </cell>
          <cell r="J1810">
            <v>0</v>
          </cell>
          <cell r="L1810">
            <v>0</v>
          </cell>
          <cell r="M1810">
            <v>0</v>
          </cell>
          <cell r="N1810">
            <v>0</v>
          </cell>
        </row>
        <row r="1811">
          <cell r="B1811">
            <v>0</v>
          </cell>
          <cell r="C1811">
            <v>0</v>
          </cell>
          <cell r="E1811">
            <v>0</v>
          </cell>
          <cell r="F1811">
            <v>0</v>
          </cell>
          <cell r="I1811">
            <v>0</v>
          </cell>
          <cell r="J1811">
            <v>0</v>
          </cell>
          <cell r="L1811">
            <v>0</v>
          </cell>
          <cell r="M1811">
            <v>0</v>
          </cell>
          <cell r="N1811">
            <v>0</v>
          </cell>
        </row>
        <row r="1812">
          <cell r="B1812">
            <v>0</v>
          </cell>
          <cell r="C1812">
            <v>0</v>
          </cell>
          <cell r="E1812">
            <v>0</v>
          </cell>
          <cell r="F1812">
            <v>0</v>
          </cell>
          <cell r="I1812">
            <v>0</v>
          </cell>
          <cell r="J1812">
            <v>0</v>
          </cell>
          <cell r="L1812">
            <v>0</v>
          </cell>
          <cell r="M1812">
            <v>0</v>
          </cell>
          <cell r="N1812">
            <v>0</v>
          </cell>
        </row>
        <row r="1813">
          <cell r="B1813">
            <v>0</v>
          </cell>
          <cell r="C1813">
            <v>0</v>
          </cell>
          <cell r="E1813">
            <v>0</v>
          </cell>
          <cell r="F1813">
            <v>0</v>
          </cell>
          <cell r="I1813">
            <v>0</v>
          </cell>
          <cell r="J1813">
            <v>0</v>
          </cell>
          <cell r="L1813">
            <v>0</v>
          </cell>
          <cell r="M1813">
            <v>0</v>
          </cell>
          <cell r="N1813">
            <v>0</v>
          </cell>
        </row>
        <row r="1814">
          <cell r="B1814">
            <v>0</v>
          </cell>
          <cell r="C1814">
            <v>0</v>
          </cell>
          <cell r="E1814">
            <v>0</v>
          </cell>
          <cell r="F1814">
            <v>0</v>
          </cell>
          <cell r="I1814">
            <v>0</v>
          </cell>
          <cell r="J1814">
            <v>0</v>
          </cell>
          <cell r="L1814">
            <v>0</v>
          </cell>
          <cell r="M1814">
            <v>0</v>
          </cell>
          <cell r="N1814">
            <v>0</v>
          </cell>
        </row>
        <row r="1815">
          <cell r="B1815">
            <v>0</v>
          </cell>
          <cell r="C1815">
            <v>0</v>
          </cell>
          <cell r="E1815">
            <v>0</v>
          </cell>
          <cell r="F1815">
            <v>0</v>
          </cell>
          <cell r="I1815">
            <v>0</v>
          </cell>
          <cell r="J1815">
            <v>0</v>
          </cell>
          <cell r="L1815">
            <v>0</v>
          </cell>
          <cell r="M1815">
            <v>0</v>
          </cell>
          <cell r="N1815">
            <v>0</v>
          </cell>
        </row>
        <row r="1816">
          <cell r="B1816">
            <v>0</v>
          </cell>
          <cell r="C1816">
            <v>0</v>
          </cell>
          <cell r="E1816">
            <v>0</v>
          </cell>
          <cell r="F1816">
            <v>0</v>
          </cell>
          <cell r="I1816">
            <v>0</v>
          </cell>
          <cell r="J1816">
            <v>0</v>
          </cell>
          <cell r="L1816">
            <v>0</v>
          </cell>
          <cell r="M1816">
            <v>0</v>
          </cell>
          <cell r="N1816">
            <v>0</v>
          </cell>
        </row>
        <row r="1817">
          <cell r="B1817">
            <v>0</v>
          </cell>
          <cell r="C1817">
            <v>0</v>
          </cell>
          <cell r="E1817">
            <v>0</v>
          </cell>
          <cell r="F1817">
            <v>0</v>
          </cell>
          <cell r="I1817">
            <v>0</v>
          </cell>
          <cell r="J1817">
            <v>0</v>
          </cell>
          <cell r="L1817">
            <v>0</v>
          </cell>
          <cell r="M1817">
            <v>0</v>
          </cell>
          <cell r="N1817">
            <v>0</v>
          </cell>
        </row>
        <row r="1818">
          <cell r="B1818">
            <v>0</v>
          </cell>
          <cell r="C1818">
            <v>0</v>
          </cell>
          <cell r="E1818">
            <v>0</v>
          </cell>
          <cell r="F1818">
            <v>0</v>
          </cell>
          <cell r="I1818">
            <v>0</v>
          </cell>
          <cell r="J1818">
            <v>0</v>
          </cell>
          <cell r="L1818">
            <v>0</v>
          </cell>
          <cell r="M1818">
            <v>0</v>
          </cell>
          <cell r="N1818">
            <v>0</v>
          </cell>
        </row>
        <row r="1819">
          <cell r="B1819">
            <v>0</v>
          </cell>
          <cell r="C1819">
            <v>0</v>
          </cell>
          <cell r="E1819">
            <v>0</v>
          </cell>
          <cell r="F1819">
            <v>0</v>
          </cell>
          <cell r="I1819">
            <v>0</v>
          </cell>
          <cell r="J1819">
            <v>0</v>
          </cell>
          <cell r="L1819">
            <v>0</v>
          </cell>
          <cell r="M1819">
            <v>0</v>
          </cell>
          <cell r="N1819">
            <v>0</v>
          </cell>
        </row>
        <row r="1820">
          <cell r="B1820">
            <v>0</v>
          </cell>
          <cell r="C1820">
            <v>0</v>
          </cell>
          <cell r="E1820">
            <v>0</v>
          </cell>
          <cell r="F1820">
            <v>0</v>
          </cell>
          <cell r="I1820">
            <v>0</v>
          </cell>
          <cell r="J1820">
            <v>0</v>
          </cell>
          <cell r="L1820">
            <v>0</v>
          </cell>
          <cell r="M1820">
            <v>0</v>
          </cell>
          <cell r="N1820">
            <v>0</v>
          </cell>
        </row>
        <row r="1821">
          <cell r="B1821">
            <v>0</v>
          </cell>
          <cell r="C1821">
            <v>0</v>
          </cell>
          <cell r="E1821">
            <v>0</v>
          </cell>
          <cell r="F1821">
            <v>0</v>
          </cell>
          <cell r="I1821">
            <v>0</v>
          </cell>
          <cell r="J1821">
            <v>0</v>
          </cell>
          <cell r="L1821">
            <v>0</v>
          </cell>
          <cell r="M1821">
            <v>0</v>
          </cell>
          <cell r="N1821">
            <v>0</v>
          </cell>
        </row>
        <row r="1822">
          <cell r="B1822">
            <v>0</v>
          </cell>
          <cell r="C1822">
            <v>0</v>
          </cell>
          <cell r="E1822">
            <v>0</v>
          </cell>
          <cell r="F1822">
            <v>0</v>
          </cell>
          <cell r="I1822">
            <v>0</v>
          </cell>
          <cell r="J1822">
            <v>0</v>
          </cell>
          <cell r="L1822">
            <v>0</v>
          </cell>
          <cell r="M1822">
            <v>0</v>
          </cell>
          <cell r="N1822">
            <v>0</v>
          </cell>
        </row>
        <row r="1823">
          <cell r="B1823">
            <v>0</v>
          </cell>
          <cell r="C1823">
            <v>0</v>
          </cell>
          <cell r="E1823">
            <v>0</v>
          </cell>
          <cell r="F1823">
            <v>0</v>
          </cell>
          <cell r="I1823">
            <v>0</v>
          </cell>
          <cell r="J1823">
            <v>0</v>
          </cell>
          <cell r="L1823">
            <v>0</v>
          </cell>
          <cell r="M1823">
            <v>0</v>
          </cell>
          <cell r="N1823">
            <v>0</v>
          </cell>
        </row>
        <row r="1824">
          <cell r="B1824">
            <v>0</v>
          </cell>
          <cell r="C1824">
            <v>0</v>
          </cell>
          <cell r="E1824">
            <v>0</v>
          </cell>
          <cell r="F1824">
            <v>0</v>
          </cell>
          <cell r="I1824">
            <v>0</v>
          </cell>
          <cell r="J1824">
            <v>0</v>
          </cell>
          <cell r="L1824">
            <v>0</v>
          </cell>
          <cell r="M1824">
            <v>0</v>
          </cell>
          <cell r="N1824">
            <v>0</v>
          </cell>
        </row>
        <row r="1825">
          <cell r="B1825">
            <v>0</v>
          </cell>
          <cell r="C1825">
            <v>0</v>
          </cell>
          <cell r="E1825">
            <v>0</v>
          </cell>
          <cell r="F1825">
            <v>0</v>
          </cell>
          <cell r="I1825">
            <v>0</v>
          </cell>
          <cell r="J1825">
            <v>0</v>
          </cell>
          <cell r="L1825">
            <v>0</v>
          </cell>
          <cell r="M1825">
            <v>0</v>
          </cell>
          <cell r="N1825">
            <v>0</v>
          </cell>
        </row>
        <row r="1826">
          <cell r="B1826">
            <v>0</v>
          </cell>
          <cell r="C1826">
            <v>0</v>
          </cell>
          <cell r="E1826">
            <v>0</v>
          </cell>
          <cell r="F1826">
            <v>0</v>
          </cell>
          <cell r="I1826">
            <v>0</v>
          </cell>
          <cell r="J1826">
            <v>0</v>
          </cell>
          <cell r="L1826">
            <v>0</v>
          </cell>
          <cell r="M1826">
            <v>0</v>
          </cell>
          <cell r="N1826">
            <v>0</v>
          </cell>
        </row>
        <row r="1827">
          <cell r="B1827">
            <v>0</v>
          </cell>
          <cell r="C1827">
            <v>0</v>
          </cell>
          <cell r="E1827">
            <v>0</v>
          </cell>
          <cell r="F1827">
            <v>0</v>
          </cell>
          <cell r="I1827">
            <v>0</v>
          </cell>
          <cell r="J1827">
            <v>0</v>
          </cell>
          <cell r="L1827">
            <v>0</v>
          </cell>
          <cell r="M1827">
            <v>0</v>
          </cell>
          <cell r="N1827">
            <v>0</v>
          </cell>
        </row>
        <row r="1828">
          <cell r="B1828">
            <v>0</v>
          </cell>
          <cell r="C1828">
            <v>0</v>
          </cell>
          <cell r="E1828">
            <v>0</v>
          </cell>
          <cell r="F1828">
            <v>0</v>
          </cell>
          <cell r="I1828">
            <v>0</v>
          </cell>
          <cell r="J1828">
            <v>0</v>
          </cell>
          <cell r="L1828">
            <v>0</v>
          </cell>
          <cell r="M1828">
            <v>0</v>
          </cell>
          <cell r="N1828">
            <v>0</v>
          </cell>
        </row>
        <row r="1829">
          <cell r="B1829">
            <v>0</v>
          </cell>
          <cell r="C1829">
            <v>0</v>
          </cell>
          <cell r="E1829">
            <v>0</v>
          </cell>
          <cell r="F1829">
            <v>0</v>
          </cell>
          <cell r="I1829">
            <v>0</v>
          </cell>
          <cell r="J1829">
            <v>0</v>
          </cell>
          <cell r="L1829">
            <v>0</v>
          </cell>
          <cell r="M1829">
            <v>0</v>
          </cell>
          <cell r="N1829">
            <v>0</v>
          </cell>
        </row>
        <row r="1830">
          <cell r="B1830">
            <v>0</v>
          </cell>
          <cell r="C1830">
            <v>0</v>
          </cell>
          <cell r="E1830">
            <v>0</v>
          </cell>
          <cell r="F1830">
            <v>0</v>
          </cell>
          <cell r="I1830">
            <v>0</v>
          </cell>
          <cell r="J1830">
            <v>0</v>
          </cell>
          <cell r="L1830">
            <v>0</v>
          </cell>
          <cell r="M1830">
            <v>0</v>
          </cell>
          <cell r="N1830">
            <v>0</v>
          </cell>
        </row>
        <row r="1831">
          <cell r="B1831">
            <v>0</v>
          </cell>
          <cell r="C1831">
            <v>0</v>
          </cell>
          <cell r="E1831">
            <v>0</v>
          </cell>
          <cell r="F1831">
            <v>0</v>
          </cell>
          <cell r="I1831">
            <v>0</v>
          </cell>
          <cell r="J1831">
            <v>0</v>
          </cell>
          <cell r="L1831">
            <v>0</v>
          </cell>
          <cell r="M1831">
            <v>0</v>
          </cell>
          <cell r="N1831">
            <v>0</v>
          </cell>
        </row>
        <row r="1832">
          <cell r="B1832">
            <v>0</v>
          </cell>
          <cell r="C1832">
            <v>0</v>
          </cell>
          <cell r="E1832">
            <v>0</v>
          </cell>
          <cell r="F1832">
            <v>0</v>
          </cell>
          <cell r="I1832">
            <v>0</v>
          </cell>
          <cell r="J1832">
            <v>0</v>
          </cell>
          <cell r="L1832">
            <v>0</v>
          </cell>
          <cell r="M1832">
            <v>0</v>
          </cell>
          <cell r="N1832">
            <v>0</v>
          </cell>
        </row>
        <row r="1833">
          <cell r="B1833">
            <v>0</v>
          </cell>
          <cell r="C1833">
            <v>0</v>
          </cell>
          <cell r="E1833">
            <v>0</v>
          </cell>
          <cell r="F1833">
            <v>0</v>
          </cell>
          <cell r="I1833">
            <v>0</v>
          </cell>
          <cell r="J1833">
            <v>0</v>
          </cell>
          <cell r="L1833">
            <v>0</v>
          </cell>
          <cell r="M1833">
            <v>0</v>
          </cell>
          <cell r="N1833">
            <v>0</v>
          </cell>
        </row>
        <row r="1834">
          <cell r="B1834">
            <v>0</v>
          </cell>
          <cell r="C1834">
            <v>0</v>
          </cell>
          <cell r="E1834">
            <v>0</v>
          </cell>
          <cell r="F1834">
            <v>0</v>
          </cell>
          <cell r="I1834">
            <v>0</v>
          </cell>
          <cell r="J1834">
            <v>0</v>
          </cell>
          <cell r="L1834">
            <v>0</v>
          </cell>
          <cell r="M1834">
            <v>0</v>
          </cell>
          <cell r="N1834">
            <v>0</v>
          </cell>
        </row>
        <row r="1835">
          <cell r="B1835">
            <v>0</v>
          </cell>
          <cell r="C1835">
            <v>0</v>
          </cell>
          <cell r="E1835">
            <v>0</v>
          </cell>
          <cell r="F1835">
            <v>0</v>
          </cell>
          <cell r="I1835">
            <v>0</v>
          </cell>
          <cell r="J1835">
            <v>0</v>
          </cell>
          <cell r="L1835">
            <v>0</v>
          </cell>
          <cell r="M1835">
            <v>0</v>
          </cell>
          <cell r="N1835">
            <v>0</v>
          </cell>
        </row>
        <row r="1836">
          <cell r="B1836">
            <v>0</v>
          </cell>
          <cell r="C1836">
            <v>0</v>
          </cell>
          <cell r="E1836">
            <v>0</v>
          </cell>
          <cell r="F1836">
            <v>0</v>
          </cell>
          <cell r="I1836">
            <v>0</v>
          </cell>
          <cell r="J1836">
            <v>0</v>
          </cell>
          <cell r="L1836">
            <v>0</v>
          </cell>
          <cell r="M1836">
            <v>0</v>
          </cell>
          <cell r="N1836">
            <v>0</v>
          </cell>
        </row>
        <row r="1837">
          <cell r="B1837">
            <v>0</v>
          </cell>
          <cell r="C1837">
            <v>0</v>
          </cell>
          <cell r="E1837">
            <v>0</v>
          </cell>
          <cell r="F1837">
            <v>0</v>
          </cell>
          <cell r="I1837">
            <v>0</v>
          </cell>
          <cell r="J1837">
            <v>0</v>
          </cell>
          <cell r="L1837">
            <v>0</v>
          </cell>
          <cell r="M1837">
            <v>0</v>
          </cell>
          <cell r="N1837">
            <v>0</v>
          </cell>
        </row>
        <row r="1838">
          <cell r="B1838">
            <v>0</v>
          </cell>
          <cell r="C1838">
            <v>0</v>
          </cell>
          <cell r="E1838">
            <v>0</v>
          </cell>
          <cell r="F1838">
            <v>0</v>
          </cell>
          <cell r="I1838">
            <v>0</v>
          </cell>
          <cell r="J1838">
            <v>0</v>
          </cell>
          <cell r="L1838">
            <v>0</v>
          </cell>
          <cell r="M1838">
            <v>0</v>
          </cell>
          <cell r="N1838">
            <v>0</v>
          </cell>
        </row>
        <row r="1839">
          <cell r="B1839">
            <v>0</v>
          </cell>
          <cell r="C1839">
            <v>0</v>
          </cell>
          <cell r="E1839">
            <v>0</v>
          </cell>
          <cell r="F1839">
            <v>0</v>
          </cell>
          <cell r="I1839">
            <v>0</v>
          </cell>
          <cell r="J1839">
            <v>0</v>
          </cell>
          <cell r="L1839">
            <v>0</v>
          </cell>
          <cell r="M1839">
            <v>0</v>
          </cell>
          <cell r="N1839">
            <v>0</v>
          </cell>
        </row>
        <row r="1840">
          <cell r="B1840">
            <v>0</v>
          </cell>
          <cell r="C1840">
            <v>0</v>
          </cell>
          <cell r="E1840">
            <v>0</v>
          </cell>
          <cell r="F1840">
            <v>0</v>
          </cell>
          <cell r="I1840">
            <v>0</v>
          </cell>
          <cell r="J1840">
            <v>0</v>
          </cell>
          <cell r="L1840">
            <v>0</v>
          </cell>
          <cell r="M1840">
            <v>0</v>
          </cell>
          <cell r="N1840">
            <v>0</v>
          </cell>
        </row>
        <row r="1841">
          <cell r="B1841">
            <v>0</v>
          </cell>
          <cell r="C1841">
            <v>0</v>
          </cell>
          <cell r="E1841">
            <v>0</v>
          </cell>
          <cell r="F1841">
            <v>0</v>
          </cell>
          <cell r="I1841">
            <v>0</v>
          </cell>
          <cell r="J1841">
            <v>0</v>
          </cell>
          <cell r="L1841">
            <v>0</v>
          </cell>
          <cell r="M1841">
            <v>0</v>
          </cell>
          <cell r="N1841">
            <v>0</v>
          </cell>
        </row>
        <row r="1842">
          <cell r="B1842">
            <v>0</v>
          </cell>
          <cell r="C1842">
            <v>0</v>
          </cell>
          <cell r="E1842">
            <v>0</v>
          </cell>
          <cell r="F1842">
            <v>0</v>
          </cell>
          <cell r="I1842">
            <v>0</v>
          </cell>
          <cell r="J1842">
            <v>0</v>
          </cell>
          <cell r="L1842">
            <v>0</v>
          </cell>
          <cell r="M1842">
            <v>0</v>
          </cell>
          <cell r="N1842">
            <v>0</v>
          </cell>
        </row>
        <row r="1843">
          <cell r="B1843">
            <v>0</v>
          </cell>
          <cell r="C1843">
            <v>0</v>
          </cell>
          <cell r="E1843">
            <v>0</v>
          </cell>
          <cell r="F1843">
            <v>0</v>
          </cell>
          <cell r="I1843">
            <v>0</v>
          </cell>
          <cell r="J1843">
            <v>0</v>
          </cell>
          <cell r="L1843">
            <v>0</v>
          </cell>
          <cell r="M1843">
            <v>0</v>
          </cell>
          <cell r="N1843">
            <v>0</v>
          </cell>
        </row>
        <row r="1844">
          <cell r="B1844">
            <v>0</v>
          </cell>
          <cell r="C1844">
            <v>0</v>
          </cell>
          <cell r="E1844">
            <v>0</v>
          </cell>
          <cell r="F1844">
            <v>0</v>
          </cell>
          <cell r="I1844">
            <v>0</v>
          </cell>
          <cell r="J1844">
            <v>0</v>
          </cell>
          <cell r="L1844">
            <v>0</v>
          </cell>
          <cell r="M1844">
            <v>0</v>
          </cell>
          <cell r="N1844">
            <v>0</v>
          </cell>
        </row>
        <row r="1845">
          <cell r="B1845">
            <v>0</v>
          </cell>
          <cell r="C1845">
            <v>0</v>
          </cell>
          <cell r="E1845">
            <v>0</v>
          </cell>
          <cell r="F1845">
            <v>0</v>
          </cell>
          <cell r="I1845">
            <v>0</v>
          </cell>
          <cell r="J1845">
            <v>0</v>
          </cell>
          <cell r="L1845">
            <v>0</v>
          </cell>
          <cell r="M1845">
            <v>0</v>
          </cell>
          <cell r="N1845">
            <v>0</v>
          </cell>
        </row>
        <row r="1846">
          <cell r="B1846">
            <v>0</v>
          </cell>
          <cell r="C1846">
            <v>0</v>
          </cell>
          <cell r="E1846">
            <v>0</v>
          </cell>
          <cell r="F1846">
            <v>0</v>
          </cell>
          <cell r="I1846">
            <v>0</v>
          </cell>
          <cell r="J1846">
            <v>0</v>
          </cell>
          <cell r="L1846">
            <v>0</v>
          </cell>
          <cell r="M1846">
            <v>0</v>
          </cell>
          <cell r="N1846">
            <v>0</v>
          </cell>
        </row>
        <row r="1847">
          <cell r="B1847">
            <v>0</v>
          </cell>
          <cell r="C1847">
            <v>0</v>
          </cell>
          <cell r="E1847">
            <v>0</v>
          </cell>
          <cell r="F1847">
            <v>0</v>
          </cell>
          <cell r="I1847">
            <v>0</v>
          </cell>
          <cell r="J1847">
            <v>0</v>
          </cell>
          <cell r="L1847">
            <v>0</v>
          </cell>
          <cell r="M1847">
            <v>0</v>
          </cell>
          <cell r="N1847">
            <v>0</v>
          </cell>
        </row>
        <row r="1848">
          <cell r="B1848">
            <v>0</v>
          </cell>
          <cell r="C1848">
            <v>0</v>
          </cell>
          <cell r="E1848">
            <v>0</v>
          </cell>
          <cell r="F1848">
            <v>0</v>
          </cell>
          <cell r="I1848">
            <v>0</v>
          </cell>
          <cell r="J1848">
            <v>0</v>
          </cell>
          <cell r="L1848">
            <v>0</v>
          </cell>
          <cell r="M1848">
            <v>0</v>
          </cell>
          <cell r="N1848">
            <v>0</v>
          </cell>
        </row>
        <row r="1849">
          <cell r="B1849">
            <v>0</v>
          </cell>
          <cell r="C1849">
            <v>0</v>
          </cell>
          <cell r="E1849">
            <v>0</v>
          </cell>
          <cell r="F1849">
            <v>0</v>
          </cell>
          <cell r="I1849">
            <v>0</v>
          </cell>
          <cell r="J1849">
            <v>0</v>
          </cell>
          <cell r="L1849">
            <v>0</v>
          </cell>
          <cell r="M1849">
            <v>0</v>
          </cell>
          <cell r="N1849">
            <v>0</v>
          </cell>
        </row>
        <row r="1850">
          <cell r="B1850">
            <v>0</v>
          </cell>
          <cell r="C1850">
            <v>0</v>
          </cell>
          <cell r="E1850">
            <v>0</v>
          </cell>
          <cell r="F1850">
            <v>0</v>
          </cell>
          <cell r="I1850">
            <v>0</v>
          </cell>
          <cell r="J1850">
            <v>0</v>
          </cell>
          <cell r="L1850">
            <v>0</v>
          </cell>
          <cell r="M1850">
            <v>0</v>
          </cell>
          <cell r="N1850">
            <v>0</v>
          </cell>
        </row>
        <row r="1851">
          <cell r="B1851">
            <v>0</v>
          </cell>
          <cell r="C1851">
            <v>0</v>
          </cell>
          <cell r="E1851">
            <v>0</v>
          </cell>
          <cell r="F1851">
            <v>0</v>
          </cell>
          <cell r="I1851">
            <v>0</v>
          </cell>
          <cell r="J1851">
            <v>0</v>
          </cell>
          <cell r="L1851">
            <v>0</v>
          </cell>
          <cell r="M1851">
            <v>0</v>
          </cell>
          <cell r="N1851">
            <v>0</v>
          </cell>
        </row>
        <row r="1852">
          <cell r="B1852">
            <v>0</v>
          </cell>
          <cell r="C1852">
            <v>0</v>
          </cell>
          <cell r="E1852">
            <v>0</v>
          </cell>
          <cell r="F1852">
            <v>0</v>
          </cell>
          <cell r="I1852">
            <v>0</v>
          </cell>
          <cell r="J1852">
            <v>0</v>
          </cell>
          <cell r="L1852">
            <v>0</v>
          </cell>
          <cell r="M1852">
            <v>0</v>
          </cell>
          <cell r="N1852">
            <v>0</v>
          </cell>
        </row>
        <row r="1853">
          <cell r="B1853">
            <v>0</v>
          </cell>
          <cell r="C1853">
            <v>0</v>
          </cell>
          <cell r="E1853">
            <v>0</v>
          </cell>
          <cell r="F1853">
            <v>0</v>
          </cell>
          <cell r="I1853">
            <v>0</v>
          </cell>
          <cell r="J1853">
            <v>0</v>
          </cell>
          <cell r="L1853">
            <v>0</v>
          </cell>
          <cell r="M1853">
            <v>0</v>
          </cell>
          <cell r="N1853">
            <v>0</v>
          </cell>
        </row>
        <row r="1854">
          <cell r="B1854">
            <v>0</v>
          </cell>
          <cell r="C1854">
            <v>0</v>
          </cell>
          <cell r="E1854">
            <v>0</v>
          </cell>
          <cell r="F1854">
            <v>0</v>
          </cell>
          <cell r="I1854">
            <v>0</v>
          </cell>
          <cell r="J1854">
            <v>0</v>
          </cell>
          <cell r="L1854">
            <v>0</v>
          </cell>
          <cell r="M1854">
            <v>0</v>
          </cell>
          <cell r="N1854">
            <v>0</v>
          </cell>
        </row>
        <row r="1855">
          <cell r="B1855">
            <v>0</v>
          </cell>
          <cell r="C1855">
            <v>0</v>
          </cell>
          <cell r="E1855">
            <v>0</v>
          </cell>
          <cell r="F1855">
            <v>0</v>
          </cell>
          <cell r="I1855">
            <v>0</v>
          </cell>
          <cell r="J1855">
            <v>0</v>
          </cell>
          <cell r="L1855">
            <v>0</v>
          </cell>
          <cell r="M1855">
            <v>0</v>
          </cell>
          <cell r="N1855">
            <v>0</v>
          </cell>
        </row>
        <row r="1856">
          <cell r="B1856">
            <v>0</v>
          </cell>
          <cell r="C1856">
            <v>0</v>
          </cell>
          <cell r="E1856">
            <v>0</v>
          </cell>
          <cell r="F1856">
            <v>0</v>
          </cell>
          <cell r="I1856">
            <v>0</v>
          </cell>
          <cell r="J1856">
            <v>0</v>
          </cell>
          <cell r="L1856">
            <v>0</v>
          </cell>
          <cell r="M1856">
            <v>0</v>
          </cell>
          <cell r="N1856">
            <v>0</v>
          </cell>
        </row>
        <row r="1857">
          <cell r="B1857">
            <v>0</v>
          </cell>
          <cell r="C1857">
            <v>0</v>
          </cell>
          <cell r="E1857">
            <v>0</v>
          </cell>
          <cell r="F1857">
            <v>0</v>
          </cell>
          <cell r="I1857">
            <v>0</v>
          </cell>
          <cell r="J1857">
            <v>0</v>
          </cell>
          <cell r="L1857">
            <v>0</v>
          </cell>
          <cell r="M1857">
            <v>0</v>
          </cell>
          <cell r="N1857">
            <v>0</v>
          </cell>
        </row>
        <row r="1858">
          <cell r="B1858">
            <v>0</v>
          </cell>
          <cell r="C1858">
            <v>0</v>
          </cell>
          <cell r="E1858">
            <v>0</v>
          </cell>
          <cell r="F1858">
            <v>0</v>
          </cell>
          <cell r="I1858">
            <v>0</v>
          </cell>
          <cell r="J1858">
            <v>0</v>
          </cell>
          <cell r="L1858">
            <v>0</v>
          </cell>
          <cell r="M1858">
            <v>0</v>
          </cell>
          <cell r="N1858">
            <v>0</v>
          </cell>
        </row>
        <row r="1859">
          <cell r="B1859">
            <v>0</v>
          </cell>
          <cell r="C1859">
            <v>0</v>
          </cell>
          <cell r="E1859">
            <v>0</v>
          </cell>
          <cell r="F1859">
            <v>0</v>
          </cell>
          <cell r="I1859">
            <v>0</v>
          </cell>
          <cell r="J1859">
            <v>0</v>
          </cell>
          <cell r="L1859">
            <v>0</v>
          </cell>
          <cell r="M1859">
            <v>0</v>
          </cell>
          <cell r="N1859">
            <v>0</v>
          </cell>
        </row>
        <row r="1860">
          <cell r="B1860">
            <v>0</v>
          </cell>
          <cell r="C1860">
            <v>0</v>
          </cell>
          <cell r="E1860">
            <v>0</v>
          </cell>
          <cell r="F1860">
            <v>0</v>
          </cell>
          <cell r="I1860">
            <v>0</v>
          </cell>
          <cell r="J1860">
            <v>0</v>
          </cell>
          <cell r="L1860">
            <v>0</v>
          </cell>
          <cell r="M1860">
            <v>0</v>
          </cell>
          <cell r="N1860">
            <v>0</v>
          </cell>
        </row>
        <row r="1861">
          <cell r="B1861">
            <v>0</v>
          </cell>
          <cell r="C1861">
            <v>0</v>
          </cell>
          <cell r="E1861">
            <v>0</v>
          </cell>
          <cell r="F1861">
            <v>0</v>
          </cell>
          <cell r="I1861">
            <v>0</v>
          </cell>
          <cell r="J1861">
            <v>0</v>
          </cell>
          <cell r="L1861">
            <v>0</v>
          </cell>
          <cell r="M1861">
            <v>0</v>
          </cell>
          <cell r="N1861">
            <v>0</v>
          </cell>
        </row>
        <row r="1862">
          <cell r="B1862">
            <v>0</v>
          </cell>
          <cell r="C1862">
            <v>0</v>
          </cell>
          <cell r="E1862">
            <v>0</v>
          </cell>
          <cell r="F1862">
            <v>0</v>
          </cell>
          <cell r="I1862">
            <v>0</v>
          </cell>
          <cell r="J1862">
            <v>0</v>
          </cell>
          <cell r="L1862">
            <v>0</v>
          </cell>
          <cell r="M1862">
            <v>0</v>
          </cell>
          <cell r="N1862">
            <v>0</v>
          </cell>
        </row>
        <row r="1863">
          <cell r="B1863">
            <v>0</v>
          </cell>
          <cell r="C1863">
            <v>0</v>
          </cell>
          <cell r="E1863">
            <v>0</v>
          </cell>
          <cell r="F1863">
            <v>0</v>
          </cell>
          <cell r="I1863">
            <v>0</v>
          </cell>
          <cell r="J1863">
            <v>0</v>
          </cell>
          <cell r="L1863">
            <v>0</v>
          </cell>
          <cell r="M1863">
            <v>0</v>
          </cell>
          <cell r="N1863">
            <v>0</v>
          </cell>
        </row>
        <row r="1864">
          <cell r="B1864">
            <v>0</v>
          </cell>
          <cell r="C1864">
            <v>0</v>
          </cell>
          <cell r="E1864">
            <v>0</v>
          </cell>
          <cell r="F1864">
            <v>0</v>
          </cell>
          <cell r="I1864">
            <v>0</v>
          </cell>
          <cell r="J1864">
            <v>0</v>
          </cell>
          <cell r="L1864">
            <v>0</v>
          </cell>
          <cell r="M1864">
            <v>0</v>
          </cell>
          <cell r="N1864">
            <v>0</v>
          </cell>
        </row>
        <row r="1865">
          <cell r="B1865">
            <v>0</v>
          </cell>
          <cell r="C1865">
            <v>0</v>
          </cell>
          <cell r="E1865">
            <v>0</v>
          </cell>
          <cell r="F1865">
            <v>0</v>
          </cell>
          <cell r="I1865">
            <v>0</v>
          </cell>
          <cell r="J1865">
            <v>0</v>
          </cell>
          <cell r="L1865">
            <v>0</v>
          </cell>
          <cell r="M1865">
            <v>0</v>
          </cell>
          <cell r="N1865">
            <v>0</v>
          </cell>
        </row>
        <row r="1866">
          <cell r="B1866">
            <v>0</v>
          </cell>
          <cell r="C1866">
            <v>0</v>
          </cell>
          <cell r="E1866">
            <v>0</v>
          </cell>
          <cell r="F1866">
            <v>0</v>
          </cell>
          <cell r="I1866">
            <v>0</v>
          </cell>
          <cell r="J1866">
            <v>0</v>
          </cell>
          <cell r="L1866">
            <v>0</v>
          </cell>
          <cell r="M1866">
            <v>0</v>
          </cell>
          <cell r="N1866">
            <v>0</v>
          </cell>
        </row>
        <row r="1867">
          <cell r="B1867">
            <v>0</v>
          </cell>
          <cell r="C1867">
            <v>0</v>
          </cell>
          <cell r="E1867">
            <v>0</v>
          </cell>
          <cell r="F1867">
            <v>0</v>
          </cell>
          <cell r="I1867">
            <v>0</v>
          </cell>
          <cell r="J1867">
            <v>0</v>
          </cell>
          <cell r="L1867">
            <v>0</v>
          </cell>
          <cell r="M1867">
            <v>0</v>
          </cell>
          <cell r="N1867">
            <v>0</v>
          </cell>
        </row>
        <row r="1868">
          <cell r="B1868">
            <v>0</v>
          </cell>
          <cell r="C1868">
            <v>0</v>
          </cell>
          <cell r="E1868">
            <v>0</v>
          </cell>
          <cell r="F1868">
            <v>0</v>
          </cell>
          <cell r="I1868">
            <v>0</v>
          </cell>
          <cell r="J1868">
            <v>0</v>
          </cell>
          <cell r="L1868">
            <v>0</v>
          </cell>
          <cell r="M1868">
            <v>0</v>
          </cell>
          <cell r="N1868">
            <v>0</v>
          </cell>
        </row>
        <row r="1869">
          <cell r="B1869">
            <v>0</v>
          </cell>
          <cell r="C1869">
            <v>0</v>
          </cell>
          <cell r="E1869">
            <v>0</v>
          </cell>
          <cell r="F1869">
            <v>0</v>
          </cell>
          <cell r="I1869">
            <v>0</v>
          </cell>
          <cell r="J1869">
            <v>0</v>
          </cell>
          <cell r="L1869">
            <v>0</v>
          </cell>
          <cell r="M1869">
            <v>0</v>
          </cell>
          <cell r="N1869">
            <v>0</v>
          </cell>
        </row>
        <row r="1870">
          <cell r="B1870">
            <v>0</v>
          </cell>
          <cell r="C1870">
            <v>0</v>
          </cell>
          <cell r="E1870">
            <v>0</v>
          </cell>
          <cell r="F1870">
            <v>0</v>
          </cell>
          <cell r="I1870">
            <v>0</v>
          </cell>
          <cell r="J1870">
            <v>0</v>
          </cell>
          <cell r="L1870">
            <v>0</v>
          </cell>
          <cell r="M1870">
            <v>0</v>
          </cell>
          <cell r="N1870">
            <v>0</v>
          </cell>
        </row>
        <row r="1871">
          <cell r="B1871">
            <v>0</v>
          </cell>
          <cell r="C1871">
            <v>0</v>
          </cell>
          <cell r="E1871">
            <v>0</v>
          </cell>
          <cell r="F1871">
            <v>0</v>
          </cell>
          <cell r="I1871">
            <v>0</v>
          </cell>
          <cell r="J1871">
            <v>0</v>
          </cell>
          <cell r="L1871">
            <v>0</v>
          </cell>
          <cell r="M1871">
            <v>0</v>
          </cell>
          <cell r="N1871">
            <v>0</v>
          </cell>
        </row>
        <row r="1872">
          <cell r="B1872">
            <v>0</v>
          </cell>
          <cell r="C1872">
            <v>0</v>
          </cell>
          <cell r="E1872">
            <v>0</v>
          </cell>
          <cell r="F1872">
            <v>0</v>
          </cell>
          <cell r="I1872">
            <v>0</v>
          </cell>
          <cell r="J1872">
            <v>0</v>
          </cell>
          <cell r="L1872">
            <v>0</v>
          </cell>
          <cell r="M1872">
            <v>0</v>
          </cell>
          <cell r="N1872">
            <v>0</v>
          </cell>
        </row>
        <row r="1873">
          <cell r="B1873">
            <v>0</v>
          </cell>
          <cell r="C1873">
            <v>0</v>
          </cell>
          <cell r="E1873">
            <v>0</v>
          </cell>
          <cell r="F1873">
            <v>0</v>
          </cell>
          <cell r="I1873">
            <v>0</v>
          </cell>
          <cell r="J1873">
            <v>0</v>
          </cell>
          <cell r="L1873">
            <v>0</v>
          </cell>
          <cell r="M1873">
            <v>0</v>
          </cell>
          <cell r="N1873">
            <v>0</v>
          </cell>
        </row>
        <row r="1874">
          <cell r="B1874">
            <v>0</v>
          </cell>
          <cell r="C1874">
            <v>0</v>
          </cell>
          <cell r="E1874">
            <v>0</v>
          </cell>
          <cell r="F1874">
            <v>0</v>
          </cell>
          <cell r="I1874">
            <v>0</v>
          </cell>
          <cell r="J1874">
            <v>0</v>
          </cell>
          <cell r="L1874">
            <v>0</v>
          </cell>
          <cell r="M1874">
            <v>0</v>
          </cell>
          <cell r="N1874">
            <v>0</v>
          </cell>
        </row>
        <row r="1875">
          <cell r="B1875">
            <v>0</v>
          </cell>
          <cell r="C1875">
            <v>0</v>
          </cell>
          <cell r="E1875">
            <v>0</v>
          </cell>
          <cell r="F1875">
            <v>0</v>
          </cell>
          <cell r="I1875">
            <v>0</v>
          </cell>
          <cell r="J1875">
            <v>0</v>
          </cell>
          <cell r="L1875">
            <v>0</v>
          </cell>
          <cell r="M1875">
            <v>0</v>
          </cell>
          <cell r="N1875">
            <v>0</v>
          </cell>
        </row>
        <row r="1876">
          <cell r="B1876">
            <v>0</v>
          </cell>
          <cell r="C1876">
            <v>0</v>
          </cell>
          <cell r="E1876">
            <v>0</v>
          </cell>
          <cell r="F1876">
            <v>0</v>
          </cell>
          <cell r="I1876">
            <v>0</v>
          </cell>
          <cell r="J1876">
            <v>0</v>
          </cell>
          <cell r="L1876">
            <v>0</v>
          </cell>
          <cell r="M1876">
            <v>0</v>
          </cell>
          <cell r="N1876">
            <v>0</v>
          </cell>
        </row>
        <row r="1877">
          <cell r="B1877">
            <v>0</v>
          </cell>
          <cell r="C1877">
            <v>0</v>
          </cell>
          <cell r="E1877">
            <v>0</v>
          </cell>
          <cell r="F1877">
            <v>0</v>
          </cell>
          <cell r="I1877">
            <v>0</v>
          </cell>
          <cell r="J1877">
            <v>0</v>
          </cell>
          <cell r="L1877">
            <v>0</v>
          </cell>
          <cell r="M1877">
            <v>0</v>
          </cell>
          <cell r="N1877">
            <v>0</v>
          </cell>
        </row>
        <row r="1878">
          <cell r="B1878">
            <v>0</v>
          </cell>
          <cell r="C1878">
            <v>0</v>
          </cell>
          <cell r="E1878">
            <v>0</v>
          </cell>
          <cell r="F1878">
            <v>0</v>
          </cell>
          <cell r="I1878">
            <v>0</v>
          </cell>
          <cell r="J1878">
            <v>0</v>
          </cell>
          <cell r="L1878">
            <v>0</v>
          </cell>
          <cell r="M1878">
            <v>0</v>
          </cell>
          <cell r="N1878">
            <v>0</v>
          </cell>
        </row>
        <row r="1879">
          <cell r="B1879">
            <v>0</v>
          </cell>
          <cell r="C1879">
            <v>0</v>
          </cell>
          <cell r="E1879">
            <v>0</v>
          </cell>
          <cell r="F1879">
            <v>0</v>
          </cell>
          <cell r="I1879">
            <v>0</v>
          </cell>
          <cell r="J1879">
            <v>0</v>
          </cell>
          <cell r="L1879">
            <v>0</v>
          </cell>
          <cell r="M1879">
            <v>0</v>
          </cell>
          <cell r="N1879">
            <v>0</v>
          </cell>
        </row>
        <row r="1880">
          <cell r="B1880">
            <v>0</v>
          </cell>
          <cell r="C1880">
            <v>0</v>
          </cell>
          <cell r="E1880">
            <v>0</v>
          </cell>
          <cell r="F1880">
            <v>0</v>
          </cell>
          <cell r="I1880">
            <v>0</v>
          </cell>
          <cell r="J1880">
            <v>0</v>
          </cell>
          <cell r="L1880">
            <v>0</v>
          </cell>
          <cell r="M1880">
            <v>0</v>
          </cell>
          <cell r="N1880">
            <v>0</v>
          </cell>
        </row>
        <row r="1881">
          <cell r="B1881">
            <v>0</v>
          </cell>
          <cell r="C1881">
            <v>0</v>
          </cell>
          <cell r="E1881">
            <v>0</v>
          </cell>
          <cell r="F1881">
            <v>0</v>
          </cell>
          <cell r="I1881">
            <v>0</v>
          </cell>
          <cell r="J1881">
            <v>0</v>
          </cell>
          <cell r="L1881">
            <v>0</v>
          </cell>
          <cell r="M1881">
            <v>0</v>
          </cell>
          <cell r="N1881">
            <v>0</v>
          </cell>
        </row>
        <row r="1882">
          <cell r="B1882">
            <v>0</v>
          </cell>
          <cell r="C1882">
            <v>0</v>
          </cell>
          <cell r="E1882">
            <v>0</v>
          </cell>
          <cell r="F1882">
            <v>0</v>
          </cell>
          <cell r="I1882">
            <v>0</v>
          </cell>
          <cell r="J1882">
            <v>0</v>
          </cell>
          <cell r="L1882">
            <v>0</v>
          </cell>
          <cell r="M1882">
            <v>0</v>
          </cell>
          <cell r="N1882">
            <v>0</v>
          </cell>
        </row>
        <row r="1883">
          <cell r="B1883">
            <v>0</v>
          </cell>
          <cell r="C1883">
            <v>0</v>
          </cell>
          <cell r="E1883">
            <v>0</v>
          </cell>
          <cell r="F1883">
            <v>0</v>
          </cell>
          <cell r="I1883">
            <v>0</v>
          </cell>
          <cell r="J1883">
            <v>0</v>
          </cell>
          <cell r="L1883">
            <v>0</v>
          </cell>
          <cell r="M1883">
            <v>0</v>
          </cell>
          <cell r="N1883">
            <v>0</v>
          </cell>
        </row>
        <row r="1884">
          <cell r="B1884">
            <v>0</v>
          </cell>
          <cell r="C1884">
            <v>0</v>
          </cell>
          <cell r="E1884">
            <v>0</v>
          </cell>
          <cell r="F1884">
            <v>0</v>
          </cell>
          <cell r="I1884">
            <v>0</v>
          </cell>
          <cell r="J1884">
            <v>0</v>
          </cell>
          <cell r="L1884">
            <v>0</v>
          </cell>
          <cell r="M1884">
            <v>0</v>
          </cell>
          <cell r="N1884">
            <v>0</v>
          </cell>
        </row>
        <row r="1885">
          <cell r="B1885">
            <v>0</v>
          </cell>
          <cell r="C1885">
            <v>0</v>
          </cell>
          <cell r="E1885">
            <v>0</v>
          </cell>
          <cell r="F1885">
            <v>0</v>
          </cell>
          <cell r="I1885">
            <v>0</v>
          </cell>
          <cell r="J1885">
            <v>0</v>
          </cell>
          <cell r="L1885">
            <v>0</v>
          </cell>
          <cell r="M1885">
            <v>0</v>
          </cell>
          <cell r="N1885">
            <v>0</v>
          </cell>
        </row>
        <row r="1886">
          <cell r="B1886">
            <v>0</v>
          </cell>
          <cell r="C1886">
            <v>0</v>
          </cell>
          <cell r="E1886">
            <v>0</v>
          </cell>
          <cell r="F1886">
            <v>0</v>
          </cell>
          <cell r="I1886">
            <v>0</v>
          </cell>
          <cell r="J1886">
            <v>0</v>
          </cell>
          <cell r="L1886">
            <v>0</v>
          </cell>
          <cell r="M1886">
            <v>0</v>
          </cell>
          <cell r="N1886">
            <v>0</v>
          </cell>
        </row>
        <row r="1887">
          <cell r="B1887">
            <v>0</v>
          </cell>
          <cell r="C1887">
            <v>0</v>
          </cell>
          <cell r="E1887">
            <v>0</v>
          </cell>
          <cell r="F1887">
            <v>0</v>
          </cell>
          <cell r="I1887">
            <v>0</v>
          </cell>
          <cell r="J1887">
            <v>0</v>
          </cell>
          <cell r="L1887">
            <v>0</v>
          </cell>
          <cell r="M1887">
            <v>0</v>
          </cell>
          <cell r="N1887">
            <v>0</v>
          </cell>
        </row>
        <row r="1888">
          <cell r="B1888">
            <v>0</v>
          </cell>
          <cell r="C1888">
            <v>0</v>
          </cell>
          <cell r="E1888">
            <v>0</v>
          </cell>
          <cell r="F1888">
            <v>0</v>
          </cell>
          <cell r="I1888">
            <v>0</v>
          </cell>
          <cell r="J1888">
            <v>0</v>
          </cell>
          <cell r="L1888">
            <v>0</v>
          </cell>
          <cell r="M1888">
            <v>0</v>
          </cell>
          <cell r="N1888">
            <v>0</v>
          </cell>
        </row>
        <row r="1889">
          <cell r="B1889">
            <v>0</v>
          </cell>
          <cell r="C1889">
            <v>0</v>
          </cell>
          <cell r="E1889">
            <v>0</v>
          </cell>
          <cell r="F1889">
            <v>0</v>
          </cell>
          <cell r="I1889">
            <v>0</v>
          </cell>
          <cell r="J1889">
            <v>0</v>
          </cell>
          <cell r="L1889">
            <v>0</v>
          </cell>
          <cell r="M1889">
            <v>0</v>
          </cell>
          <cell r="N1889">
            <v>0</v>
          </cell>
        </row>
        <row r="1890">
          <cell r="B1890">
            <v>0</v>
          </cell>
          <cell r="C1890">
            <v>0</v>
          </cell>
          <cell r="E1890">
            <v>0</v>
          </cell>
          <cell r="F1890">
            <v>0</v>
          </cell>
          <cell r="I1890">
            <v>0</v>
          </cell>
          <cell r="J1890">
            <v>0</v>
          </cell>
          <cell r="L1890">
            <v>0</v>
          </cell>
          <cell r="M1890">
            <v>0</v>
          </cell>
          <cell r="N1890">
            <v>0</v>
          </cell>
        </row>
        <row r="1891">
          <cell r="B1891">
            <v>0</v>
          </cell>
          <cell r="C1891">
            <v>0</v>
          </cell>
          <cell r="E1891">
            <v>0</v>
          </cell>
          <cell r="F1891">
            <v>0</v>
          </cell>
          <cell r="I1891">
            <v>0</v>
          </cell>
          <cell r="J1891">
            <v>0</v>
          </cell>
          <cell r="L1891">
            <v>0</v>
          </cell>
          <cell r="M1891">
            <v>0</v>
          </cell>
          <cell r="N1891">
            <v>0</v>
          </cell>
        </row>
        <row r="1892">
          <cell r="B1892">
            <v>0</v>
          </cell>
          <cell r="C1892">
            <v>0</v>
          </cell>
          <cell r="E1892">
            <v>0</v>
          </cell>
          <cell r="F1892">
            <v>0</v>
          </cell>
          <cell r="I1892">
            <v>0</v>
          </cell>
          <cell r="J1892">
            <v>0</v>
          </cell>
          <cell r="L1892">
            <v>0</v>
          </cell>
          <cell r="M1892">
            <v>0</v>
          </cell>
          <cell r="N1892">
            <v>0</v>
          </cell>
        </row>
        <row r="1893">
          <cell r="B1893">
            <v>0</v>
          </cell>
          <cell r="C1893">
            <v>0</v>
          </cell>
          <cell r="E1893">
            <v>0</v>
          </cell>
          <cell r="F1893">
            <v>0</v>
          </cell>
          <cell r="I1893">
            <v>0</v>
          </cell>
          <cell r="J1893">
            <v>0</v>
          </cell>
          <cell r="L1893">
            <v>0</v>
          </cell>
          <cell r="M1893">
            <v>0</v>
          </cell>
          <cell r="N1893">
            <v>0</v>
          </cell>
        </row>
        <row r="1894">
          <cell r="B1894">
            <v>0</v>
          </cell>
          <cell r="C1894">
            <v>0</v>
          </cell>
          <cell r="E1894">
            <v>0</v>
          </cell>
          <cell r="F1894">
            <v>0</v>
          </cell>
          <cell r="I1894">
            <v>0</v>
          </cell>
          <cell r="J1894">
            <v>0</v>
          </cell>
          <cell r="L1894">
            <v>0</v>
          </cell>
          <cell r="M1894">
            <v>0</v>
          </cell>
          <cell r="N1894">
            <v>0</v>
          </cell>
        </row>
        <row r="1895">
          <cell r="B1895">
            <v>0</v>
          </cell>
          <cell r="C1895">
            <v>0</v>
          </cell>
          <cell r="E1895">
            <v>0</v>
          </cell>
          <cell r="F1895">
            <v>0</v>
          </cell>
          <cell r="I1895">
            <v>0</v>
          </cell>
          <cell r="J1895">
            <v>0</v>
          </cell>
          <cell r="L1895">
            <v>0</v>
          </cell>
          <cell r="M1895">
            <v>0</v>
          </cell>
          <cell r="N1895">
            <v>0</v>
          </cell>
        </row>
        <row r="1896">
          <cell r="B1896">
            <v>0</v>
          </cell>
          <cell r="C1896">
            <v>0</v>
          </cell>
          <cell r="E1896">
            <v>0</v>
          </cell>
          <cell r="F1896">
            <v>0</v>
          </cell>
          <cell r="I1896">
            <v>0</v>
          </cell>
          <cell r="J1896">
            <v>0</v>
          </cell>
          <cell r="L1896">
            <v>0</v>
          </cell>
          <cell r="M1896">
            <v>0</v>
          </cell>
          <cell r="N1896">
            <v>0</v>
          </cell>
        </row>
        <row r="1897">
          <cell r="B1897">
            <v>0</v>
          </cell>
          <cell r="C1897">
            <v>0</v>
          </cell>
          <cell r="E1897">
            <v>0</v>
          </cell>
          <cell r="F1897">
            <v>0</v>
          </cell>
          <cell r="I1897">
            <v>0</v>
          </cell>
          <cell r="J1897">
            <v>0</v>
          </cell>
          <cell r="L1897">
            <v>0</v>
          </cell>
          <cell r="M1897">
            <v>0</v>
          </cell>
          <cell r="N1897">
            <v>0</v>
          </cell>
        </row>
        <row r="1898">
          <cell r="B1898">
            <v>0</v>
          </cell>
          <cell r="C1898">
            <v>0</v>
          </cell>
          <cell r="E1898">
            <v>0</v>
          </cell>
          <cell r="F1898">
            <v>0</v>
          </cell>
          <cell r="I1898">
            <v>0</v>
          </cell>
          <cell r="J1898">
            <v>0</v>
          </cell>
          <cell r="L1898">
            <v>0</v>
          </cell>
          <cell r="M1898">
            <v>0</v>
          </cell>
          <cell r="N1898">
            <v>0</v>
          </cell>
        </row>
        <row r="1899">
          <cell r="B1899">
            <v>0</v>
          </cell>
          <cell r="C1899">
            <v>0</v>
          </cell>
          <cell r="E1899">
            <v>0</v>
          </cell>
          <cell r="F1899">
            <v>0</v>
          </cell>
          <cell r="I1899">
            <v>0</v>
          </cell>
          <cell r="J1899">
            <v>0</v>
          </cell>
          <cell r="L1899">
            <v>0</v>
          </cell>
          <cell r="M1899">
            <v>0</v>
          </cell>
          <cell r="N1899">
            <v>0</v>
          </cell>
        </row>
        <row r="1900">
          <cell r="B1900">
            <v>0</v>
          </cell>
          <cell r="C1900">
            <v>0</v>
          </cell>
          <cell r="E1900">
            <v>0</v>
          </cell>
          <cell r="F1900">
            <v>0</v>
          </cell>
          <cell r="I1900">
            <v>0</v>
          </cell>
          <cell r="J1900">
            <v>0</v>
          </cell>
          <cell r="L1900">
            <v>0</v>
          </cell>
          <cell r="M1900">
            <v>0</v>
          </cell>
          <cell r="N1900">
            <v>0</v>
          </cell>
        </row>
        <row r="1901">
          <cell r="B1901">
            <v>0</v>
          </cell>
          <cell r="C1901">
            <v>0</v>
          </cell>
          <cell r="E1901">
            <v>0</v>
          </cell>
          <cell r="F1901">
            <v>0</v>
          </cell>
          <cell r="I1901">
            <v>0</v>
          </cell>
          <cell r="J1901">
            <v>0</v>
          </cell>
          <cell r="L1901">
            <v>0</v>
          </cell>
          <cell r="M1901">
            <v>0</v>
          </cell>
          <cell r="N1901">
            <v>0</v>
          </cell>
        </row>
        <row r="1902">
          <cell r="B1902">
            <v>0</v>
          </cell>
          <cell r="C1902">
            <v>0</v>
          </cell>
          <cell r="E1902">
            <v>0</v>
          </cell>
          <cell r="F1902">
            <v>0</v>
          </cell>
          <cell r="I1902">
            <v>0</v>
          </cell>
          <cell r="J1902">
            <v>0</v>
          </cell>
          <cell r="L1902">
            <v>0</v>
          </cell>
          <cell r="M1902">
            <v>0</v>
          </cell>
          <cell r="N1902">
            <v>0</v>
          </cell>
        </row>
        <row r="1903">
          <cell r="B1903">
            <v>0</v>
          </cell>
          <cell r="C1903">
            <v>0</v>
          </cell>
          <cell r="E1903">
            <v>0</v>
          </cell>
          <cell r="F1903">
            <v>0</v>
          </cell>
          <cell r="I1903">
            <v>0</v>
          </cell>
          <cell r="J1903">
            <v>0</v>
          </cell>
          <cell r="L1903">
            <v>0</v>
          </cell>
          <cell r="M1903">
            <v>0</v>
          </cell>
          <cell r="N1903">
            <v>0</v>
          </cell>
        </row>
        <row r="1904">
          <cell r="B1904">
            <v>0</v>
          </cell>
          <cell r="C1904">
            <v>0</v>
          </cell>
          <cell r="E1904">
            <v>0</v>
          </cell>
          <cell r="F1904">
            <v>0</v>
          </cell>
          <cell r="I1904">
            <v>0</v>
          </cell>
          <cell r="J1904">
            <v>0</v>
          </cell>
          <cell r="L1904">
            <v>0</v>
          </cell>
          <cell r="M1904">
            <v>0</v>
          </cell>
          <cell r="N1904">
            <v>0</v>
          </cell>
        </row>
        <row r="1905">
          <cell r="B1905">
            <v>0</v>
          </cell>
          <cell r="C1905">
            <v>0</v>
          </cell>
          <cell r="E1905">
            <v>0</v>
          </cell>
          <cell r="F1905">
            <v>0</v>
          </cell>
          <cell r="I1905">
            <v>0</v>
          </cell>
          <cell r="J1905">
            <v>0</v>
          </cell>
          <cell r="L1905">
            <v>0</v>
          </cell>
          <cell r="M1905">
            <v>0</v>
          </cell>
          <cell r="N1905">
            <v>0</v>
          </cell>
        </row>
        <row r="1906">
          <cell r="B1906">
            <v>0</v>
          </cell>
          <cell r="C1906">
            <v>0</v>
          </cell>
          <cell r="E1906">
            <v>0</v>
          </cell>
          <cell r="F1906">
            <v>0</v>
          </cell>
          <cell r="I1906">
            <v>0</v>
          </cell>
          <cell r="J1906">
            <v>0</v>
          </cell>
          <cell r="L1906">
            <v>0</v>
          </cell>
          <cell r="M1906">
            <v>0</v>
          </cell>
          <cell r="N1906">
            <v>0</v>
          </cell>
        </row>
        <row r="1907">
          <cell r="B1907">
            <v>0</v>
          </cell>
          <cell r="C1907">
            <v>0</v>
          </cell>
          <cell r="E1907">
            <v>0</v>
          </cell>
          <cell r="F1907">
            <v>0</v>
          </cell>
          <cell r="I1907">
            <v>0</v>
          </cell>
          <cell r="J1907">
            <v>0</v>
          </cell>
          <cell r="L1907">
            <v>0</v>
          </cell>
          <cell r="M1907">
            <v>0</v>
          </cell>
          <cell r="N1907">
            <v>0</v>
          </cell>
        </row>
        <row r="1908">
          <cell r="B1908">
            <v>0</v>
          </cell>
          <cell r="C1908">
            <v>0</v>
          </cell>
          <cell r="E1908">
            <v>0</v>
          </cell>
          <cell r="F1908">
            <v>0</v>
          </cell>
          <cell r="I1908">
            <v>0</v>
          </cell>
          <cell r="J1908">
            <v>0</v>
          </cell>
          <cell r="L1908">
            <v>0</v>
          </cell>
          <cell r="M1908">
            <v>0</v>
          </cell>
          <cell r="N1908">
            <v>0</v>
          </cell>
        </row>
        <row r="1909">
          <cell r="B1909">
            <v>0</v>
          </cell>
          <cell r="C1909">
            <v>0</v>
          </cell>
          <cell r="E1909">
            <v>0</v>
          </cell>
          <cell r="F1909">
            <v>0</v>
          </cell>
          <cell r="I1909">
            <v>0</v>
          </cell>
          <cell r="J1909">
            <v>0</v>
          </cell>
          <cell r="L1909">
            <v>0</v>
          </cell>
          <cell r="M1909">
            <v>0</v>
          </cell>
          <cell r="N1909">
            <v>0</v>
          </cell>
        </row>
        <row r="1910">
          <cell r="B1910">
            <v>0</v>
          </cell>
          <cell r="C1910">
            <v>0</v>
          </cell>
          <cell r="E1910">
            <v>0</v>
          </cell>
          <cell r="F1910">
            <v>0</v>
          </cell>
          <cell r="I1910">
            <v>0</v>
          </cell>
          <cell r="J1910">
            <v>0</v>
          </cell>
          <cell r="L1910">
            <v>0</v>
          </cell>
          <cell r="M1910">
            <v>0</v>
          </cell>
          <cell r="N1910">
            <v>0</v>
          </cell>
        </row>
        <row r="1911">
          <cell r="B1911">
            <v>0</v>
          </cell>
          <cell r="C1911">
            <v>0</v>
          </cell>
          <cell r="E1911">
            <v>0</v>
          </cell>
          <cell r="F1911">
            <v>0</v>
          </cell>
          <cell r="I1911">
            <v>0</v>
          </cell>
          <cell r="J1911">
            <v>0</v>
          </cell>
          <cell r="L1911">
            <v>0</v>
          </cell>
          <cell r="M1911">
            <v>0</v>
          </cell>
          <cell r="N1911">
            <v>0</v>
          </cell>
        </row>
        <row r="1912">
          <cell r="B1912">
            <v>0</v>
          </cell>
          <cell r="C1912">
            <v>0</v>
          </cell>
          <cell r="E1912">
            <v>0</v>
          </cell>
          <cell r="F1912">
            <v>0</v>
          </cell>
          <cell r="I1912">
            <v>0</v>
          </cell>
          <cell r="J1912">
            <v>0</v>
          </cell>
          <cell r="L1912">
            <v>0</v>
          </cell>
          <cell r="M1912">
            <v>0</v>
          </cell>
          <cell r="N1912">
            <v>0</v>
          </cell>
        </row>
        <row r="1913">
          <cell r="B1913">
            <v>0</v>
          </cell>
          <cell r="C1913">
            <v>0</v>
          </cell>
          <cell r="E1913">
            <v>0</v>
          </cell>
          <cell r="F1913">
            <v>0</v>
          </cell>
          <cell r="I1913">
            <v>0</v>
          </cell>
          <cell r="J1913">
            <v>0</v>
          </cell>
          <cell r="L1913">
            <v>0</v>
          </cell>
          <cell r="M1913">
            <v>0</v>
          </cell>
          <cell r="N1913">
            <v>0</v>
          </cell>
        </row>
        <row r="1914">
          <cell r="B1914">
            <v>0</v>
          </cell>
          <cell r="C1914">
            <v>0</v>
          </cell>
          <cell r="E1914">
            <v>0</v>
          </cell>
          <cell r="F1914">
            <v>0</v>
          </cell>
          <cell r="I1914">
            <v>0</v>
          </cell>
          <cell r="J1914">
            <v>0</v>
          </cell>
          <cell r="L1914">
            <v>0</v>
          </cell>
          <cell r="M1914">
            <v>0</v>
          </cell>
          <cell r="N1914">
            <v>0</v>
          </cell>
        </row>
        <row r="1915">
          <cell r="B1915">
            <v>0</v>
          </cell>
          <cell r="C1915">
            <v>0</v>
          </cell>
          <cell r="E1915">
            <v>0</v>
          </cell>
          <cell r="F1915">
            <v>0</v>
          </cell>
          <cell r="I1915">
            <v>0</v>
          </cell>
          <cell r="J1915">
            <v>0</v>
          </cell>
          <cell r="L1915">
            <v>0</v>
          </cell>
          <cell r="M1915">
            <v>0</v>
          </cell>
          <cell r="N1915">
            <v>0</v>
          </cell>
        </row>
        <row r="1916">
          <cell r="B1916">
            <v>0</v>
          </cell>
          <cell r="C1916">
            <v>0</v>
          </cell>
          <cell r="E1916">
            <v>0</v>
          </cell>
          <cell r="F1916">
            <v>0</v>
          </cell>
          <cell r="I1916">
            <v>0</v>
          </cell>
          <cell r="J1916">
            <v>0</v>
          </cell>
          <cell r="L1916">
            <v>0</v>
          </cell>
          <cell r="M1916">
            <v>0</v>
          </cell>
          <cell r="N1916">
            <v>0</v>
          </cell>
        </row>
        <row r="1917">
          <cell r="B1917">
            <v>0</v>
          </cell>
          <cell r="C1917">
            <v>0</v>
          </cell>
          <cell r="E1917">
            <v>0</v>
          </cell>
          <cell r="F1917">
            <v>0</v>
          </cell>
          <cell r="I1917">
            <v>0</v>
          </cell>
          <cell r="J1917">
            <v>0</v>
          </cell>
          <cell r="L1917">
            <v>0</v>
          </cell>
          <cell r="M1917">
            <v>0</v>
          </cell>
          <cell r="N1917">
            <v>0</v>
          </cell>
        </row>
        <row r="1918">
          <cell r="B1918">
            <v>0</v>
          </cell>
          <cell r="C1918">
            <v>0</v>
          </cell>
          <cell r="E1918">
            <v>0</v>
          </cell>
          <cell r="F1918">
            <v>0</v>
          </cell>
          <cell r="I1918">
            <v>0</v>
          </cell>
          <cell r="J1918">
            <v>0</v>
          </cell>
          <cell r="L1918">
            <v>0</v>
          </cell>
          <cell r="M1918">
            <v>0</v>
          </cell>
          <cell r="N1918">
            <v>0</v>
          </cell>
        </row>
        <row r="1919">
          <cell r="B1919">
            <v>0</v>
          </cell>
          <cell r="C1919">
            <v>0</v>
          </cell>
          <cell r="E1919">
            <v>0</v>
          </cell>
          <cell r="F1919">
            <v>0</v>
          </cell>
          <cell r="I1919">
            <v>0</v>
          </cell>
          <cell r="J1919">
            <v>0</v>
          </cell>
          <cell r="L1919">
            <v>0</v>
          </cell>
          <cell r="M1919">
            <v>0</v>
          </cell>
          <cell r="N1919">
            <v>0</v>
          </cell>
        </row>
        <row r="1920">
          <cell r="B1920">
            <v>0</v>
          </cell>
          <cell r="C1920">
            <v>0</v>
          </cell>
          <cell r="E1920">
            <v>0</v>
          </cell>
          <cell r="F1920">
            <v>0</v>
          </cell>
          <cell r="I1920">
            <v>0</v>
          </cell>
          <cell r="J1920">
            <v>0</v>
          </cell>
          <cell r="L1920">
            <v>0</v>
          </cell>
          <cell r="M1920">
            <v>0</v>
          </cell>
          <cell r="N1920">
            <v>0</v>
          </cell>
        </row>
        <row r="1921">
          <cell r="B1921">
            <v>0</v>
          </cell>
          <cell r="C1921">
            <v>0</v>
          </cell>
          <cell r="E1921">
            <v>0</v>
          </cell>
          <cell r="F1921">
            <v>0</v>
          </cell>
          <cell r="I1921">
            <v>0</v>
          </cell>
          <cell r="J1921">
            <v>0</v>
          </cell>
          <cell r="L1921">
            <v>0</v>
          </cell>
          <cell r="M1921">
            <v>0</v>
          </cell>
          <cell r="N1921">
            <v>0</v>
          </cell>
        </row>
        <row r="1922">
          <cell r="B1922">
            <v>0</v>
          </cell>
          <cell r="C1922">
            <v>0</v>
          </cell>
          <cell r="E1922">
            <v>0</v>
          </cell>
          <cell r="F1922">
            <v>0</v>
          </cell>
          <cell r="I1922">
            <v>0</v>
          </cell>
          <cell r="J1922">
            <v>0</v>
          </cell>
          <cell r="L1922">
            <v>0</v>
          </cell>
          <cell r="M1922">
            <v>0</v>
          </cell>
          <cell r="N1922">
            <v>0</v>
          </cell>
        </row>
        <row r="1923">
          <cell r="B1923">
            <v>0</v>
          </cell>
          <cell r="C1923">
            <v>0</v>
          </cell>
          <cell r="E1923">
            <v>0</v>
          </cell>
          <cell r="F1923">
            <v>0</v>
          </cell>
          <cell r="I1923">
            <v>0</v>
          </cell>
          <cell r="J1923">
            <v>0</v>
          </cell>
          <cell r="L1923">
            <v>0</v>
          </cell>
          <cell r="M1923">
            <v>0</v>
          </cell>
          <cell r="N1923">
            <v>0</v>
          </cell>
        </row>
        <row r="1924">
          <cell r="B1924">
            <v>0</v>
          </cell>
          <cell r="C1924">
            <v>0</v>
          </cell>
          <cell r="E1924">
            <v>0</v>
          </cell>
          <cell r="F1924">
            <v>0</v>
          </cell>
          <cell r="I1924">
            <v>0</v>
          </cell>
          <cell r="J1924">
            <v>0</v>
          </cell>
          <cell r="L1924">
            <v>0</v>
          </cell>
          <cell r="M1924">
            <v>0</v>
          </cell>
          <cell r="N1924">
            <v>0</v>
          </cell>
        </row>
        <row r="1925">
          <cell r="B1925">
            <v>0</v>
          </cell>
          <cell r="C1925">
            <v>0</v>
          </cell>
          <cell r="E1925">
            <v>0</v>
          </cell>
          <cell r="F1925">
            <v>0</v>
          </cell>
          <cell r="I1925">
            <v>0</v>
          </cell>
          <cell r="J1925">
            <v>0</v>
          </cell>
          <cell r="L1925">
            <v>0</v>
          </cell>
          <cell r="M1925">
            <v>0</v>
          </cell>
          <cell r="N1925">
            <v>0</v>
          </cell>
        </row>
        <row r="1926">
          <cell r="B1926">
            <v>0</v>
          </cell>
          <cell r="C1926">
            <v>0</v>
          </cell>
          <cell r="E1926">
            <v>0</v>
          </cell>
          <cell r="F1926">
            <v>0</v>
          </cell>
          <cell r="I1926">
            <v>0</v>
          </cell>
          <cell r="J1926">
            <v>0</v>
          </cell>
          <cell r="L1926">
            <v>0</v>
          </cell>
          <cell r="M1926">
            <v>0</v>
          </cell>
          <cell r="N1926">
            <v>0</v>
          </cell>
        </row>
        <row r="1927">
          <cell r="B1927">
            <v>0</v>
          </cell>
          <cell r="C1927">
            <v>0</v>
          </cell>
          <cell r="E1927">
            <v>0</v>
          </cell>
          <cell r="F1927">
            <v>0</v>
          </cell>
          <cell r="I1927">
            <v>0</v>
          </cell>
          <cell r="J1927">
            <v>0</v>
          </cell>
          <cell r="L1927">
            <v>0</v>
          </cell>
          <cell r="M1927">
            <v>0</v>
          </cell>
          <cell r="N1927">
            <v>0</v>
          </cell>
        </row>
        <row r="1928">
          <cell r="B1928">
            <v>0</v>
          </cell>
          <cell r="C1928">
            <v>0</v>
          </cell>
          <cell r="E1928">
            <v>0</v>
          </cell>
          <cell r="F1928">
            <v>0</v>
          </cell>
          <cell r="I1928">
            <v>0</v>
          </cell>
          <cell r="J1928">
            <v>0</v>
          </cell>
          <cell r="L1928">
            <v>0</v>
          </cell>
          <cell r="M1928">
            <v>0</v>
          </cell>
          <cell r="N1928">
            <v>0</v>
          </cell>
        </row>
        <row r="1929">
          <cell r="B1929">
            <v>0</v>
          </cell>
          <cell r="C1929">
            <v>0</v>
          </cell>
          <cell r="E1929">
            <v>0</v>
          </cell>
          <cell r="F1929">
            <v>0</v>
          </cell>
          <cell r="I1929">
            <v>0</v>
          </cell>
          <cell r="J1929">
            <v>0</v>
          </cell>
          <cell r="L1929">
            <v>0</v>
          </cell>
          <cell r="M1929">
            <v>0</v>
          </cell>
          <cell r="N1929">
            <v>0</v>
          </cell>
        </row>
        <row r="1930">
          <cell r="B1930">
            <v>0</v>
          </cell>
          <cell r="C1930">
            <v>0</v>
          </cell>
          <cell r="E1930">
            <v>0</v>
          </cell>
          <cell r="F1930">
            <v>0</v>
          </cell>
          <cell r="I1930">
            <v>0</v>
          </cell>
          <cell r="J1930">
            <v>0</v>
          </cell>
          <cell r="L1930">
            <v>0</v>
          </cell>
          <cell r="M1930">
            <v>0</v>
          </cell>
          <cell r="N1930">
            <v>0</v>
          </cell>
        </row>
        <row r="1931">
          <cell r="B1931">
            <v>0</v>
          </cell>
          <cell r="C1931">
            <v>0</v>
          </cell>
          <cell r="E1931">
            <v>0</v>
          </cell>
          <cell r="F1931">
            <v>0</v>
          </cell>
          <cell r="I1931">
            <v>0</v>
          </cell>
          <cell r="J1931">
            <v>0</v>
          </cell>
          <cell r="L1931">
            <v>0</v>
          </cell>
          <cell r="M1931">
            <v>0</v>
          </cell>
          <cell r="N1931">
            <v>0</v>
          </cell>
        </row>
        <row r="1932">
          <cell r="B1932">
            <v>0</v>
          </cell>
          <cell r="C1932">
            <v>0</v>
          </cell>
          <cell r="E1932">
            <v>0</v>
          </cell>
          <cell r="F1932">
            <v>0</v>
          </cell>
          <cell r="I1932">
            <v>0</v>
          </cell>
          <cell r="J1932">
            <v>0</v>
          </cell>
          <cell r="L1932">
            <v>0</v>
          </cell>
          <cell r="M1932">
            <v>0</v>
          </cell>
          <cell r="N1932">
            <v>0</v>
          </cell>
        </row>
        <row r="1933">
          <cell r="B1933">
            <v>0</v>
          </cell>
          <cell r="C1933">
            <v>0</v>
          </cell>
          <cell r="E1933">
            <v>0</v>
          </cell>
          <cell r="F1933">
            <v>0</v>
          </cell>
          <cell r="I1933">
            <v>0</v>
          </cell>
          <cell r="J1933">
            <v>0</v>
          </cell>
          <cell r="L1933">
            <v>0</v>
          </cell>
          <cell r="M1933">
            <v>0</v>
          </cell>
          <cell r="N1933">
            <v>0</v>
          </cell>
        </row>
        <row r="1934">
          <cell r="B1934">
            <v>0</v>
          </cell>
          <cell r="C1934">
            <v>0</v>
          </cell>
          <cell r="E1934">
            <v>0</v>
          </cell>
          <cell r="F1934">
            <v>0</v>
          </cell>
          <cell r="I1934">
            <v>0</v>
          </cell>
          <cell r="J1934">
            <v>0</v>
          </cell>
          <cell r="L1934">
            <v>0</v>
          </cell>
          <cell r="M1934">
            <v>0</v>
          </cell>
          <cell r="N1934">
            <v>0</v>
          </cell>
        </row>
        <row r="1935">
          <cell r="B1935">
            <v>0</v>
          </cell>
          <cell r="C1935">
            <v>0</v>
          </cell>
          <cell r="E1935">
            <v>0</v>
          </cell>
          <cell r="F1935">
            <v>0</v>
          </cell>
          <cell r="I1935">
            <v>0</v>
          </cell>
          <cell r="J1935">
            <v>0</v>
          </cell>
          <cell r="L1935">
            <v>0</v>
          </cell>
          <cell r="M1935">
            <v>0</v>
          </cell>
          <cell r="N1935">
            <v>0</v>
          </cell>
        </row>
        <row r="1936">
          <cell r="B1936">
            <v>0</v>
          </cell>
          <cell r="C1936">
            <v>0</v>
          </cell>
          <cell r="E1936">
            <v>0</v>
          </cell>
          <cell r="F1936">
            <v>0</v>
          </cell>
          <cell r="I1936">
            <v>0</v>
          </cell>
          <cell r="J1936">
            <v>0</v>
          </cell>
          <cell r="L1936">
            <v>0</v>
          </cell>
          <cell r="M1936">
            <v>0</v>
          </cell>
          <cell r="N1936">
            <v>0</v>
          </cell>
        </row>
        <row r="1937">
          <cell r="B1937">
            <v>0</v>
          </cell>
          <cell r="C1937">
            <v>0</v>
          </cell>
          <cell r="E1937">
            <v>0</v>
          </cell>
          <cell r="F1937">
            <v>0</v>
          </cell>
          <cell r="I1937">
            <v>0</v>
          </cell>
          <cell r="J1937">
            <v>0</v>
          </cell>
          <cell r="L1937">
            <v>0</v>
          </cell>
          <cell r="M1937">
            <v>0</v>
          </cell>
          <cell r="N1937">
            <v>0</v>
          </cell>
        </row>
        <row r="1938">
          <cell r="B1938">
            <v>0</v>
          </cell>
          <cell r="C1938">
            <v>0</v>
          </cell>
          <cell r="E1938">
            <v>0</v>
          </cell>
          <cell r="F1938">
            <v>0</v>
          </cell>
          <cell r="I1938">
            <v>0</v>
          </cell>
          <cell r="J1938">
            <v>0</v>
          </cell>
          <cell r="L1938">
            <v>0</v>
          </cell>
          <cell r="M1938">
            <v>0</v>
          </cell>
          <cell r="N1938">
            <v>0</v>
          </cell>
        </row>
        <row r="1939">
          <cell r="B1939">
            <v>0</v>
          </cell>
          <cell r="C1939">
            <v>0</v>
          </cell>
          <cell r="E1939">
            <v>0</v>
          </cell>
          <cell r="F1939">
            <v>0</v>
          </cell>
          <cell r="I1939">
            <v>0</v>
          </cell>
          <cell r="J1939">
            <v>0</v>
          </cell>
          <cell r="L1939">
            <v>0</v>
          </cell>
          <cell r="M1939">
            <v>0</v>
          </cell>
          <cell r="N1939">
            <v>0</v>
          </cell>
        </row>
        <row r="1940">
          <cell r="B1940">
            <v>0</v>
          </cell>
          <cell r="C1940">
            <v>0</v>
          </cell>
          <cell r="E1940">
            <v>0</v>
          </cell>
          <cell r="F1940">
            <v>0</v>
          </cell>
          <cell r="I1940">
            <v>0</v>
          </cell>
          <cell r="J1940">
            <v>0</v>
          </cell>
          <cell r="L1940">
            <v>0</v>
          </cell>
          <cell r="M1940">
            <v>0</v>
          </cell>
          <cell r="N1940">
            <v>0</v>
          </cell>
        </row>
        <row r="1941">
          <cell r="B1941">
            <v>0</v>
          </cell>
          <cell r="C1941">
            <v>0</v>
          </cell>
          <cell r="E1941">
            <v>0</v>
          </cell>
          <cell r="F1941">
            <v>0</v>
          </cell>
          <cell r="I1941">
            <v>0</v>
          </cell>
          <cell r="J1941">
            <v>0</v>
          </cell>
          <cell r="L1941">
            <v>0</v>
          </cell>
          <cell r="M1941">
            <v>0</v>
          </cell>
          <cell r="N1941">
            <v>0</v>
          </cell>
        </row>
        <row r="1942">
          <cell r="B1942">
            <v>0</v>
          </cell>
          <cell r="C1942">
            <v>0</v>
          </cell>
          <cell r="E1942">
            <v>0</v>
          </cell>
          <cell r="F1942">
            <v>0</v>
          </cell>
          <cell r="I1942">
            <v>0</v>
          </cell>
          <cell r="J1942">
            <v>0</v>
          </cell>
          <cell r="L1942">
            <v>0</v>
          </cell>
          <cell r="M1942">
            <v>0</v>
          </cell>
          <cell r="N1942">
            <v>0</v>
          </cell>
        </row>
        <row r="1943">
          <cell r="B1943">
            <v>0</v>
          </cell>
          <cell r="C1943">
            <v>0</v>
          </cell>
          <cell r="E1943">
            <v>0</v>
          </cell>
          <cell r="F1943">
            <v>0</v>
          </cell>
          <cell r="I1943">
            <v>0</v>
          </cell>
          <cell r="J1943">
            <v>0</v>
          </cell>
          <cell r="L1943">
            <v>0</v>
          </cell>
          <cell r="M1943">
            <v>0</v>
          </cell>
          <cell r="N1943">
            <v>0</v>
          </cell>
        </row>
        <row r="1944">
          <cell r="B1944">
            <v>0</v>
          </cell>
          <cell r="C1944">
            <v>0</v>
          </cell>
          <cell r="E1944">
            <v>0</v>
          </cell>
          <cell r="F1944">
            <v>0</v>
          </cell>
          <cell r="I1944">
            <v>0</v>
          </cell>
          <cell r="J1944">
            <v>0</v>
          </cell>
          <cell r="L1944">
            <v>0</v>
          </cell>
          <cell r="M1944">
            <v>0</v>
          </cell>
          <cell r="N1944">
            <v>0</v>
          </cell>
        </row>
        <row r="1945">
          <cell r="B1945">
            <v>0</v>
          </cell>
          <cell r="C1945">
            <v>0</v>
          </cell>
          <cell r="E1945">
            <v>0</v>
          </cell>
          <cell r="F1945">
            <v>0</v>
          </cell>
          <cell r="I1945">
            <v>0</v>
          </cell>
          <cell r="J1945">
            <v>0</v>
          </cell>
          <cell r="L1945">
            <v>0</v>
          </cell>
          <cell r="M1945">
            <v>0</v>
          </cell>
          <cell r="N1945">
            <v>0</v>
          </cell>
        </row>
        <row r="1946">
          <cell r="B1946">
            <v>0</v>
          </cell>
          <cell r="C1946">
            <v>0</v>
          </cell>
          <cell r="E1946">
            <v>0</v>
          </cell>
          <cell r="F1946">
            <v>0</v>
          </cell>
          <cell r="I1946">
            <v>0</v>
          </cell>
          <cell r="J1946">
            <v>0</v>
          </cell>
          <cell r="L1946">
            <v>0</v>
          </cell>
          <cell r="M1946">
            <v>0</v>
          </cell>
          <cell r="N1946">
            <v>0</v>
          </cell>
        </row>
        <row r="1947">
          <cell r="B1947">
            <v>0</v>
          </cell>
          <cell r="C1947">
            <v>0</v>
          </cell>
          <cell r="E1947">
            <v>0</v>
          </cell>
          <cell r="F1947">
            <v>0</v>
          </cell>
          <cell r="I1947">
            <v>0</v>
          </cell>
          <cell r="J1947">
            <v>0</v>
          </cell>
          <cell r="L1947">
            <v>0</v>
          </cell>
          <cell r="M1947">
            <v>0</v>
          </cell>
          <cell r="N1947">
            <v>0</v>
          </cell>
        </row>
        <row r="1948">
          <cell r="B1948">
            <v>0</v>
          </cell>
          <cell r="C1948">
            <v>0</v>
          </cell>
          <cell r="E1948">
            <v>0</v>
          </cell>
          <cell r="F1948">
            <v>0</v>
          </cell>
          <cell r="I1948">
            <v>0</v>
          </cell>
          <cell r="J1948">
            <v>0</v>
          </cell>
          <cell r="L1948">
            <v>0</v>
          </cell>
          <cell r="M1948">
            <v>0</v>
          </cell>
          <cell r="N1948">
            <v>0</v>
          </cell>
        </row>
        <row r="1949">
          <cell r="B1949">
            <v>0</v>
          </cell>
          <cell r="C1949">
            <v>0</v>
          </cell>
          <cell r="E1949">
            <v>0</v>
          </cell>
          <cell r="F1949">
            <v>0</v>
          </cell>
          <cell r="I1949">
            <v>0</v>
          </cell>
          <cell r="J1949">
            <v>0</v>
          </cell>
          <cell r="L1949">
            <v>0</v>
          </cell>
          <cell r="M1949">
            <v>0</v>
          </cell>
          <cell r="N1949">
            <v>0</v>
          </cell>
        </row>
        <row r="1950">
          <cell r="B1950">
            <v>0</v>
          </cell>
          <cell r="C1950">
            <v>0</v>
          </cell>
          <cell r="E1950">
            <v>0</v>
          </cell>
          <cell r="F1950">
            <v>0</v>
          </cell>
          <cell r="I1950">
            <v>0</v>
          </cell>
          <cell r="J1950">
            <v>0</v>
          </cell>
          <cell r="L1950">
            <v>0</v>
          </cell>
          <cell r="M1950">
            <v>0</v>
          </cell>
          <cell r="N1950">
            <v>0</v>
          </cell>
        </row>
        <row r="1951">
          <cell r="B1951">
            <v>0</v>
          </cell>
          <cell r="C1951">
            <v>0</v>
          </cell>
          <cell r="E1951">
            <v>0</v>
          </cell>
          <cell r="F1951">
            <v>0</v>
          </cell>
          <cell r="I1951">
            <v>0</v>
          </cell>
          <cell r="J1951">
            <v>0</v>
          </cell>
          <cell r="L1951">
            <v>0</v>
          </cell>
          <cell r="M1951">
            <v>0</v>
          </cell>
          <cell r="N1951">
            <v>0</v>
          </cell>
        </row>
        <row r="1952">
          <cell r="B1952">
            <v>0</v>
          </cell>
          <cell r="C1952">
            <v>0</v>
          </cell>
          <cell r="E1952">
            <v>0</v>
          </cell>
          <cell r="F1952">
            <v>0</v>
          </cell>
          <cell r="I1952">
            <v>0</v>
          </cell>
          <cell r="J1952">
            <v>0</v>
          </cell>
          <cell r="L1952">
            <v>0</v>
          </cell>
          <cell r="M1952">
            <v>0</v>
          </cell>
          <cell r="N1952">
            <v>0</v>
          </cell>
        </row>
        <row r="1953">
          <cell r="B1953">
            <v>0</v>
          </cell>
          <cell r="C1953">
            <v>0</v>
          </cell>
          <cell r="E1953">
            <v>0</v>
          </cell>
          <cell r="F1953">
            <v>0</v>
          </cell>
          <cell r="I1953">
            <v>0</v>
          </cell>
          <cell r="J1953">
            <v>0</v>
          </cell>
          <cell r="L1953">
            <v>0</v>
          </cell>
          <cell r="M1953">
            <v>0</v>
          </cell>
          <cell r="N1953">
            <v>0</v>
          </cell>
        </row>
        <row r="1954">
          <cell r="B1954">
            <v>0</v>
          </cell>
          <cell r="C1954">
            <v>0</v>
          </cell>
          <cell r="E1954">
            <v>0</v>
          </cell>
          <cell r="F1954">
            <v>0</v>
          </cell>
          <cell r="I1954">
            <v>0</v>
          </cell>
          <cell r="J1954">
            <v>0</v>
          </cell>
          <cell r="L1954">
            <v>0</v>
          </cell>
          <cell r="M1954">
            <v>0</v>
          </cell>
          <cell r="N1954">
            <v>0</v>
          </cell>
        </row>
        <row r="1955">
          <cell r="B1955">
            <v>0</v>
          </cell>
          <cell r="C1955">
            <v>0</v>
          </cell>
          <cell r="E1955">
            <v>0</v>
          </cell>
          <cell r="F1955">
            <v>0</v>
          </cell>
          <cell r="I1955">
            <v>0</v>
          </cell>
          <cell r="J1955">
            <v>0</v>
          </cell>
          <cell r="L1955">
            <v>0</v>
          </cell>
          <cell r="M1955">
            <v>0</v>
          </cell>
          <cell r="N1955">
            <v>0</v>
          </cell>
        </row>
        <row r="1956">
          <cell r="B1956">
            <v>0</v>
          </cell>
          <cell r="C1956">
            <v>0</v>
          </cell>
          <cell r="E1956">
            <v>0</v>
          </cell>
          <cell r="F1956">
            <v>0</v>
          </cell>
          <cell r="I1956">
            <v>0</v>
          </cell>
          <cell r="J1956">
            <v>0</v>
          </cell>
          <cell r="L1956">
            <v>0</v>
          </cell>
          <cell r="M1956">
            <v>0</v>
          </cell>
          <cell r="N1956">
            <v>0</v>
          </cell>
        </row>
        <row r="1957">
          <cell r="B1957">
            <v>0</v>
          </cell>
          <cell r="C1957">
            <v>0</v>
          </cell>
          <cell r="E1957">
            <v>0</v>
          </cell>
          <cell r="F1957">
            <v>0</v>
          </cell>
          <cell r="I1957">
            <v>0</v>
          </cell>
          <cell r="J1957">
            <v>0</v>
          </cell>
          <cell r="L1957">
            <v>0</v>
          </cell>
          <cell r="M1957">
            <v>0</v>
          </cell>
          <cell r="N1957">
            <v>0</v>
          </cell>
        </row>
        <row r="1958">
          <cell r="B1958">
            <v>0</v>
          </cell>
          <cell r="C1958">
            <v>0</v>
          </cell>
          <cell r="E1958">
            <v>0</v>
          </cell>
          <cell r="F1958">
            <v>0</v>
          </cell>
          <cell r="I1958">
            <v>0</v>
          </cell>
          <cell r="J1958">
            <v>0</v>
          </cell>
          <cell r="L1958">
            <v>0</v>
          </cell>
          <cell r="M1958">
            <v>0</v>
          </cell>
          <cell r="N1958">
            <v>0</v>
          </cell>
        </row>
        <row r="1959">
          <cell r="B1959">
            <v>0</v>
          </cell>
          <cell r="C1959">
            <v>0</v>
          </cell>
          <cell r="E1959">
            <v>0</v>
          </cell>
          <cell r="F1959">
            <v>0</v>
          </cell>
          <cell r="I1959">
            <v>0</v>
          </cell>
          <cell r="J1959">
            <v>0</v>
          </cell>
          <cell r="L1959">
            <v>0</v>
          </cell>
          <cell r="M1959">
            <v>0</v>
          </cell>
          <cell r="N1959">
            <v>0</v>
          </cell>
        </row>
        <row r="1960">
          <cell r="B1960">
            <v>0</v>
          </cell>
          <cell r="C1960">
            <v>0</v>
          </cell>
          <cell r="E1960">
            <v>0</v>
          </cell>
          <cell r="F1960">
            <v>0</v>
          </cell>
          <cell r="I1960">
            <v>0</v>
          </cell>
          <cell r="J1960">
            <v>0</v>
          </cell>
          <cell r="L1960">
            <v>0</v>
          </cell>
          <cell r="M1960">
            <v>0</v>
          </cell>
          <cell r="N1960">
            <v>0</v>
          </cell>
        </row>
        <row r="1961">
          <cell r="B1961">
            <v>0</v>
          </cell>
          <cell r="C1961">
            <v>0</v>
          </cell>
          <cell r="E1961">
            <v>0</v>
          </cell>
          <cell r="F1961">
            <v>0</v>
          </cell>
          <cell r="I1961">
            <v>0</v>
          </cell>
          <cell r="J1961">
            <v>0</v>
          </cell>
          <cell r="L1961">
            <v>0</v>
          </cell>
          <cell r="M1961">
            <v>0</v>
          </cell>
          <cell r="N1961">
            <v>0</v>
          </cell>
        </row>
        <row r="1962">
          <cell r="B1962">
            <v>0</v>
          </cell>
          <cell r="C1962">
            <v>0</v>
          </cell>
          <cell r="E1962">
            <v>0</v>
          </cell>
          <cell r="F1962">
            <v>0</v>
          </cell>
          <cell r="I1962">
            <v>0</v>
          </cell>
          <cell r="J1962">
            <v>0</v>
          </cell>
          <cell r="L1962">
            <v>0</v>
          </cell>
          <cell r="M1962">
            <v>0</v>
          </cell>
          <cell r="N1962">
            <v>0</v>
          </cell>
        </row>
        <row r="1963">
          <cell r="B1963">
            <v>0</v>
          </cell>
          <cell r="C1963">
            <v>0</v>
          </cell>
          <cell r="E1963">
            <v>0</v>
          </cell>
          <cell r="F1963">
            <v>0</v>
          </cell>
          <cell r="I1963">
            <v>0</v>
          </cell>
          <cell r="J1963">
            <v>0</v>
          </cell>
          <cell r="L1963">
            <v>0</v>
          </cell>
          <cell r="M1963">
            <v>0</v>
          </cell>
          <cell r="N1963">
            <v>0</v>
          </cell>
        </row>
        <row r="1964">
          <cell r="B1964">
            <v>0</v>
          </cell>
          <cell r="C1964">
            <v>0</v>
          </cell>
          <cell r="E1964">
            <v>0</v>
          </cell>
          <cell r="F1964">
            <v>0</v>
          </cell>
          <cell r="I1964">
            <v>0</v>
          </cell>
          <cell r="J1964">
            <v>0</v>
          </cell>
          <cell r="L1964">
            <v>0</v>
          </cell>
          <cell r="M1964">
            <v>0</v>
          </cell>
          <cell r="N1964">
            <v>0</v>
          </cell>
        </row>
        <row r="1965">
          <cell r="B1965">
            <v>0</v>
          </cell>
          <cell r="C1965">
            <v>0</v>
          </cell>
          <cell r="E1965">
            <v>0</v>
          </cell>
          <cell r="F1965">
            <v>0</v>
          </cell>
          <cell r="I1965">
            <v>0</v>
          </cell>
          <cell r="J1965">
            <v>0</v>
          </cell>
          <cell r="L1965">
            <v>0</v>
          </cell>
          <cell r="M1965">
            <v>0</v>
          </cell>
          <cell r="N1965">
            <v>0</v>
          </cell>
        </row>
        <row r="1966">
          <cell r="B1966">
            <v>0</v>
          </cell>
          <cell r="C1966">
            <v>0</v>
          </cell>
          <cell r="E1966">
            <v>0</v>
          </cell>
          <cell r="F1966">
            <v>0</v>
          </cell>
          <cell r="I1966">
            <v>0</v>
          </cell>
          <cell r="J1966">
            <v>0</v>
          </cell>
          <cell r="L1966">
            <v>0</v>
          </cell>
          <cell r="M1966">
            <v>0</v>
          </cell>
          <cell r="N1966">
            <v>0</v>
          </cell>
        </row>
        <row r="1967">
          <cell r="B1967">
            <v>0</v>
          </cell>
          <cell r="C1967">
            <v>0</v>
          </cell>
          <cell r="E1967">
            <v>0</v>
          </cell>
          <cell r="F1967">
            <v>0</v>
          </cell>
          <cell r="I1967">
            <v>0</v>
          </cell>
          <cell r="J1967">
            <v>0</v>
          </cell>
          <cell r="L1967">
            <v>0</v>
          </cell>
          <cell r="M1967">
            <v>0</v>
          </cell>
          <cell r="N1967">
            <v>0</v>
          </cell>
        </row>
        <row r="1968">
          <cell r="B1968">
            <v>0</v>
          </cell>
          <cell r="C1968">
            <v>0</v>
          </cell>
          <cell r="E1968">
            <v>0</v>
          </cell>
          <cell r="F1968">
            <v>0</v>
          </cell>
          <cell r="I1968">
            <v>0</v>
          </cell>
          <cell r="J1968">
            <v>0</v>
          </cell>
          <cell r="L1968">
            <v>0</v>
          </cell>
          <cell r="M1968">
            <v>0</v>
          </cell>
          <cell r="N1968">
            <v>0</v>
          </cell>
        </row>
        <row r="1969">
          <cell r="B1969">
            <v>0</v>
          </cell>
          <cell r="C1969">
            <v>0</v>
          </cell>
          <cell r="E1969">
            <v>0</v>
          </cell>
          <cell r="F1969">
            <v>0</v>
          </cell>
          <cell r="I1969">
            <v>0</v>
          </cell>
          <cell r="J1969">
            <v>0</v>
          </cell>
          <cell r="L1969">
            <v>0</v>
          </cell>
          <cell r="M1969">
            <v>0</v>
          </cell>
          <cell r="N1969">
            <v>0</v>
          </cell>
        </row>
        <row r="1970">
          <cell r="B1970">
            <v>0</v>
          </cell>
          <cell r="C1970">
            <v>0</v>
          </cell>
          <cell r="E1970">
            <v>0</v>
          </cell>
          <cell r="F1970">
            <v>0</v>
          </cell>
          <cell r="I1970">
            <v>0</v>
          </cell>
          <cell r="J1970">
            <v>0</v>
          </cell>
          <cell r="L1970">
            <v>0</v>
          </cell>
          <cell r="M1970">
            <v>0</v>
          </cell>
          <cell r="N1970">
            <v>0</v>
          </cell>
        </row>
        <row r="1971">
          <cell r="B1971">
            <v>0</v>
          </cell>
          <cell r="C1971">
            <v>0</v>
          </cell>
          <cell r="E1971">
            <v>0</v>
          </cell>
          <cell r="F1971">
            <v>0</v>
          </cell>
          <cell r="I1971">
            <v>0</v>
          </cell>
          <cell r="J1971">
            <v>0</v>
          </cell>
          <cell r="L1971">
            <v>0</v>
          </cell>
          <cell r="M1971">
            <v>0</v>
          </cell>
          <cell r="N1971">
            <v>0</v>
          </cell>
        </row>
        <row r="1972">
          <cell r="B1972">
            <v>0</v>
          </cell>
          <cell r="C1972">
            <v>0</v>
          </cell>
          <cell r="E1972">
            <v>0</v>
          </cell>
          <cell r="F1972">
            <v>0</v>
          </cell>
          <cell r="I1972">
            <v>0</v>
          </cell>
          <cell r="J1972">
            <v>0</v>
          </cell>
          <cell r="L1972">
            <v>0</v>
          </cell>
          <cell r="M1972">
            <v>0</v>
          </cell>
          <cell r="N1972">
            <v>0</v>
          </cell>
        </row>
        <row r="1973">
          <cell r="B1973">
            <v>0</v>
          </cell>
          <cell r="C1973">
            <v>0</v>
          </cell>
          <cell r="E1973">
            <v>0</v>
          </cell>
          <cell r="F1973">
            <v>0</v>
          </cell>
          <cell r="I1973">
            <v>0</v>
          </cell>
          <cell r="J1973">
            <v>0</v>
          </cell>
          <cell r="L1973">
            <v>0</v>
          </cell>
          <cell r="M1973">
            <v>0</v>
          </cell>
          <cell r="N1973">
            <v>0</v>
          </cell>
        </row>
        <row r="1974">
          <cell r="B1974">
            <v>0</v>
          </cell>
          <cell r="C1974">
            <v>0</v>
          </cell>
          <cell r="E1974">
            <v>0</v>
          </cell>
          <cell r="F1974">
            <v>0</v>
          </cell>
          <cell r="I1974">
            <v>0</v>
          </cell>
          <cell r="J1974">
            <v>0</v>
          </cell>
          <cell r="L1974">
            <v>0</v>
          </cell>
          <cell r="M1974">
            <v>0</v>
          </cell>
          <cell r="N1974">
            <v>0</v>
          </cell>
        </row>
        <row r="1975">
          <cell r="B1975">
            <v>0</v>
          </cell>
          <cell r="C1975">
            <v>0</v>
          </cell>
          <cell r="E1975">
            <v>0</v>
          </cell>
          <cell r="F1975">
            <v>0</v>
          </cell>
          <cell r="I1975">
            <v>0</v>
          </cell>
          <cell r="J1975">
            <v>0</v>
          </cell>
          <cell r="L1975">
            <v>0</v>
          </cell>
          <cell r="M1975">
            <v>0</v>
          </cell>
          <cell r="N1975">
            <v>0</v>
          </cell>
        </row>
        <row r="1976">
          <cell r="B1976">
            <v>0</v>
          </cell>
          <cell r="C1976">
            <v>0</v>
          </cell>
          <cell r="E1976">
            <v>0</v>
          </cell>
          <cell r="F1976">
            <v>0</v>
          </cell>
          <cell r="I1976">
            <v>0</v>
          </cell>
          <cell r="J1976">
            <v>0</v>
          </cell>
          <cell r="L1976">
            <v>0</v>
          </cell>
          <cell r="M1976">
            <v>0</v>
          </cell>
          <cell r="N1976">
            <v>0</v>
          </cell>
        </row>
        <row r="1977">
          <cell r="B1977">
            <v>0</v>
          </cell>
          <cell r="C1977">
            <v>0</v>
          </cell>
          <cell r="E1977">
            <v>0</v>
          </cell>
          <cell r="F1977">
            <v>0</v>
          </cell>
          <cell r="I1977">
            <v>0</v>
          </cell>
          <cell r="J1977">
            <v>0</v>
          </cell>
          <cell r="L1977">
            <v>0</v>
          </cell>
          <cell r="M1977">
            <v>0</v>
          </cell>
          <cell r="N1977">
            <v>0</v>
          </cell>
        </row>
        <row r="1978">
          <cell r="B1978">
            <v>0</v>
          </cell>
          <cell r="C1978">
            <v>0</v>
          </cell>
          <cell r="E1978">
            <v>0</v>
          </cell>
          <cell r="F1978">
            <v>0</v>
          </cell>
          <cell r="I1978">
            <v>0</v>
          </cell>
          <cell r="J1978">
            <v>0</v>
          </cell>
          <cell r="L1978">
            <v>0</v>
          </cell>
          <cell r="M1978">
            <v>0</v>
          </cell>
          <cell r="N1978">
            <v>0</v>
          </cell>
        </row>
        <row r="1979">
          <cell r="B1979">
            <v>0</v>
          </cell>
          <cell r="C1979">
            <v>0</v>
          </cell>
          <cell r="E1979">
            <v>0</v>
          </cell>
          <cell r="F1979">
            <v>0</v>
          </cell>
          <cell r="I1979">
            <v>0</v>
          </cell>
          <cell r="J1979">
            <v>0</v>
          </cell>
          <cell r="L1979">
            <v>0</v>
          </cell>
          <cell r="M1979">
            <v>0</v>
          </cell>
          <cell r="N1979">
            <v>0</v>
          </cell>
        </row>
        <row r="1980">
          <cell r="B1980">
            <v>0</v>
          </cell>
          <cell r="C1980">
            <v>0</v>
          </cell>
          <cell r="E1980">
            <v>0</v>
          </cell>
          <cell r="F1980">
            <v>0</v>
          </cell>
          <cell r="I1980">
            <v>0</v>
          </cell>
          <cell r="J1980">
            <v>0</v>
          </cell>
          <cell r="L1980">
            <v>0</v>
          </cell>
          <cell r="M1980">
            <v>0</v>
          </cell>
          <cell r="N1980">
            <v>0</v>
          </cell>
        </row>
        <row r="1981">
          <cell r="B1981">
            <v>0</v>
          </cell>
          <cell r="C1981">
            <v>0</v>
          </cell>
          <cell r="E1981">
            <v>0</v>
          </cell>
          <cell r="F1981">
            <v>0</v>
          </cell>
          <cell r="I1981">
            <v>0</v>
          </cell>
          <cell r="J1981">
            <v>0</v>
          </cell>
          <cell r="L1981">
            <v>0</v>
          </cell>
          <cell r="M1981">
            <v>0</v>
          </cell>
          <cell r="N1981">
            <v>0</v>
          </cell>
        </row>
        <row r="1982">
          <cell r="B1982">
            <v>0</v>
          </cell>
          <cell r="C1982">
            <v>0</v>
          </cell>
          <cell r="E1982">
            <v>0</v>
          </cell>
          <cell r="F1982">
            <v>0</v>
          </cell>
          <cell r="I1982">
            <v>0</v>
          </cell>
          <cell r="J1982">
            <v>0</v>
          </cell>
          <cell r="L1982">
            <v>0</v>
          </cell>
          <cell r="M1982">
            <v>0</v>
          </cell>
          <cell r="N1982">
            <v>0</v>
          </cell>
        </row>
        <row r="1983">
          <cell r="B1983">
            <v>0</v>
          </cell>
          <cell r="C1983">
            <v>0</v>
          </cell>
          <cell r="E1983">
            <v>0</v>
          </cell>
          <cell r="F1983">
            <v>0</v>
          </cell>
          <cell r="I1983">
            <v>0</v>
          </cell>
          <cell r="J1983">
            <v>0</v>
          </cell>
          <cell r="L1983">
            <v>0</v>
          </cell>
          <cell r="M1983">
            <v>0</v>
          </cell>
          <cell r="N1983">
            <v>0</v>
          </cell>
        </row>
        <row r="1984">
          <cell r="B1984">
            <v>0</v>
          </cell>
          <cell r="C1984">
            <v>0</v>
          </cell>
          <cell r="E1984">
            <v>0</v>
          </cell>
          <cell r="F1984">
            <v>0</v>
          </cell>
          <cell r="I1984">
            <v>0</v>
          </cell>
          <cell r="J1984">
            <v>0</v>
          </cell>
          <cell r="L1984">
            <v>0</v>
          </cell>
          <cell r="M1984">
            <v>0</v>
          </cell>
          <cell r="N1984">
            <v>0</v>
          </cell>
        </row>
        <row r="1985">
          <cell r="B1985">
            <v>0</v>
          </cell>
          <cell r="C1985">
            <v>0</v>
          </cell>
          <cell r="E1985">
            <v>0</v>
          </cell>
          <cell r="F1985">
            <v>0</v>
          </cell>
          <cell r="I1985">
            <v>0</v>
          </cell>
          <cell r="J1985">
            <v>0</v>
          </cell>
          <cell r="L1985">
            <v>0</v>
          </cell>
          <cell r="M1985">
            <v>0</v>
          </cell>
          <cell r="N1985">
            <v>0</v>
          </cell>
        </row>
        <row r="1986">
          <cell r="B1986">
            <v>0</v>
          </cell>
          <cell r="C1986">
            <v>0</v>
          </cell>
          <cell r="E1986">
            <v>0</v>
          </cell>
          <cell r="F1986">
            <v>0</v>
          </cell>
          <cell r="I1986">
            <v>0</v>
          </cell>
          <cell r="J1986">
            <v>0</v>
          </cell>
          <cell r="L1986">
            <v>0</v>
          </cell>
          <cell r="M1986">
            <v>0</v>
          </cell>
          <cell r="N1986">
            <v>0</v>
          </cell>
        </row>
        <row r="1987">
          <cell r="B1987">
            <v>0</v>
          </cell>
          <cell r="C1987">
            <v>0</v>
          </cell>
          <cell r="E1987">
            <v>0</v>
          </cell>
          <cell r="F1987">
            <v>0</v>
          </cell>
          <cell r="I1987">
            <v>0</v>
          </cell>
          <cell r="J1987">
            <v>0</v>
          </cell>
          <cell r="L1987">
            <v>0</v>
          </cell>
          <cell r="M1987">
            <v>0</v>
          </cell>
          <cell r="N1987">
            <v>0</v>
          </cell>
        </row>
        <row r="1988">
          <cell r="B1988">
            <v>0</v>
          </cell>
          <cell r="C1988">
            <v>0</v>
          </cell>
          <cell r="E1988">
            <v>0</v>
          </cell>
          <cell r="F1988">
            <v>0</v>
          </cell>
          <cell r="I1988">
            <v>0</v>
          </cell>
          <cell r="J1988">
            <v>0</v>
          </cell>
          <cell r="L1988">
            <v>0</v>
          </cell>
          <cell r="M1988">
            <v>0</v>
          </cell>
          <cell r="N1988">
            <v>0</v>
          </cell>
        </row>
        <row r="1989">
          <cell r="B1989">
            <v>0</v>
          </cell>
          <cell r="C1989">
            <v>0</v>
          </cell>
          <cell r="E1989">
            <v>0</v>
          </cell>
          <cell r="F1989">
            <v>0</v>
          </cell>
          <cell r="I1989">
            <v>0</v>
          </cell>
          <cell r="J1989">
            <v>0</v>
          </cell>
          <cell r="L1989">
            <v>0</v>
          </cell>
          <cell r="M1989">
            <v>0</v>
          </cell>
          <cell r="N1989">
            <v>0</v>
          </cell>
        </row>
        <row r="1990">
          <cell r="B1990">
            <v>0</v>
          </cell>
          <cell r="C1990">
            <v>0</v>
          </cell>
          <cell r="E1990">
            <v>0</v>
          </cell>
          <cell r="F1990">
            <v>0</v>
          </cell>
          <cell r="I1990">
            <v>0</v>
          </cell>
          <cell r="J1990">
            <v>0</v>
          </cell>
          <cell r="L1990">
            <v>0</v>
          </cell>
          <cell r="M1990">
            <v>0</v>
          </cell>
          <cell r="N1990">
            <v>0</v>
          </cell>
        </row>
        <row r="1991">
          <cell r="B1991">
            <v>0</v>
          </cell>
          <cell r="C1991">
            <v>0</v>
          </cell>
          <cell r="E1991">
            <v>0</v>
          </cell>
          <cell r="F1991">
            <v>0</v>
          </cell>
          <cell r="I1991">
            <v>0</v>
          </cell>
          <cell r="J1991">
            <v>0</v>
          </cell>
          <cell r="L1991">
            <v>0</v>
          </cell>
          <cell r="M1991">
            <v>0</v>
          </cell>
          <cell r="N1991">
            <v>0</v>
          </cell>
        </row>
        <row r="1992">
          <cell r="B1992">
            <v>0</v>
          </cell>
          <cell r="C1992">
            <v>0</v>
          </cell>
          <cell r="E1992">
            <v>0</v>
          </cell>
          <cell r="F1992">
            <v>0</v>
          </cell>
          <cell r="I1992">
            <v>0</v>
          </cell>
          <cell r="J1992">
            <v>0</v>
          </cell>
          <cell r="L1992">
            <v>0</v>
          </cell>
          <cell r="M1992">
            <v>0</v>
          </cell>
          <cell r="N1992">
            <v>0</v>
          </cell>
        </row>
        <row r="1993">
          <cell r="B1993">
            <v>0</v>
          </cell>
          <cell r="C1993">
            <v>0</v>
          </cell>
          <cell r="E1993">
            <v>0</v>
          </cell>
          <cell r="F1993">
            <v>0</v>
          </cell>
          <cell r="I1993">
            <v>0</v>
          </cell>
          <cell r="J1993">
            <v>0</v>
          </cell>
          <cell r="L1993">
            <v>0</v>
          </cell>
          <cell r="M1993">
            <v>0</v>
          </cell>
          <cell r="N1993">
            <v>0</v>
          </cell>
        </row>
        <row r="1994">
          <cell r="B1994">
            <v>0</v>
          </cell>
          <cell r="C1994">
            <v>0</v>
          </cell>
          <cell r="E1994">
            <v>0</v>
          </cell>
          <cell r="F1994">
            <v>0</v>
          </cell>
          <cell r="I1994">
            <v>0</v>
          </cell>
          <cell r="J1994">
            <v>0</v>
          </cell>
          <cell r="L1994">
            <v>0</v>
          </cell>
          <cell r="M1994">
            <v>0</v>
          </cell>
          <cell r="N1994">
            <v>0</v>
          </cell>
        </row>
        <row r="1995">
          <cell r="B1995">
            <v>0</v>
          </cell>
          <cell r="C1995">
            <v>0</v>
          </cell>
          <cell r="E1995">
            <v>0</v>
          </cell>
          <cell r="F1995">
            <v>0</v>
          </cell>
          <cell r="I1995">
            <v>0</v>
          </cell>
          <cell r="J1995">
            <v>0</v>
          </cell>
          <cell r="L1995">
            <v>0</v>
          </cell>
          <cell r="M1995">
            <v>0</v>
          </cell>
          <cell r="N1995">
            <v>0</v>
          </cell>
        </row>
        <row r="1996">
          <cell r="B1996">
            <v>0</v>
          </cell>
          <cell r="C1996">
            <v>0</v>
          </cell>
          <cell r="E1996">
            <v>0</v>
          </cell>
          <cell r="F1996">
            <v>0</v>
          </cell>
          <cell r="I1996">
            <v>0</v>
          </cell>
          <cell r="J1996">
            <v>0</v>
          </cell>
          <cell r="L1996">
            <v>0</v>
          </cell>
          <cell r="M1996">
            <v>0</v>
          </cell>
          <cell r="N1996">
            <v>0</v>
          </cell>
        </row>
        <row r="1997">
          <cell r="B1997">
            <v>0</v>
          </cell>
          <cell r="C1997">
            <v>0</v>
          </cell>
          <cell r="E1997">
            <v>0</v>
          </cell>
          <cell r="F1997">
            <v>0</v>
          </cell>
          <cell r="I1997">
            <v>0</v>
          </cell>
          <cell r="J1997">
            <v>0</v>
          </cell>
          <cell r="L1997">
            <v>0</v>
          </cell>
          <cell r="M1997">
            <v>0</v>
          </cell>
          <cell r="N1997">
            <v>0</v>
          </cell>
        </row>
        <row r="1998">
          <cell r="B1998">
            <v>0</v>
          </cell>
          <cell r="C1998">
            <v>0</v>
          </cell>
          <cell r="E1998">
            <v>0</v>
          </cell>
          <cell r="F1998">
            <v>0</v>
          </cell>
          <cell r="I1998">
            <v>0</v>
          </cell>
          <cell r="J1998">
            <v>0</v>
          </cell>
          <cell r="L1998">
            <v>0</v>
          </cell>
          <cell r="M1998">
            <v>0</v>
          </cell>
          <cell r="N1998">
            <v>0</v>
          </cell>
        </row>
        <row r="1999">
          <cell r="B1999">
            <v>0</v>
          </cell>
          <cell r="C1999">
            <v>0</v>
          </cell>
          <cell r="E1999">
            <v>0</v>
          </cell>
          <cell r="F1999">
            <v>0</v>
          </cell>
          <cell r="I1999">
            <v>0</v>
          </cell>
          <cell r="J1999">
            <v>0</v>
          </cell>
          <cell r="L1999">
            <v>0</v>
          </cell>
          <cell r="M1999">
            <v>0</v>
          </cell>
          <cell r="N1999">
            <v>0</v>
          </cell>
        </row>
        <row r="2000">
          <cell r="B2000">
            <v>0</v>
          </cell>
          <cell r="C2000">
            <v>0</v>
          </cell>
          <cell r="E2000">
            <v>0</v>
          </cell>
          <cell r="F2000">
            <v>0</v>
          </cell>
          <cell r="I2000">
            <v>0</v>
          </cell>
          <cell r="J2000">
            <v>0</v>
          </cell>
          <cell r="L2000">
            <v>0</v>
          </cell>
          <cell r="M2000">
            <v>0</v>
          </cell>
          <cell r="N2000">
            <v>0</v>
          </cell>
        </row>
        <row r="2001">
          <cell r="B2001">
            <v>0</v>
          </cell>
          <cell r="C2001">
            <v>0</v>
          </cell>
          <cell r="E2001">
            <v>0</v>
          </cell>
          <cell r="F2001">
            <v>0</v>
          </cell>
          <cell r="I2001">
            <v>0</v>
          </cell>
          <cell r="J2001">
            <v>0</v>
          </cell>
          <cell r="L2001">
            <v>0</v>
          </cell>
          <cell r="M2001">
            <v>0</v>
          </cell>
          <cell r="N2001">
            <v>0</v>
          </cell>
        </row>
        <row r="2002">
          <cell r="B2002">
            <v>0</v>
          </cell>
          <cell r="C2002">
            <v>0</v>
          </cell>
          <cell r="E2002">
            <v>0</v>
          </cell>
          <cell r="F2002">
            <v>0</v>
          </cell>
          <cell r="I2002">
            <v>0</v>
          </cell>
          <cell r="J2002">
            <v>0</v>
          </cell>
          <cell r="L2002">
            <v>0</v>
          </cell>
          <cell r="M2002">
            <v>0</v>
          </cell>
          <cell r="N2002">
            <v>0</v>
          </cell>
        </row>
        <row r="2003">
          <cell r="B2003">
            <v>0</v>
          </cell>
          <cell r="C2003">
            <v>0</v>
          </cell>
          <cell r="E2003">
            <v>0</v>
          </cell>
          <cell r="F2003">
            <v>0</v>
          </cell>
          <cell r="I2003">
            <v>0</v>
          </cell>
          <cell r="J2003">
            <v>0</v>
          </cell>
          <cell r="L2003">
            <v>0</v>
          </cell>
          <cell r="M2003">
            <v>0</v>
          </cell>
          <cell r="N2003">
            <v>0</v>
          </cell>
        </row>
        <row r="2004">
          <cell r="B2004">
            <v>0</v>
          </cell>
          <cell r="C2004">
            <v>0</v>
          </cell>
          <cell r="E2004">
            <v>0</v>
          </cell>
          <cell r="F2004">
            <v>0</v>
          </cell>
          <cell r="I2004">
            <v>0</v>
          </cell>
          <cell r="J2004">
            <v>0</v>
          </cell>
          <cell r="L2004">
            <v>0</v>
          </cell>
          <cell r="M2004">
            <v>0</v>
          </cell>
          <cell r="N2004">
            <v>0</v>
          </cell>
        </row>
        <row r="2005">
          <cell r="B2005">
            <v>0</v>
          </cell>
          <cell r="C2005">
            <v>0</v>
          </cell>
          <cell r="E2005">
            <v>0</v>
          </cell>
          <cell r="F2005">
            <v>0</v>
          </cell>
          <cell r="I2005">
            <v>0</v>
          </cell>
          <cell r="J2005">
            <v>0</v>
          </cell>
          <cell r="L2005">
            <v>0</v>
          </cell>
          <cell r="M2005">
            <v>0</v>
          </cell>
          <cell r="N2005">
            <v>0</v>
          </cell>
        </row>
        <row r="2006">
          <cell r="B2006">
            <v>0</v>
          </cell>
          <cell r="C2006">
            <v>0</v>
          </cell>
          <cell r="E2006">
            <v>0</v>
          </cell>
          <cell r="F2006">
            <v>0</v>
          </cell>
          <cell r="I2006">
            <v>0</v>
          </cell>
          <cell r="J2006">
            <v>0</v>
          </cell>
          <cell r="L2006">
            <v>0</v>
          </cell>
          <cell r="M2006">
            <v>0</v>
          </cell>
          <cell r="N2006">
            <v>0</v>
          </cell>
        </row>
        <row r="2007">
          <cell r="B2007">
            <v>0</v>
          </cell>
          <cell r="C2007">
            <v>0</v>
          </cell>
          <cell r="E2007">
            <v>0</v>
          </cell>
          <cell r="F2007">
            <v>0</v>
          </cell>
          <cell r="I2007">
            <v>0</v>
          </cell>
          <cell r="J2007">
            <v>0</v>
          </cell>
          <cell r="L2007">
            <v>0</v>
          </cell>
          <cell r="M2007">
            <v>0</v>
          </cell>
          <cell r="N2007">
            <v>0</v>
          </cell>
        </row>
        <row r="2008">
          <cell r="B2008">
            <v>0</v>
          </cell>
          <cell r="C2008">
            <v>0</v>
          </cell>
          <cell r="E2008">
            <v>0</v>
          </cell>
          <cell r="F2008">
            <v>0</v>
          </cell>
          <cell r="I2008">
            <v>0</v>
          </cell>
          <cell r="J2008">
            <v>0</v>
          </cell>
          <cell r="L2008">
            <v>0</v>
          </cell>
          <cell r="M2008">
            <v>0</v>
          </cell>
          <cell r="N2008">
            <v>0</v>
          </cell>
        </row>
        <row r="2009">
          <cell r="B2009">
            <v>0</v>
          </cell>
          <cell r="C2009">
            <v>0</v>
          </cell>
          <cell r="E2009">
            <v>0</v>
          </cell>
          <cell r="F2009">
            <v>0</v>
          </cell>
          <cell r="I2009">
            <v>0</v>
          </cell>
          <cell r="J2009">
            <v>0</v>
          </cell>
          <cell r="L2009">
            <v>0</v>
          </cell>
          <cell r="M2009">
            <v>0</v>
          </cell>
          <cell r="N2009">
            <v>0</v>
          </cell>
        </row>
        <row r="2010">
          <cell r="B2010">
            <v>0</v>
          </cell>
          <cell r="C2010">
            <v>0</v>
          </cell>
          <cell r="E2010">
            <v>0</v>
          </cell>
          <cell r="F2010">
            <v>0</v>
          </cell>
          <cell r="I2010">
            <v>0</v>
          </cell>
          <cell r="J2010">
            <v>0</v>
          </cell>
          <cell r="L2010">
            <v>0</v>
          </cell>
          <cell r="M2010">
            <v>0</v>
          </cell>
          <cell r="N2010">
            <v>0</v>
          </cell>
        </row>
        <row r="2011">
          <cell r="B2011">
            <v>0</v>
          </cell>
          <cell r="C2011">
            <v>0</v>
          </cell>
          <cell r="E2011">
            <v>0</v>
          </cell>
          <cell r="F2011">
            <v>0</v>
          </cell>
          <cell r="I2011">
            <v>0</v>
          </cell>
          <cell r="J2011">
            <v>0</v>
          </cell>
          <cell r="L2011">
            <v>0</v>
          </cell>
          <cell r="M2011">
            <v>0</v>
          </cell>
          <cell r="N2011">
            <v>0</v>
          </cell>
        </row>
        <row r="2012">
          <cell r="B2012">
            <v>0</v>
          </cell>
          <cell r="C2012">
            <v>0</v>
          </cell>
          <cell r="E2012">
            <v>0</v>
          </cell>
          <cell r="F2012">
            <v>0</v>
          </cell>
          <cell r="I2012">
            <v>0</v>
          </cell>
          <cell r="J2012">
            <v>0</v>
          </cell>
          <cell r="L2012">
            <v>0</v>
          </cell>
          <cell r="M2012">
            <v>0</v>
          </cell>
          <cell r="N2012">
            <v>0</v>
          </cell>
        </row>
        <row r="2013">
          <cell r="B2013">
            <v>0</v>
          </cell>
          <cell r="C2013">
            <v>0</v>
          </cell>
          <cell r="E2013">
            <v>0</v>
          </cell>
          <cell r="F2013">
            <v>0</v>
          </cell>
          <cell r="I2013">
            <v>0</v>
          </cell>
          <cell r="J2013">
            <v>0</v>
          </cell>
          <cell r="L2013">
            <v>0</v>
          </cell>
          <cell r="M2013">
            <v>0</v>
          </cell>
          <cell r="N2013">
            <v>0</v>
          </cell>
        </row>
        <row r="2014">
          <cell r="B2014">
            <v>0</v>
          </cell>
          <cell r="C2014">
            <v>0</v>
          </cell>
          <cell r="E2014">
            <v>0</v>
          </cell>
          <cell r="F2014">
            <v>0</v>
          </cell>
          <cell r="I2014">
            <v>0</v>
          </cell>
          <cell r="J2014">
            <v>0</v>
          </cell>
          <cell r="L2014">
            <v>0</v>
          </cell>
          <cell r="M2014">
            <v>0</v>
          </cell>
          <cell r="N2014">
            <v>0</v>
          </cell>
        </row>
        <row r="2015">
          <cell r="B2015">
            <v>0</v>
          </cell>
          <cell r="C2015">
            <v>0</v>
          </cell>
          <cell r="E2015">
            <v>0</v>
          </cell>
          <cell r="F2015">
            <v>0</v>
          </cell>
          <cell r="I2015">
            <v>0</v>
          </cell>
          <cell r="J2015">
            <v>0</v>
          </cell>
          <cell r="L2015">
            <v>0</v>
          </cell>
          <cell r="M2015">
            <v>0</v>
          </cell>
          <cell r="N2015">
            <v>0</v>
          </cell>
        </row>
        <row r="2016">
          <cell r="B2016">
            <v>0</v>
          </cell>
          <cell r="C2016">
            <v>0</v>
          </cell>
          <cell r="E2016">
            <v>0</v>
          </cell>
          <cell r="F2016">
            <v>0</v>
          </cell>
          <cell r="I2016">
            <v>0</v>
          </cell>
          <cell r="J2016">
            <v>0</v>
          </cell>
          <cell r="L2016">
            <v>0</v>
          </cell>
          <cell r="M2016">
            <v>0</v>
          </cell>
          <cell r="N2016">
            <v>0</v>
          </cell>
        </row>
        <row r="2017">
          <cell r="B2017">
            <v>0</v>
          </cell>
          <cell r="C2017">
            <v>0</v>
          </cell>
          <cell r="E2017">
            <v>0</v>
          </cell>
          <cell r="F2017">
            <v>0</v>
          </cell>
          <cell r="I2017">
            <v>0</v>
          </cell>
          <cell r="J2017">
            <v>0</v>
          </cell>
          <cell r="L2017">
            <v>0</v>
          </cell>
          <cell r="M2017">
            <v>0</v>
          </cell>
          <cell r="N2017">
            <v>0</v>
          </cell>
        </row>
        <row r="2018">
          <cell r="B2018">
            <v>0</v>
          </cell>
          <cell r="C2018">
            <v>0</v>
          </cell>
          <cell r="E2018">
            <v>0</v>
          </cell>
          <cell r="F2018">
            <v>0</v>
          </cell>
          <cell r="I2018">
            <v>0</v>
          </cell>
          <cell r="J2018">
            <v>0</v>
          </cell>
          <cell r="L2018">
            <v>0</v>
          </cell>
          <cell r="M2018">
            <v>0</v>
          </cell>
          <cell r="N2018">
            <v>0</v>
          </cell>
        </row>
        <row r="2019">
          <cell r="B2019">
            <v>0</v>
          </cell>
          <cell r="C2019">
            <v>0</v>
          </cell>
          <cell r="E2019">
            <v>0</v>
          </cell>
          <cell r="F2019">
            <v>0</v>
          </cell>
          <cell r="I2019">
            <v>0</v>
          </cell>
          <cell r="J2019">
            <v>0</v>
          </cell>
          <cell r="L2019">
            <v>0</v>
          </cell>
          <cell r="M2019">
            <v>0</v>
          </cell>
          <cell r="N2019">
            <v>0</v>
          </cell>
        </row>
        <row r="2020">
          <cell r="B2020">
            <v>0</v>
          </cell>
          <cell r="C2020">
            <v>0</v>
          </cell>
          <cell r="E2020">
            <v>0</v>
          </cell>
          <cell r="F2020">
            <v>0</v>
          </cell>
          <cell r="I2020">
            <v>0</v>
          </cell>
          <cell r="J2020">
            <v>0</v>
          </cell>
          <cell r="L2020">
            <v>0</v>
          </cell>
          <cell r="M2020">
            <v>0</v>
          </cell>
          <cell r="N2020">
            <v>0</v>
          </cell>
        </row>
        <row r="2021">
          <cell r="B2021">
            <v>0</v>
          </cell>
          <cell r="C2021">
            <v>0</v>
          </cell>
          <cell r="E2021">
            <v>0</v>
          </cell>
          <cell r="F2021">
            <v>0</v>
          </cell>
          <cell r="I2021">
            <v>0</v>
          </cell>
          <cell r="J2021">
            <v>0</v>
          </cell>
          <cell r="L2021">
            <v>0</v>
          </cell>
          <cell r="M2021">
            <v>0</v>
          </cell>
          <cell r="N2021">
            <v>0</v>
          </cell>
        </row>
        <row r="2022">
          <cell r="B2022">
            <v>0</v>
          </cell>
          <cell r="C2022">
            <v>0</v>
          </cell>
          <cell r="E2022">
            <v>0</v>
          </cell>
          <cell r="F2022">
            <v>0</v>
          </cell>
          <cell r="I2022">
            <v>0</v>
          </cell>
          <cell r="J2022">
            <v>0</v>
          </cell>
          <cell r="L2022">
            <v>0</v>
          </cell>
          <cell r="M2022">
            <v>0</v>
          </cell>
          <cell r="N2022">
            <v>0</v>
          </cell>
        </row>
        <row r="2023">
          <cell r="B2023">
            <v>0</v>
          </cell>
          <cell r="C2023">
            <v>0</v>
          </cell>
          <cell r="E2023">
            <v>0</v>
          </cell>
          <cell r="F2023">
            <v>0</v>
          </cell>
          <cell r="I2023">
            <v>0</v>
          </cell>
          <cell r="J2023">
            <v>0</v>
          </cell>
          <cell r="L2023">
            <v>0</v>
          </cell>
          <cell r="M2023">
            <v>0</v>
          </cell>
          <cell r="N2023">
            <v>0</v>
          </cell>
        </row>
        <row r="2024">
          <cell r="B2024">
            <v>0</v>
          </cell>
          <cell r="C2024">
            <v>0</v>
          </cell>
          <cell r="E2024">
            <v>0</v>
          </cell>
          <cell r="F2024">
            <v>0</v>
          </cell>
          <cell r="I2024">
            <v>0</v>
          </cell>
          <cell r="J2024">
            <v>0</v>
          </cell>
          <cell r="L2024">
            <v>0</v>
          </cell>
          <cell r="M2024">
            <v>0</v>
          </cell>
          <cell r="N2024">
            <v>0</v>
          </cell>
        </row>
        <row r="2025">
          <cell r="B2025">
            <v>0</v>
          </cell>
          <cell r="C2025">
            <v>0</v>
          </cell>
          <cell r="E2025">
            <v>0</v>
          </cell>
          <cell r="F2025">
            <v>0</v>
          </cell>
          <cell r="I2025">
            <v>0</v>
          </cell>
          <cell r="J2025">
            <v>0</v>
          </cell>
          <cell r="L2025">
            <v>0</v>
          </cell>
          <cell r="M2025">
            <v>0</v>
          </cell>
          <cell r="N2025">
            <v>0</v>
          </cell>
        </row>
        <row r="2026">
          <cell r="B2026">
            <v>0</v>
          </cell>
          <cell r="C2026">
            <v>0</v>
          </cell>
          <cell r="E2026">
            <v>0</v>
          </cell>
          <cell r="F2026">
            <v>0</v>
          </cell>
          <cell r="I2026">
            <v>0</v>
          </cell>
          <cell r="J2026">
            <v>0</v>
          </cell>
          <cell r="L2026">
            <v>0</v>
          </cell>
          <cell r="M2026">
            <v>0</v>
          </cell>
          <cell r="N2026">
            <v>0</v>
          </cell>
        </row>
        <row r="2027">
          <cell r="B2027">
            <v>0</v>
          </cell>
          <cell r="C2027">
            <v>0</v>
          </cell>
          <cell r="E2027">
            <v>0</v>
          </cell>
          <cell r="F2027">
            <v>0</v>
          </cell>
          <cell r="I2027">
            <v>0</v>
          </cell>
          <cell r="J2027">
            <v>0</v>
          </cell>
          <cell r="L2027">
            <v>0</v>
          </cell>
          <cell r="M2027">
            <v>0</v>
          </cell>
          <cell r="N2027">
            <v>0</v>
          </cell>
        </row>
        <row r="2028">
          <cell r="B2028">
            <v>0</v>
          </cell>
          <cell r="C2028">
            <v>0</v>
          </cell>
          <cell r="E2028">
            <v>0</v>
          </cell>
          <cell r="F2028">
            <v>0</v>
          </cell>
          <cell r="I2028">
            <v>0</v>
          </cell>
          <cell r="J2028">
            <v>0</v>
          </cell>
          <cell r="L2028">
            <v>0</v>
          </cell>
          <cell r="M2028">
            <v>0</v>
          </cell>
          <cell r="N2028">
            <v>0</v>
          </cell>
        </row>
        <row r="2029">
          <cell r="B2029">
            <v>0</v>
          </cell>
          <cell r="C2029">
            <v>0</v>
          </cell>
          <cell r="E2029">
            <v>0</v>
          </cell>
          <cell r="F2029">
            <v>0</v>
          </cell>
          <cell r="I2029">
            <v>0</v>
          </cell>
          <cell r="J2029">
            <v>0</v>
          </cell>
          <cell r="L2029">
            <v>0</v>
          </cell>
          <cell r="M2029">
            <v>0</v>
          </cell>
          <cell r="N2029">
            <v>0</v>
          </cell>
        </row>
        <row r="2030">
          <cell r="B2030">
            <v>0</v>
          </cell>
          <cell r="C2030">
            <v>0</v>
          </cell>
          <cell r="E2030">
            <v>0</v>
          </cell>
          <cell r="F2030">
            <v>0</v>
          </cell>
          <cell r="I2030">
            <v>0</v>
          </cell>
          <cell r="J2030">
            <v>0</v>
          </cell>
          <cell r="L2030">
            <v>0</v>
          </cell>
          <cell r="M2030">
            <v>0</v>
          </cell>
          <cell r="N2030">
            <v>0</v>
          </cell>
        </row>
        <row r="2031">
          <cell r="B2031">
            <v>0</v>
          </cell>
          <cell r="C2031">
            <v>0</v>
          </cell>
          <cell r="E2031">
            <v>0</v>
          </cell>
          <cell r="F2031">
            <v>0</v>
          </cell>
          <cell r="I2031">
            <v>0</v>
          </cell>
          <cell r="J2031">
            <v>0</v>
          </cell>
          <cell r="L2031">
            <v>0</v>
          </cell>
          <cell r="M2031">
            <v>0</v>
          </cell>
          <cell r="N2031">
            <v>0</v>
          </cell>
        </row>
        <row r="2032">
          <cell r="B2032">
            <v>0</v>
          </cell>
          <cell r="C2032">
            <v>0</v>
          </cell>
          <cell r="E2032">
            <v>0</v>
          </cell>
          <cell r="F2032">
            <v>0</v>
          </cell>
          <cell r="I2032">
            <v>0</v>
          </cell>
          <cell r="J2032">
            <v>0</v>
          </cell>
          <cell r="L2032">
            <v>0</v>
          </cell>
          <cell r="M2032">
            <v>0</v>
          </cell>
          <cell r="N2032">
            <v>0</v>
          </cell>
        </row>
        <row r="2033">
          <cell r="B2033">
            <v>0</v>
          </cell>
          <cell r="C2033">
            <v>0</v>
          </cell>
          <cell r="E2033">
            <v>0</v>
          </cell>
          <cell r="F2033">
            <v>0</v>
          </cell>
          <cell r="I2033">
            <v>0</v>
          </cell>
          <cell r="J2033">
            <v>0</v>
          </cell>
          <cell r="L2033">
            <v>0</v>
          </cell>
          <cell r="M2033">
            <v>0</v>
          </cell>
          <cell r="N2033">
            <v>0</v>
          </cell>
        </row>
        <row r="2034">
          <cell r="B2034">
            <v>0</v>
          </cell>
          <cell r="C2034">
            <v>0</v>
          </cell>
          <cell r="E2034">
            <v>0</v>
          </cell>
          <cell r="F2034">
            <v>0</v>
          </cell>
          <cell r="I2034">
            <v>0</v>
          </cell>
          <cell r="J2034">
            <v>0</v>
          </cell>
          <cell r="L2034">
            <v>0</v>
          </cell>
          <cell r="M2034">
            <v>0</v>
          </cell>
          <cell r="N2034">
            <v>0</v>
          </cell>
        </row>
        <row r="2035">
          <cell r="B2035">
            <v>0</v>
          </cell>
          <cell r="C2035">
            <v>0</v>
          </cell>
          <cell r="E2035">
            <v>0</v>
          </cell>
          <cell r="F2035">
            <v>0</v>
          </cell>
          <cell r="I2035">
            <v>0</v>
          </cell>
          <cell r="J2035">
            <v>0</v>
          </cell>
          <cell r="L2035">
            <v>0</v>
          </cell>
          <cell r="M2035">
            <v>0</v>
          </cell>
          <cell r="N2035">
            <v>0</v>
          </cell>
        </row>
        <row r="2036">
          <cell r="B2036">
            <v>0</v>
          </cell>
          <cell r="C2036">
            <v>0</v>
          </cell>
          <cell r="E2036">
            <v>0</v>
          </cell>
          <cell r="F2036">
            <v>0</v>
          </cell>
          <cell r="I2036">
            <v>0</v>
          </cell>
          <cell r="J2036">
            <v>0</v>
          </cell>
          <cell r="L2036">
            <v>0</v>
          </cell>
          <cell r="M2036">
            <v>0</v>
          </cell>
          <cell r="N2036">
            <v>0</v>
          </cell>
        </row>
        <row r="2037">
          <cell r="B2037">
            <v>0</v>
          </cell>
          <cell r="C2037">
            <v>0</v>
          </cell>
          <cell r="E2037">
            <v>0</v>
          </cell>
          <cell r="F2037">
            <v>0</v>
          </cell>
          <cell r="I2037">
            <v>0</v>
          </cell>
          <cell r="J2037">
            <v>0</v>
          </cell>
          <cell r="L2037">
            <v>0</v>
          </cell>
          <cell r="M2037">
            <v>0</v>
          </cell>
          <cell r="N2037">
            <v>0</v>
          </cell>
        </row>
        <row r="2038">
          <cell r="B2038">
            <v>0</v>
          </cell>
          <cell r="C2038">
            <v>0</v>
          </cell>
          <cell r="E2038">
            <v>0</v>
          </cell>
          <cell r="F2038">
            <v>0</v>
          </cell>
          <cell r="I2038">
            <v>0</v>
          </cell>
          <cell r="J2038">
            <v>0</v>
          </cell>
          <cell r="L2038">
            <v>0</v>
          </cell>
          <cell r="M2038">
            <v>0</v>
          </cell>
          <cell r="N2038">
            <v>0</v>
          </cell>
        </row>
        <row r="2039">
          <cell r="B2039">
            <v>0</v>
          </cell>
          <cell r="C2039">
            <v>0</v>
          </cell>
          <cell r="E2039">
            <v>0</v>
          </cell>
          <cell r="F2039">
            <v>0</v>
          </cell>
          <cell r="I2039">
            <v>0</v>
          </cell>
          <cell r="J2039">
            <v>0</v>
          </cell>
          <cell r="L2039">
            <v>0</v>
          </cell>
          <cell r="M2039">
            <v>0</v>
          </cell>
          <cell r="N2039">
            <v>0</v>
          </cell>
        </row>
        <row r="2040">
          <cell r="B2040">
            <v>0</v>
          </cell>
          <cell r="C2040">
            <v>0</v>
          </cell>
          <cell r="E2040">
            <v>0</v>
          </cell>
          <cell r="F2040">
            <v>0</v>
          </cell>
          <cell r="I2040">
            <v>0</v>
          </cell>
          <cell r="J2040">
            <v>0</v>
          </cell>
          <cell r="L2040">
            <v>0</v>
          </cell>
          <cell r="M2040">
            <v>0</v>
          </cell>
          <cell r="N2040">
            <v>0</v>
          </cell>
        </row>
        <row r="2041">
          <cell r="B2041">
            <v>0</v>
          </cell>
          <cell r="C2041">
            <v>0</v>
          </cell>
          <cell r="E2041">
            <v>0</v>
          </cell>
          <cell r="F2041">
            <v>0</v>
          </cell>
          <cell r="I2041">
            <v>0</v>
          </cell>
          <cell r="J2041">
            <v>0</v>
          </cell>
          <cell r="L2041">
            <v>0</v>
          </cell>
          <cell r="M2041">
            <v>0</v>
          </cell>
          <cell r="N2041">
            <v>0</v>
          </cell>
        </row>
        <row r="2042">
          <cell r="B2042">
            <v>0</v>
          </cell>
          <cell r="C2042">
            <v>0</v>
          </cell>
          <cell r="E2042">
            <v>0</v>
          </cell>
          <cell r="F2042">
            <v>0</v>
          </cell>
          <cell r="I2042">
            <v>0</v>
          </cell>
          <cell r="J2042">
            <v>0</v>
          </cell>
          <cell r="L2042">
            <v>0</v>
          </cell>
          <cell r="M2042">
            <v>0</v>
          </cell>
          <cell r="N2042">
            <v>0</v>
          </cell>
        </row>
        <row r="2043">
          <cell r="B2043">
            <v>0</v>
          </cell>
          <cell r="C2043">
            <v>0</v>
          </cell>
          <cell r="E2043">
            <v>0</v>
          </cell>
          <cell r="F2043">
            <v>0</v>
          </cell>
          <cell r="I2043">
            <v>0</v>
          </cell>
          <cell r="J2043">
            <v>0</v>
          </cell>
          <cell r="L2043">
            <v>0</v>
          </cell>
          <cell r="M2043">
            <v>0</v>
          </cell>
          <cell r="N2043">
            <v>0</v>
          </cell>
        </row>
        <row r="2044">
          <cell r="B2044">
            <v>0</v>
          </cell>
          <cell r="C2044">
            <v>0</v>
          </cell>
          <cell r="E2044">
            <v>0</v>
          </cell>
          <cell r="F2044">
            <v>0</v>
          </cell>
          <cell r="I2044">
            <v>0</v>
          </cell>
          <cell r="J2044">
            <v>0</v>
          </cell>
          <cell r="L2044">
            <v>0</v>
          </cell>
          <cell r="M2044">
            <v>0</v>
          </cell>
          <cell r="N2044">
            <v>0</v>
          </cell>
        </row>
        <row r="2045">
          <cell r="B2045">
            <v>0</v>
          </cell>
          <cell r="C2045">
            <v>0</v>
          </cell>
          <cell r="E2045">
            <v>0</v>
          </cell>
          <cell r="F2045">
            <v>0</v>
          </cell>
          <cell r="I2045">
            <v>0</v>
          </cell>
          <cell r="J2045">
            <v>0</v>
          </cell>
          <cell r="L2045">
            <v>0</v>
          </cell>
          <cell r="M2045">
            <v>0</v>
          </cell>
          <cell r="N2045">
            <v>0</v>
          </cell>
        </row>
        <row r="2046">
          <cell r="B2046">
            <v>0</v>
          </cell>
          <cell r="C2046">
            <v>0</v>
          </cell>
          <cell r="E2046">
            <v>0</v>
          </cell>
          <cell r="F2046">
            <v>0</v>
          </cell>
          <cell r="I2046">
            <v>0</v>
          </cell>
          <cell r="J2046">
            <v>0</v>
          </cell>
          <cell r="L2046">
            <v>0</v>
          </cell>
          <cell r="M2046">
            <v>0</v>
          </cell>
          <cell r="N2046">
            <v>0</v>
          </cell>
        </row>
        <row r="2047">
          <cell r="B2047">
            <v>0</v>
          </cell>
          <cell r="C2047">
            <v>0</v>
          </cell>
          <cell r="E2047">
            <v>0</v>
          </cell>
          <cell r="F2047">
            <v>0</v>
          </cell>
          <cell r="I2047">
            <v>0</v>
          </cell>
          <cell r="J2047">
            <v>0</v>
          </cell>
          <cell r="L2047">
            <v>0</v>
          </cell>
          <cell r="M2047">
            <v>0</v>
          </cell>
          <cell r="N2047">
            <v>0</v>
          </cell>
        </row>
        <row r="2048">
          <cell r="B2048">
            <v>0</v>
          </cell>
          <cell r="C2048">
            <v>0</v>
          </cell>
          <cell r="E2048">
            <v>0</v>
          </cell>
          <cell r="F2048">
            <v>0</v>
          </cell>
          <cell r="I2048">
            <v>0</v>
          </cell>
          <cell r="J2048">
            <v>0</v>
          </cell>
          <cell r="L2048">
            <v>0</v>
          </cell>
          <cell r="M2048">
            <v>0</v>
          </cell>
          <cell r="N2048">
            <v>0</v>
          </cell>
        </row>
        <row r="2049">
          <cell r="B2049">
            <v>0</v>
          </cell>
          <cell r="C2049">
            <v>0</v>
          </cell>
          <cell r="E2049">
            <v>0</v>
          </cell>
          <cell r="F2049">
            <v>0</v>
          </cell>
          <cell r="I2049">
            <v>0</v>
          </cell>
          <cell r="J2049">
            <v>0</v>
          </cell>
          <cell r="L2049">
            <v>0</v>
          </cell>
          <cell r="M2049">
            <v>0</v>
          </cell>
          <cell r="N2049">
            <v>0</v>
          </cell>
        </row>
        <row r="2050">
          <cell r="B2050">
            <v>0</v>
          </cell>
          <cell r="C2050">
            <v>0</v>
          </cell>
          <cell r="E2050">
            <v>0</v>
          </cell>
          <cell r="F2050">
            <v>0</v>
          </cell>
          <cell r="I2050">
            <v>0</v>
          </cell>
          <cell r="J2050">
            <v>0</v>
          </cell>
          <cell r="L2050">
            <v>0</v>
          </cell>
          <cell r="M2050">
            <v>0</v>
          </cell>
          <cell r="N2050">
            <v>0</v>
          </cell>
        </row>
        <row r="2051">
          <cell r="B2051">
            <v>0</v>
          </cell>
          <cell r="C2051">
            <v>0</v>
          </cell>
          <cell r="E2051">
            <v>0</v>
          </cell>
          <cell r="F2051">
            <v>0</v>
          </cell>
          <cell r="I2051">
            <v>0</v>
          </cell>
          <cell r="J2051">
            <v>0</v>
          </cell>
          <cell r="L2051">
            <v>0</v>
          </cell>
          <cell r="M2051">
            <v>0</v>
          </cell>
          <cell r="N2051">
            <v>0</v>
          </cell>
        </row>
        <row r="2052">
          <cell r="B2052">
            <v>0</v>
          </cell>
          <cell r="C2052">
            <v>0</v>
          </cell>
          <cell r="E2052">
            <v>0</v>
          </cell>
          <cell r="F2052">
            <v>0</v>
          </cell>
          <cell r="I2052">
            <v>0</v>
          </cell>
          <cell r="J2052">
            <v>0</v>
          </cell>
          <cell r="L2052">
            <v>0</v>
          </cell>
          <cell r="M2052">
            <v>0</v>
          </cell>
          <cell r="N2052">
            <v>0</v>
          </cell>
        </row>
        <row r="2053">
          <cell r="B2053">
            <v>0</v>
          </cell>
          <cell r="C2053">
            <v>0</v>
          </cell>
          <cell r="E2053">
            <v>0</v>
          </cell>
          <cell r="F2053">
            <v>0</v>
          </cell>
          <cell r="I2053">
            <v>0</v>
          </cell>
          <cell r="J2053">
            <v>0</v>
          </cell>
          <cell r="L2053">
            <v>0</v>
          </cell>
          <cell r="M2053">
            <v>0</v>
          </cell>
          <cell r="N2053">
            <v>0</v>
          </cell>
        </row>
        <row r="2054">
          <cell r="B2054">
            <v>0</v>
          </cell>
          <cell r="C2054">
            <v>0</v>
          </cell>
          <cell r="E2054">
            <v>0</v>
          </cell>
          <cell r="F2054">
            <v>0</v>
          </cell>
          <cell r="I2054">
            <v>0</v>
          </cell>
          <cell r="J2054">
            <v>0</v>
          </cell>
          <cell r="L2054">
            <v>0</v>
          </cell>
          <cell r="M2054">
            <v>0</v>
          </cell>
          <cell r="N2054">
            <v>0</v>
          </cell>
        </row>
        <row r="2055">
          <cell r="B2055">
            <v>0</v>
          </cell>
          <cell r="C2055">
            <v>0</v>
          </cell>
          <cell r="E2055">
            <v>0</v>
          </cell>
          <cell r="F2055">
            <v>0</v>
          </cell>
          <cell r="I2055">
            <v>0</v>
          </cell>
          <cell r="J2055">
            <v>0</v>
          </cell>
          <cell r="L2055">
            <v>0</v>
          </cell>
          <cell r="M2055">
            <v>0</v>
          </cell>
          <cell r="N2055">
            <v>0</v>
          </cell>
        </row>
        <row r="2056">
          <cell r="B2056">
            <v>0</v>
          </cell>
          <cell r="C2056">
            <v>0</v>
          </cell>
          <cell r="E2056">
            <v>0</v>
          </cell>
          <cell r="F2056">
            <v>0</v>
          </cell>
          <cell r="I2056">
            <v>0</v>
          </cell>
          <cell r="J2056">
            <v>0</v>
          </cell>
          <cell r="L2056">
            <v>0</v>
          </cell>
          <cell r="M2056">
            <v>0</v>
          </cell>
          <cell r="N2056">
            <v>0</v>
          </cell>
        </row>
        <row r="2057">
          <cell r="B2057">
            <v>0</v>
          </cell>
          <cell r="C2057">
            <v>0</v>
          </cell>
          <cell r="E2057">
            <v>0</v>
          </cell>
          <cell r="F2057">
            <v>0</v>
          </cell>
          <cell r="I2057">
            <v>0</v>
          </cell>
          <cell r="J2057">
            <v>0</v>
          </cell>
          <cell r="L2057">
            <v>0</v>
          </cell>
          <cell r="M2057">
            <v>0</v>
          </cell>
          <cell r="N2057">
            <v>0</v>
          </cell>
        </row>
        <row r="2058">
          <cell r="B2058">
            <v>0</v>
          </cell>
          <cell r="C2058">
            <v>0</v>
          </cell>
          <cell r="E2058">
            <v>0</v>
          </cell>
          <cell r="F2058">
            <v>0</v>
          </cell>
          <cell r="I2058">
            <v>0</v>
          </cell>
          <cell r="J2058">
            <v>0</v>
          </cell>
          <cell r="L2058">
            <v>0</v>
          </cell>
          <cell r="M2058">
            <v>0</v>
          </cell>
          <cell r="N2058">
            <v>0</v>
          </cell>
        </row>
        <row r="2059">
          <cell r="B2059">
            <v>0</v>
          </cell>
          <cell r="C2059">
            <v>0</v>
          </cell>
          <cell r="E2059">
            <v>0</v>
          </cell>
          <cell r="F2059">
            <v>0</v>
          </cell>
          <cell r="I2059">
            <v>0</v>
          </cell>
          <cell r="J2059">
            <v>0</v>
          </cell>
          <cell r="L2059">
            <v>0</v>
          </cell>
          <cell r="M2059">
            <v>0</v>
          </cell>
          <cell r="N2059">
            <v>0</v>
          </cell>
        </row>
        <row r="2060">
          <cell r="B2060">
            <v>0</v>
          </cell>
          <cell r="C2060">
            <v>0</v>
          </cell>
          <cell r="E2060">
            <v>0</v>
          </cell>
          <cell r="F2060">
            <v>0</v>
          </cell>
          <cell r="I2060">
            <v>0</v>
          </cell>
          <cell r="J2060">
            <v>0</v>
          </cell>
          <cell r="L2060">
            <v>0</v>
          </cell>
          <cell r="M2060">
            <v>0</v>
          </cell>
          <cell r="N2060">
            <v>0</v>
          </cell>
        </row>
        <row r="2061">
          <cell r="B2061">
            <v>0</v>
          </cell>
          <cell r="C2061">
            <v>0</v>
          </cell>
          <cell r="E2061">
            <v>0</v>
          </cell>
          <cell r="F2061">
            <v>0</v>
          </cell>
          <cell r="I2061">
            <v>0</v>
          </cell>
          <cell r="J2061">
            <v>0</v>
          </cell>
          <cell r="L2061">
            <v>0</v>
          </cell>
          <cell r="M2061">
            <v>0</v>
          </cell>
          <cell r="N2061">
            <v>0</v>
          </cell>
        </row>
        <row r="2062">
          <cell r="B2062">
            <v>0</v>
          </cell>
          <cell r="C2062">
            <v>0</v>
          </cell>
          <cell r="E2062">
            <v>0</v>
          </cell>
          <cell r="F2062">
            <v>0</v>
          </cell>
          <cell r="I2062">
            <v>0</v>
          </cell>
          <cell r="J2062">
            <v>0</v>
          </cell>
          <cell r="L2062">
            <v>0</v>
          </cell>
          <cell r="M2062">
            <v>0</v>
          </cell>
          <cell r="N2062">
            <v>0</v>
          </cell>
        </row>
        <row r="2063">
          <cell r="B2063">
            <v>0</v>
          </cell>
          <cell r="C2063">
            <v>0</v>
          </cell>
          <cell r="E2063">
            <v>0</v>
          </cell>
          <cell r="F2063">
            <v>0</v>
          </cell>
          <cell r="I2063">
            <v>0</v>
          </cell>
          <cell r="J2063">
            <v>0</v>
          </cell>
          <cell r="L2063">
            <v>0</v>
          </cell>
          <cell r="M2063">
            <v>0</v>
          </cell>
          <cell r="N2063">
            <v>0</v>
          </cell>
        </row>
        <row r="2064">
          <cell r="B2064">
            <v>0</v>
          </cell>
          <cell r="C2064">
            <v>0</v>
          </cell>
          <cell r="E2064">
            <v>0</v>
          </cell>
          <cell r="F2064">
            <v>0</v>
          </cell>
          <cell r="I2064">
            <v>0</v>
          </cell>
          <cell r="J2064">
            <v>0</v>
          </cell>
          <cell r="L2064">
            <v>0</v>
          </cell>
          <cell r="M2064">
            <v>0</v>
          </cell>
          <cell r="N2064">
            <v>0</v>
          </cell>
        </row>
        <row r="2065">
          <cell r="B2065">
            <v>0</v>
          </cell>
          <cell r="C2065">
            <v>0</v>
          </cell>
          <cell r="E2065">
            <v>0</v>
          </cell>
          <cell r="F2065">
            <v>0</v>
          </cell>
          <cell r="I2065">
            <v>0</v>
          </cell>
          <cell r="J2065">
            <v>0</v>
          </cell>
          <cell r="L2065">
            <v>0</v>
          </cell>
          <cell r="M2065">
            <v>0</v>
          </cell>
          <cell r="N2065">
            <v>0</v>
          </cell>
        </row>
        <row r="2066">
          <cell r="B2066">
            <v>0</v>
          </cell>
          <cell r="C2066">
            <v>0</v>
          </cell>
          <cell r="E2066">
            <v>0</v>
          </cell>
          <cell r="F2066">
            <v>0</v>
          </cell>
          <cell r="I2066">
            <v>0</v>
          </cell>
          <cell r="J2066">
            <v>0</v>
          </cell>
          <cell r="L2066">
            <v>0</v>
          </cell>
          <cell r="M2066">
            <v>0</v>
          </cell>
          <cell r="N2066">
            <v>0</v>
          </cell>
        </row>
        <row r="2067">
          <cell r="B2067">
            <v>0</v>
          </cell>
          <cell r="C2067">
            <v>0</v>
          </cell>
          <cell r="E2067">
            <v>0</v>
          </cell>
          <cell r="F2067">
            <v>0</v>
          </cell>
          <cell r="I2067">
            <v>0</v>
          </cell>
          <cell r="J2067">
            <v>0</v>
          </cell>
          <cell r="L2067">
            <v>0</v>
          </cell>
          <cell r="M2067">
            <v>0</v>
          </cell>
          <cell r="N2067">
            <v>0</v>
          </cell>
        </row>
        <row r="2068">
          <cell r="B2068">
            <v>0</v>
          </cell>
          <cell r="C2068">
            <v>0</v>
          </cell>
          <cell r="E2068">
            <v>0</v>
          </cell>
          <cell r="F2068">
            <v>0</v>
          </cell>
          <cell r="I2068">
            <v>0</v>
          </cell>
          <cell r="J2068">
            <v>0</v>
          </cell>
          <cell r="L2068">
            <v>0</v>
          </cell>
          <cell r="M2068">
            <v>0</v>
          </cell>
          <cell r="N2068">
            <v>0</v>
          </cell>
        </row>
        <row r="2069">
          <cell r="B2069">
            <v>0</v>
          </cell>
          <cell r="C2069">
            <v>0</v>
          </cell>
          <cell r="E2069">
            <v>0</v>
          </cell>
          <cell r="F2069">
            <v>0</v>
          </cell>
          <cell r="I2069">
            <v>0</v>
          </cell>
          <cell r="J2069">
            <v>0</v>
          </cell>
          <cell r="L2069">
            <v>0</v>
          </cell>
          <cell r="M2069">
            <v>0</v>
          </cell>
          <cell r="N2069">
            <v>0</v>
          </cell>
        </row>
        <row r="2070">
          <cell r="B2070">
            <v>0</v>
          </cell>
          <cell r="C2070">
            <v>0</v>
          </cell>
          <cell r="E2070">
            <v>0</v>
          </cell>
          <cell r="F2070">
            <v>0</v>
          </cell>
          <cell r="I2070">
            <v>0</v>
          </cell>
          <cell r="J2070">
            <v>0</v>
          </cell>
          <cell r="L2070">
            <v>0</v>
          </cell>
          <cell r="M2070">
            <v>0</v>
          </cell>
          <cell r="N2070">
            <v>0</v>
          </cell>
        </row>
        <row r="2071">
          <cell r="B2071">
            <v>0</v>
          </cell>
          <cell r="C2071">
            <v>0</v>
          </cell>
          <cell r="E2071">
            <v>0</v>
          </cell>
          <cell r="F2071">
            <v>0</v>
          </cell>
          <cell r="I2071">
            <v>0</v>
          </cell>
          <cell r="J2071">
            <v>0</v>
          </cell>
          <cell r="L2071">
            <v>0</v>
          </cell>
          <cell r="M2071">
            <v>0</v>
          </cell>
          <cell r="N2071">
            <v>0</v>
          </cell>
        </row>
        <row r="2072">
          <cell r="B2072">
            <v>0</v>
          </cell>
          <cell r="C2072">
            <v>0</v>
          </cell>
          <cell r="E2072">
            <v>0</v>
          </cell>
          <cell r="F2072">
            <v>0</v>
          </cell>
          <cell r="I2072">
            <v>0</v>
          </cell>
          <cell r="J2072">
            <v>0</v>
          </cell>
          <cell r="L2072">
            <v>0</v>
          </cell>
          <cell r="M2072">
            <v>0</v>
          </cell>
          <cell r="N2072">
            <v>0</v>
          </cell>
        </row>
        <row r="2073">
          <cell r="B2073">
            <v>0</v>
          </cell>
          <cell r="C2073">
            <v>0</v>
          </cell>
          <cell r="E2073">
            <v>0</v>
          </cell>
          <cell r="F2073">
            <v>0</v>
          </cell>
          <cell r="I2073">
            <v>0</v>
          </cell>
          <cell r="J2073">
            <v>0</v>
          </cell>
          <cell r="L2073">
            <v>0</v>
          </cell>
          <cell r="M2073">
            <v>0</v>
          </cell>
          <cell r="N2073">
            <v>0</v>
          </cell>
        </row>
        <row r="2074">
          <cell r="B2074">
            <v>0</v>
          </cell>
          <cell r="C2074">
            <v>0</v>
          </cell>
          <cell r="E2074">
            <v>0</v>
          </cell>
          <cell r="F2074">
            <v>0</v>
          </cell>
          <cell r="I2074">
            <v>0</v>
          </cell>
          <cell r="J2074">
            <v>0</v>
          </cell>
          <cell r="L2074">
            <v>0</v>
          </cell>
          <cell r="M2074">
            <v>0</v>
          </cell>
          <cell r="N2074">
            <v>0</v>
          </cell>
        </row>
        <row r="2075">
          <cell r="B2075">
            <v>0</v>
          </cell>
          <cell r="C2075">
            <v>0</v>
          </cell>
          <cell r="E2075">
            <v>0</v>
          </cell>
          <cell r="F2075">
            <v>0</v>
          </cell>
          <cell r="I2075">
            <v>0</v>
          </cell>
          <cell r="J2075">
            <v>0</v>
          </cell>
          <cell r="L2075">
            <v>0</v>
          </cell>
          <cell r="M2075">
            <v>0</v>
          </cell>
          <cell r="N2075">
            <v>0</v>
          </cell>
        </row>
        <row r="2076">
          <cell r="B2076">
            <v>0</v>
          </cell>
          <cell r="C2076">
            <v>0</v>
          </cell>
          <cell r="E2076">
            <v>0</v>
          </cell>
          <cell r="F2076">
            <v>0</v>
          </cell>
          <cell r="I2076">
            <v>0</v>
          </cell>
          <cell r="J2076">
            <v>0</v>
          </cell>
          <cell r="L2076">
            <v>0</v>
          </cell>
          <cell r="M2076">
            <v>0</v>
          </cell>
          <cell r="N2076">
            <v>0</v>
          </cell>
        </row>
        <row r="2077">
          <cell r="B2077">
            <v>0</v>
          </cell>
          <cell r="C2077">
            <v>0</v>
          </cell>
          <cell r="E2077">
            <v>0</v>
          </cell>
          <cell r="F2077">
            <v>0</v>
          </cell>
          <cell r="I2077">
            <v>0</v>
          </cell>
          <cell r="J2077">
            <v>0</v>
          </cell>
          <cell r="L2077">
            <v>0</v>
          </cell>
          <cell r="M2077">
            <v>0</v>
          </cell>
          <cell r="N2077">
            <v>0</v>
          </cell>
        </row>
        <row r="2078">
          <cell r="B2078">
            <v>0</v>
          </cell>
          <cell r="C2078">
            <v>0</v>
          </cell>
          <cell r="E2078">
            <v>0</v>
          </cell>
          <cell r="F2078">
            <v>0</v>
          </cell>
          <cell r="I2078">
            <v>0</v>
          </cell>
          <cell r="J2078">
            <v>0</v>
          </cell>
          <cell r="L2078">
            <v>0</v>
          </cell>
          <cell r="M2078">
            <v>0</v>
          </cell>
          <cell r="N2078">
            <v>0</v>
          </cell>
        </row>
        <row r="2079">
          <cell r="B2079">
            <v>0</v>
          </cell>
          <cell r="C2079">
            <v>0</v>
          </cell>
          <cell r="E2079">
            <v>0</v>
          </cell>
          <cell r="F2079">
            <v>0</v>
          </cell>
          <cell r="I2079">
            <v>0</v>
          </cell>
          <cell r="J2079">
            <v>0</v>
          </cell>
          <cell r="L2079">
            <v>0</v>
          </cell>
          <cell r="M2079">
            <v>0</v>
          </cell>
          <cell r="N2079">
            <v>0</v>
          </cell>
        </row>
        <row r="2080">
          <cell r="B2080">
            <v>0</v>
          </cell>
          <cell r="C2080">
            <v>0</v>
          </cell>
          <cell r="E2080">
            <v>0</v>
          </cell>
          <cell r="F2080">
            <v>0</v>
          </cell>
          <cell r="I2080">
            <v>0</v>
          </cell>
          <cell r="J2080">
            <v>0</v>
          </cell>
          <cell r="L2080">
            <v>0</v>
          </cell>
          <cell r="M2080">
            <v>0</v>
          </cell>
          <cell r="N2080">
            <v>0</v>
          </cell>
        </row>
        <row r="2081">
          <cell r="B2081">
            <v>0</v>
          </cell>
          <cell r="C2081">
            <v>0</v>
          </cell>
          <cell r="E2081">
            <v>0</v>
          </cell>
          <cell r="F2081">
            <v>0</v>
          </cell>
          <cell r="I2081">
            <v>0</v>
          </cell>
          <cell r="J2081">
            <v>0</v>
          </cell>
          <cell r="L2081">
            <v>0</v>
          </cell>
          <cell r="M2081">
            <v>0</v>
          </cell>
          <cell r="N2081">
            <v>0</v>
          </cell>
        </row>
        <row r="2082">
          <cell r="B2082">
            <v>0</v>
          </cell>
          <cell r="C2082">
            <v>0</v>
          </cell>
          <cell r="E2082">
            <v>0</v>
          </cell>
          <cell r="F2082">
            <v>0</v>
          </cell>
          <cell r="I2082">
            <v>0</v>
          </cell>
          <cell r="J2082">
            <v>0</v>
          </cell>
          <cell r="L2082">
            <v>0</v>
          </cell>
          <cell r="M2082">
            <v>0</v>
          </cell>
          <cell r="N2082">
            <v>0</v>
          </cell>
        </row>
        <row r="2083">
          <cell r="B2083">
            <v>0</v>
          </cell>
          <cell r="C2083">
            <v>0</v>
          </cell>
          <cell r="E2083">
            <v>0</v>
          </cell>
          <cell r="F2083">
            <v>0</v>
          </cell>
          <cell r="I2083">
            <v>0</v>
          </cell>
          <cell r="J2083">
            <v>0</v>
          </cell>
          <cell r="L2083">
            <v>0</v>
          </cell>
          <cell r="M2083">
            <v>0</v>
          </cell>
          <cell r="N2083">
            <v>0</v>
          </cell>
        </row>
        <row r="2084">
          <cell r="B2084">
            <v>0</v>
          </cell>
          <cell r="C2084">
            <v>0</v>
          </cell>
          <cell r="E2084">
            <v>0</v>
          </cell>
          <cell r="F2084">
            <v>0</v>
          </cell>
          <cell r="I2084">
            <v>0</v>
          </cell>
          <cell r="J2084">
            <v>0</v>
          </cell>
          <cell r="L2084">
            <v>0</v>
          </cell>
          <cell r="M2084">
            <v>0</v>
          </cell>
          <cell r="N2084">
            <v>0</v>
          </cell>
        </row>
        <row r="2085">
          <cell r="B2085">
            <v>0</v>
          </cell>
          <cell r="C2085">
            <v>0</v>
          </cell>
          <cell r="E2085">
            <v>0</v>
          </cell>
          <cell r="F2085">
            <v>0</v>
          </cell>
          <cell r="I2085">
            <v>0</v>
          </cell>
          <cell r="J2085">
            <v>0</v>
          </cell>
          <cell r="L2085">
            <v>0</v>
          </cell>
          <cell r="M2085">
            <v>0</v>
          </cell>
          <cell r="N2085">
            <v>0</v>
          </cell>
        </row>
        <row r="2086">
          <cell r="B2086">
            <v>0</v>
          </cell>
          <cell r="C2086">
            <v>0</v>
          </cell>
          <cell r="E2086">
            <v>0</v>
          </cell>
          <cell r="F2086">
            <v>0</v>
          </cell>
          <cell r="I2086">
            <v>0</v>
          </cell>
          <cell r="J2086">
            <v>0</v>
          </cell>
          <cell r="L2086">
            <v>0</v>
          </cell>
          <cell r="M2086">
            <v>0</v>
          </cell>
          <cell r="N2086">
            <v>0</v>
          </cell>
        </row>
        <row r="2087">
          <cell r="B2087">
            <v>0</v>
          </cell>
          <cell r="C2087">
            <v>0</v>
          </cell>
          <cell r="E2087">
            <v>0</v>
          </cell>
          <cell r="F2087">
            <v>0</v>
          </cell>
          <cell r="I2087">
            <v>0</v>
          </cell>
          <cell r="J2087">
            <v>0</v>
          </cell>
          <cell r="L2087">
            <v>0</v>
          </cell>
          <cell r="M2087">
            <v>0</v>
          </cell>
          <cell r="N2087">
            <v>0</v>
          </cell>
        </row>
        <row r="2088">
          <cell r="B2088">
            <v>0</v>
          </cell>
          <cell r="C2088">
            <v>0</v>
          </cell>
          <cell r="E2088">
            <v>0</v>
          </cell>
          <cell r="F2088">
            <v>0</v>
          </cell>
          <cell r="I2088">
            <v>0</v>
          </cell>
          <cell r="J2088">
            <v>0</v>
          </cell>
          <cell r="L2088">
            <v>0</v>
          </cell>
          <cell r="M2088">
            <v>0</v>
          </cell>
          <cell r="N2088">
            <v>0</v>
          </cell>
        </row>
        <row r="2089">
          <cell r="B2089">
            <v>0</v>
          </cell>
          <cell r="C2089">
            <v>0</v>
          </cell>
          <cell r="E2089">
            <v>0</v>
          </cell>
          <cell r="F2089">
            <v>0</v>
          </cell>
          <cell r="I2089">
            <v>0</v>
          </cell>
          <cell r="J2089">
            <v>0</v>
          </cell>
          <cell r="L2089">
            <v>0</v>
          </cell>
          <cell r="M2089">
            <v>0</v>
          </cell>
          <cell r="N2089">
            <v>0</v>
          </cell>
        </row>
        <row r="2090">
          <cell r="B2090">
            <v>0</v>
          </cell>
          <cell r="C2090">
            <v>0</v>
          </cell>
          <cell r="E2090">
            <v>0</v>
          </cell>
          <cell r="F2090">
            <v>0</v>
          </cell>
          <cell r="I2090">
            <v>0</v>
          </cell>
          <cell r="J2090">
            <v>0</v>
          </cell>
          <cell r="L2090">
            <v>0</v>
          </cell>
          <cell r="M2090">
            <v>0</v>
          </cell>
          <cell r="N2090">
            <v>0</v>
          </cell>
        </row>
        <row r="2091">
          <cell r="B2091">
            <v>0</v>
          </cell>
          <cell r="C2091">
            <v>0</v>
          </cell>
          <cell r="E2091">
            <v>0</v>
          </cell>
          <cell r="F2091">
            <v>0</v>
          </cell>
          <cell r="I2091">
            <v>0</v>
          </cell>
          <cell r="J2091">
            <v>0</v>
          </cell>
          <cell r="L2091">
            <v>0</v>
          </cell>
          <cell r="M2091">
            <v>0</v>
          </cell>
          <cell r="N2091">
            <v>0</v>
          </cell>
        </row>
        <row r="2092">
          <cell r="B2092">
            <v>0</v>
          </cell>
          <cell r="C2092">
            <v>0</v>
          </cell>
          <cell r="E2092">
            <v>0</v>
          </cell>
          <cell r="F2092">
            <v>0</v>
          </cell>
          <cell r="I2092">
            <v>0</v>
          </cell>
          <cell r="J2092">
            <v>0</v>
          </cell>
          <cell r="L2092">
            <v>0</v>
          </cell>
          <cell r="M2092">
            <v>0</v>
          </cell>
          <cell r="N2092">
            <v>0</v>
          </cell>
        </row>
        <row r="2093">
          <cell r="B2093">
            <v>0</v>
          </cell>
          <cell r="C2093">
            <v>0</v>
          </cell>
          <cell r="E2093">
            <v>0</v>
          </cell>
          <cell r="F2093">
            <v>0</v>
          </cell>
          <cell r="I2093">
            <v>0</v>
          </cell>
          <cell r="J2093">
            <v>0</v>
          </cell>
          <cell r="L2093">
            <v>0</v>
          </cell>
          <cell r="M2093">
            <v>0</v>
          </cell>
          <cell r="N2093">
            <v>0</v>
          </cell>
        </row>
        <row r="2094">
          <cell r="B2094">
            <v>0</v>
          </cell>
          <cell r="C2094">
            <v>0</v>
          </cell>
          <cell r="E2094">
            <v>0</v>
          </cell>
          <cell r="F2094">
            <v>0</v>
          </cell>
          <cell r="I2094">
            <v>0</v>
          </cell>
          <cell r="J2094">
            <v>0</v>
          </cell>
          <cell r="L2094">
            <v>0</v>
          </cell>
          <cell r="M2094">
            <v>0</v>
          </cell>
          <cell r="N2094">
            <v>0</v>
          </cell>
        </row>
        <row r="2095">
          <cell r="B2095">
            <v>0</v>
          </cell>
          <cell r="C2095">
            <v>0</v>
          </cell>
          <cell r="E2095">
            <v>0</v>
          </cell>
          <cell r="F2095">
            <v>0</v>
          </cell>
          <cell r="I2095">
            <v>0</v>
          </cell>
          <cell r="J2095">
            <v>0</v>
          </cell>
          <cell r="L2095">
            <v>0</v>
          </cell>
          <cell r="M2095">
            <v>0</v>
          </cell>
          <cell r="N2095">
            <v>0</v>
          </cell>
        </row>
        <row r="2096">
          <cell r="B2096">
            <v>0</v>
          </cell>
          <cell r="C2096">
            <v>0</v>
          </cell>
          <cell r="E2096">
            <v>0</v>
          </cell>
          <cell r="F2096">
            <v>0</v>
          </cell>
          <cell r="I2096">
            <v>0</v>
          </cell>
          <cell r="J2096">
            <v>0</v>
          </cell>
          <cell r="L2096">
            <v>0</v>
          </cell>
          <cell r="M2096">
            <v>0</v>
          </cell>
          <cell r="N2096">
            <v>0</v>
          </cell>
        </row>
        <row r="2097">
          <cell r="B2097">
            <v>0</v>
          </cell>
          <cell r="C2097">
            <v>0</v>
          </cell>
          <cell r="E2097">
            <v>0</v>
          </cell>
          <cell r="F2097">
            <v>0</v>
          </cell>
          <cell r="I2097">
            <v>0</v>
          </cell>
          <cell r="J2097">
            <v>0</v>
          </cell>
          <cell r="L2097">
            <v>0</v>
          </cell>
          <cell r="M2097">
            <v>0</v>
          </cell>
          <cell r="N2097">
            <v>0</v>
          </cell>
        </row>
        <row r="2098">
          <cell r="B2098">
            <v>0</v>
          </cell>
          <cell r="C2098">
            <v>0</v>
          </cell>
          <cell r="E2098">
            <v>0</v>
          </cell>
          <cell r="F2098">
            <v>0</v>
          </cell>
          <cell r="I2098">
            <v>0</v>
          </cell>
          <cell r="J2098">
            <v>0</v>
          </cell>
          <cell r="L2098">
            <v>0</v>
          </cell>
          <cell r="M2098">
            <v>0</v>
          </cell>
          <cell r="N2098">
            <v>0</v>
          </cell>
        </row>
        <row r="2099">
          <cell r="B2099">
            <v>0</v>
          </cell>
          <cell r="C2099">
            <v>0</v>
          </cell>
          <cell r="E2099">
            <v>0</v>
          </cell>
          <cell r="F2099">
            <v>0</v>
          </cell>
          <cell r="I2099">
            <v>0</v>
          </cell>
          <cell r="J2099">
            <v>0</v>
          </cell>
          <cell r="L2099">
            <v>0</v>
          </cell>
          <cell r="M2099">
            <v>0</v>
          </cell>
          <cell r="N2099">
            <v>0</v>
          </cell>
        </row>
        <row r="2100">
          <cell r="B2100">
            <v>0</v>
          </cell>
          <cell r="C2100">
            <v>0</v>
          </cell>
          <cell r="E2100">
            <v>0</v>
          </cell>
          <cell r="F2100">
            <v>0</v>
          </cell>
          <cell r="I2100">
            <v>0</v>
          </cell>
          <cell r="J2100">
            <v>0</v>
          </cell>
          <cell r="L2100">
            <v>0</v>
          </cell>
          <cell r="M2100">
            <v>0</v>
          </cell>
          <cell r="N2100">
            <v>0</v>
          </cell>
        </row>
        <row r="2101">
          <cell r="B2101">
            <v>0</v>
          </cell>
          <cell r="C2101">
            <v>0</v>
          </cell>
          <cell r="E2101">
            <v>0</v>
          </cell>
          <cell r="F2101">
            <v>0</v>
          </cell>
          <cell r="I2101">
            <v>0</v>
          </cell>
          <cell r="J2101">
            <v>0</v>
          </cell>
          <cell r="L2101">
            <v>0</v>
          </cell>
          <cell r="M2101">
            <v>0</v>
          </cell>
          <cell r="N2101">
            <v>0</v>
          </cell>
        </row>
        <row r="2102">
          <cell r="B2102">
            <v>0</v>
          </cell>
          <cell r="C2102">
            <v>0</v>
          </cell>
          <cell r="E2102">
            <v>0</v>
          </cell>
          <cell r="F2102">
            <v>0</v>
          </cell>
          <cell r="I2102">
            <v>0</v>
          </cell>
          <cell r="J2102">
            <v>0</v>
          </cell>
          <cell r="L2102">
            <v>0</v>
          </cell>
          <cell r="M2102">
            <v>0</v>
          </cell>
          <cell r="N2102">
            <v>0</v>
          </cell>
        </row>
        <row r="2103">
          <cell r="B2103">
            <v>0</v>
          </cell>
          <cell r="C2103">
            <v>0</v>
          </cell>
          <cell r="E2103">
            <v>0</v>
          </cell>
          <cell r="F2103">
            <v>0</v>
          </cell>
          <cell r="I2103">
            <v>0</v>
          </cell>
          <cell r="J2103">
            <v>0</v>
          </cell>
          <cell r="L2103">
            <v>0</v>
          </cell>
          <cell r="M2103">
            <v>0</v>
          </cell>
          <cell r="N2103">
            <v>0</v>
          </cell>
        </row>
        <row r="2104">
          <cell r="B2104">
            <v>0</v>
          </cell>
          <cell r="C2104">
            <v>0</v>
          </cell>
          <cell r="E2104">
            <v>0</v>
          </cell>
          <cell r="F2104">
            <v>0</v>
          </cell>
          <cell r="I2104">
            <v>0</v>
          </cell>
          <cell r="J2104">
            <v>0</v>
          </cell>
          <cell r="L2104">
            <v>0</v>
          </cell>
          <cell r="M2104">
            <v>0</v>
          </cell>
          <cell r="N2104">
            <v>0</v>
          </cell>
        </row>
        <row r="2105">
          <cell r="B2105">
            <v>0</v>
          </cell>
          <cell r="C2105">
            <v>0</v>
          </cell>
          <cell r="E2105">
            <v>0</v>
          </cell>
          <cell r="F2105">
            <v>0</v>
          </cell>
          <cell r="I2105">
            <v>0</v>
          </cell>
          <cell r="J2105">
            <v>0</v>
          </cell>
          <cell r="L2105">
            <v>0</v>
          </cell>
          <cell r="M2105">
            <v>0</v>
          </cell>
          <cell r="N2105">
            <v>0</v>
          </cell>
        </row>
        <row r="2106">
          <cell r="B2106">
            <v>0</v>
          </cell>
          <cell r="C2106">
            <v>0</v>
          </cell>
          <cell r="E2106">
            <v>0</v>
          </cell>
          <cell r="F2106">
            <v>0</v>
          </cell>
          <cell r="I2106">
            <v>0</v>
          </cell>
          <cell r="J2106">
            <v>0</v>
          </cell>
          <cell r="L2106">
            <v>0</v>
          </cell>
          <cell r="M2106">
            <v>0</v>
          </cell>
          <cell r="N2106">
            <v>0</v>
          </cell>
        </row>
        <row r="2107">
          <cell r="B2107">
            <v>0</v>
          </cell>
          <cell r="C2107">
            <v>0</v>
          </cell>
          <cell r="E2107">
            <v>0</v>
          </cell>
          <cell r="F2107">
            <v>0</v>
          </cell>
          <cell r="I2107">
            <v>0</v>
          </cell>
          <cell r="J2107">
            <v>0</v>
          </cell>
          <cell r="L2107">
            <v>0</v>
          </cell>
          <cell r="M2107">
            <v>0</v>
          </cell>
          <cell r="N2107">
            <v>0</v>
          </cell>
        </row>
        <row r="2108">
          <cell r="B2108">
            <v>0</v>
          </cell>
          <cell r="C2108">
            <v>0</v>
          </cell>
          <cell r="E2108">
            <v>0</v>
          </cell>
          <cell r="F2108">
            <v>0</v>
          </cell>
          <cell r="I2108">
            <v>0</v>
          </cell>
          <cell r="J2108">
            <v>0</v>
          </cell>
          <cell r="L2108">
            <v>0</v>
          </cell>
          <cell r="M2108">
            <v>0</v>
          </cell>
          <cell r="N2108">
            <v>0</v>
          </cell>
        </row>
        <row r="2109">
          <cell r="B2109">
            <v>0</v>
          </cell>
          <cell r="C2109">
            <v>0</v>
          </cell>
          <cell r="E2109">
            <v>0</v>
          </cell>
          <cell r="F2109">
            <v>0</v>
          </cell>
          <cell r="I2109">
            <v>0</v>
          </cell>
          <cell r="J2109">
            <v>0</v>
          </cell>
          <cell r="L2109">
            <v>0</v>
          </cell>
          <cell r="M2109">
            <v>0</v>
          </cell>
          <cell r="N2109">
            <v>0</v>
          </cell>
        </row>
        <row r="2110">
          <cell r="B2110">
            <v>0</v>
          </cell>
          <cell r="C2110">
            <v>0</v>
          </cell>
          <cell r="E2110">
            <v>0</v>
          </cell>
          <cell r="F2110">
            <v>0</v>
          </cell>
          <cell r="I2110">
            <v>0</v>
          </cell>
          <cell r="J2110">
            <v>0</v>
          </cell>
          <cell r="L2110">
            <v>0</v>
          </cell>
          <cell r="M2110">
            <v>0</v>
          </cell>
          <cell r="N2110">
            <v>0</v>
          </cell>
        </row>
        <row r="2111">
          <cell r="B2111">
            <v>0</v>
          </cell>
          <cell r="C2111">
            <v>0</v>
          </cell>
          <cell r="E2111">
            <v>0</v>
          </cell>
          <cell r="F2111">
            <v>0</v>
          </cell>
          <cell r="I2111">
            <v>0</v>
          </cell>
          <cell r="J2111">
            <v>0</v>
          </cell>
          <cell r="L2111">
            <v>0</v>
          </cell>
          <cell r="M2111">
            <v>0</v>
          </cell>
          <cell r="N2111">
            <v>0</v>
          </cell>
        </row>
        <row r="2112">
          <cell r="B2112">
            <v>0</v>
          </cell>
          <cell r="C2112">
            <v>0</v>
          </cell>
          <cell r="E2112">
            <v>0</v>
          </cell>
          <cell r="F2112">
            <v>0</v>
          </cell>
          <cell r="I2112">
            <v>0</v>
          </cell>
          <cell r="J2112">
            <v>0</v>
          </cell>
          <cell r="L2112">
            <v>0</v>
          </cell>
          <cell r="M2112">
            <v>0</v>
          </cell>
          <cell r="N2112">
            <v>0</v>
          </cell>
        </row>
        <row r="2113">
          <cell r="B2113">
            <v>0</v>
          </cell>
          <cell r="C2113">
            <v>0</v>
          </cell>
          <cell r="E2113">
            <v>0</v>
          </cell>
          <cell r="F2113">
            <v>0</v>
          </cell>
          <cell r="I2113">
            <v>0</v>
          </cell>
          <cell r="J2113">
            <v>0</v>
          </cell>
          <cell r="L2113">
            <v>0</v>
          </cell>
          <cell r="M2113">
            <v>0</v>
          </cell>
          <cell r="N2113">
            <v>0</v>
          </cell>
        </row>
        <row r="2114">
          <cell r="B2114">
            <v>0</v>
          </cell>
          <cell r="C2114">
            <v>0</v>
          </cell>
          <cell r="E2114">
            <v>0</v>
          </cell>
          <cell r="F2114">
            <v>0</v>
          </cell>
          <cell r="I2114">
            <v>0</v>
          </cell>
          <cell r="J2114">
            <v>0</v>
          </cell>
          <cell r="L2114">
            <v>0</v>
          </cell>
          <cell r="M2114">
            <v>0</v>
          </cell>
          <cell r="N2114">
            <v>0</v>
          </cell>
        </row>
        <row r="2115">
          <cell r="B2115">
            <v>0</v>
          </cell>
          <cell r="C2115">
            <v>0</v>
          </cell>
          <cell r="E2115">
            <v>0</v>
          </cell>
          <cell r="F2115">
            <v>0</v>
          </cell>
          <cell r="I2115">
            <v>0</v>
          </cell>
          <cell r="J2115">
            <v>0</v>
          </cell>
          <cell r="L2115">
            <v>0</v>
          </cell>
          <cell r="M2115">
            <v>0</v>
          </cell>
          <cell r="N2115">
            <v>0</v>
          </cell>
        </row>
        <row r="2116">
          <cell r="B2116">
            <v>0</v>
          </cell>
          <cell r="C2116">
            <v>0</v>
          </cell>
          <cell r="E2116">
            <v>0</v>
          </cell>
          <cell r="F2116">
            <v>0</v>
          </cell>
          <cell r="I2116">
            <v>0</v>
          </cell>
          <cell r="J2116">
            <v>0</v>
          </cell>
          <cell r="L2116">
            <v>0</v>
          </cell>
          <cell r="M2116">
            <v>0</v>
          </cell>
          <cell r="N2116">
            <v>0</v>
          </cell>
        </row>
        <row r="2117">
          <cell r="B2117">
            <v>0</v>
          </cell>
          <cell r="C2117">
            <v>0</v>
          </cell>
          <cell r="E2117">
            <v>0</v>
          </cell>
          <cell r="F2117">
            <v>0</v>
          </cell>
          <cell r="I2117">
            <v>0</v>
          </cell>
          <cell r="J2117">
            <v>0</v>
          </cell>
          <cell r="L2117">
            <v>0</v>
          </cell>
          <cell r="M2117">
            <v>0</v>
          </cell>
          <cell r="N2117">
            <v>0</v>
          </cell>
        </row>
        <row r="2118">
          <cell r="B2118">
            <v>0</v>
          </cell>
          <cell r="C2118">
            <v>0</v>
          </cell>
          <cell r="E2118">
            <v>0</v>
          </cell>
          <cell r="F2118">
            <v>0</v>
          </cell>
          <cell r="I2118">
            <v>0</v>
          </cell>
          <cell r="J2118">
            <v>0</v>
          </cell>
          <cell r="L2118">
            <v>0</v>
          </cell>
          <cell r="M2118">
            <v>0</v>
          </cell>
          <cell r="N2118">
            <v>0</v>
          </cell>
        </row>
        <row r="2119">
          <cell r="B2119">
            <v>0</v>
          </cell>
          <cell r="C2119">
            <v>0</v>
          </cell>
          <cell r="E2119">
            <v>0</v>
          </cell>
          <cell r="F2119">
            <v>0</v>
          </cell>
          <cell r="I2119">
            <v>0</v>
          </cell>
          <cell r="J2119">
            <v>0</v>
          </cell>
          <cell r="L2119">
            <v>0</v>
          </cell>
          <cell r="M2119">
            <v>0</v>
          </cell>
          <cell r="N2119">
            <v>0</v>
          </cell>
        </row>
        <row r="2120">
          <cell r="B2120">
            <v>0</v>
          </cell>
          <cell r="C2120">
            <v>0</v>
          </cell>
          <cell r="E2120">
            <v>0</v>
          </cell>
          <cell r="F2120">
            <v>0</v>
          </cell>
          <cell r="I2120">
            <v>0</v>
          </cell>
          <cell r="J2120">
            <v>0</v>
          </cell>
          <cell r="L2120">
            <v>0</v>
          </cell>
          <cell r="M2120">
            <v>0</v>
          </cell>
          <cell r="N2120">
            <v>0</v>
          </cell>
        </row>
        <row r="2121">
          <cell r="B2121">
            <v>0</v>
          </cell>
          <cell r="C2121">
            <v>0</v>
          </cell>
          <cell r="E2121">
            <v>0</v>
          </cell>
          <cell r="F2121">
            <v>0</v>
          </cell>
          <cell r="I2121">
            <v>0</v>
          </cell>
          <cell r="J2121">
            <v>0</v>
          </cell>
          <cell r="L2121">
            <v>0</v>
          </cell>
          <cell r="M2121">
            <v>0</v>
          </cell>
          <cell r="N2121">
            <v>0</v>
          </cell>
        </row>
        <row r="2122">
          <cell r="B2122">
            <v>0</v>
          </cell>
          <cell r="C2122">
            <v>0</v>
          </cell>
          <cell r="E2122">
            <v>0</v>
          </cell>
          <cell r="F2122">
            <v>0</v>
          </cell>
          <cell r="I2122">
            <v>0</v>
          </cell>
          <cell r="J2122">
            <v>0</v>
          </cell>
          <cell r="L2122">
            <v>0</v>
          </cell>
          <cell r="M2122">
            <v>0</v>
          </cell>
          <cell r="N2122">
            <v>0</v>
          </cell>
        </row>
        <row r="2123">
          <cell r="B2123">
            <v>0</v>
          </cell>
          <cell r="C2123">
            <v>0</v>
          </cell>
          <cell r="E2123">
            <v>0</v>
          </cell>
          <cell r="F2123">
            <v>0</v>
          </cell>
          <cell r="I2123">
            <v>0</v>
          </cell>
          <cell r="J2123">
            <v>0</v>
          </cell>
          <cell r="L2123">
            <v>0</v>
          </cell>
          <cell r="M2123">
            <v>0</v>
          </cell>
          <cell r="N2123">
            <v>0</v>
          </cell>
        </row>
        <row r="2124">
          <cell r="B2124">
            <v>0</v>
          </cell>
          <cell r="C2124">
            <v>0</v>
          </cell>
          <cell r="E2124">
            <v>0</v>
          </cell>
          <cell r="F2124">
            <v>0</v>
          </cell>
          <cell r="I2124">
            <v>0</v>
          </cell>
          <cell r="J2124">
            <v>0</v>
          </cell>
          <cell r="L2124">
            <v>0</v>
          </cell>
          <cell r="M2124">
            <v>0</v>
          </cell>
          <cell r="N2124">
            <v>0</v>
          </cell>
        </row>
        <row r="2125">
          <cell r="B2125">
            <v>0</v>
          </cell>
          <cell r="C2125">
            <v>0</v>
          </cell>
          <cell r="E2125">
            <v>0</v>
          </cell>
          <cell r="F2125">
            <v>0</v>
          </cell>
          <cell r="I2125">
            <v>0</v>
          </cell>
          <cell r="J2125">
            <v>0</v>
          </cell>
          <cell r="L2125">
            <v>0</v>
          </cell>
          <cell r="M2125">
            <v>0</v>
          </cell>
          <cell r="N2125">
            <v>0</v>
          </cell>
        </row>
        <row r="2126">
          <cell r="B2126">
            <v>0</v>
          </cell>
          <cell r="C2126">
            <v>0</v>
          </cell>
          <cell r="E2126">
            <v>0</v>
          </cell>
          <cell r="F2126">
            <v>0</v>
          </cell>
          <cell r="I2126">
            <v>0</v>
          </cell>
          <cell r="J2126">
            <v>0</v>
          </cell>
          <cell r="L2126">
            <v>0</v>
          </cell>
          <cell r="M2126">
            <v>0</v>
          </cell>
          <cell r="N2126">
            <v>0</v>
          </cell>
        </row>
        <row r="2127">
          <cell r="B2127">
            <v>0</v>
          </cell>
          <cell r="C2127">
            <v>0</v>
          </cell>
          <cell r="E2127">
            <v>0</v>
          </cell>
          <cell r="F2127">
            <v>0</v>
          </cell>
          <cell r="I2127">
            <v>0</v>
          </cell>
          <cell r="J2127">
            <v>0</v>
          </cell>
          <cell r="L2127">
            <v>0</v>
          </cell>
          <cell r="M2127">
            <v>0</v>
          </cell>
          <cell r="N2127">
            <v>0</v>
          </cell>
        </row>
        <row r="2128">
          <cell r="B2128">
            <v>0</v>
          </cell>
          <cell r="C2128">
            <v>0</v>
          </cell>
          <cell r="E2128">
            <v>0</v>
          </cell>
          <cell r="F2128">
            <v>0</v>
          </cell>
          <cell r="I2128">
            <v>0</v>
          </cell>
          <cell r="J2128">
            <v>0</v>
          </cell>
          <cell r="L2128">
            <v>0</v>
          </cell>
          <cell r="M2128">
            <v>0</v>
          </cell>
          <cell r="N2128">
            <v>0</v>
          </cell>
        </row>
        <row r="2129">
          <cell r="B2129">
            <v>0</v>
          </cell>
          <cell r="C2129">
            <v>0</v>
          </cell>
          <cell r="E2129">
            <v>0</v>
          </cell>
          <cell r="F2129">
            <v>0</v>
          </cell>
          <cell r="I2129">
            <v>0</v>
          </cell>
          <cell r="J2129">
            <v>0</v>
          </cell>
          <cell r="L2129">
            <v>0</v>
          </cell>
          <cell r="M2129">
            <v>0</v>
          </cell>
          <cell r="N2129">
            <v>0</v>
          </cell>
        </row>
        <row r="2130">
          <cell r="B2130">
            <v>0</v>
          </cell>
          <cell r="C2130">
            <v>0</v>
          </cell>
          <cell r="E2130">
            <v>0</v>
          </cell>
          <cell r="F2130">
            <v>0</v>
          </cell>
          <cell r="I2130">
            <v>0</v>
          </cell>
          <cell r="J2130">
            <v>0</v>
          </cell>
          <cell r="L2130">
            <v>0</v>
          </cell>
          <cell r="M2130">
            <v>0</v>
          </cell>
          <cell r="N2130">
            <v>0</v>
          </cell>
        </row>
        <row r="2131">
          <cell r="B2131">
            <v>0</v>
          </cell>
          <cell r="C2131">
            <v>0</v>
          </cell>
          <cell r="E2131">
            <v>0</v>
          </cell>
          <cell r="F2131">
            <v>0</v>
          </cell>
          <cell r="I2131">
            <v>0</v>
          </cell>
          <cell r="J2131">
            <v>0</v>
          </cell>
          <cell r="L2131">
            <v>0</v>
          </cell>
          <cell r="M2131">
            <v>0</v>
          </cell>
          <cell r="N2131">
            <v>0</v>
          </cell>
        </row>
        <row r="2132">
          <cell r="B2132">
            <v>0</v>
          </cell>
          <cell r="C2132">
            <v>0</v>
          </cell>
          <cell r="E2132">
            <v>0</v>
          </cell>
          <cell r="F2132">
            <v>0</v>
          </cell>
          <cell r="I2132">
            <v>0</v>
          </cell>
          <cell r="J2132">
            <v>0</v>
          </cell>
          <cell r="L2132">
            <v>0</v>
          </cell>
          <cell r="M2132">
            <v>0</v>
          </cell>
          <cell r="N2132">
            <v>0</v>
          </cell>
        </row>
        <row r="2133">
          <cell r="B2133">
            <v>0</v>
          </cell>
          <cell r="C2133">
            <v>0</v>
          </cell>
          <cell r="E2133">
            <v>0</v>
          </cell>
          <cell r="F2133">
            <v>0</v>
          </cell>
          <cell r="I2133">
            <v>0</v>
          </cell>
          <cell r="J2133">
            <v>0</v>
          </cell>
          <cell r="L2133">
            <v>0</v>
          </cell>
          <cell r="M2133">
            <v>0</v>
          </cell>
          <cell r="N2133">
            <v>0</v>
          </cell>
        </row>
        <row r="2134">
          <cell r="B2134">
            <v>0</v>
          </cell>
          <cell r="C2134">
            <v>0</v>
          </cell>
          <cell r="E2134">
            <v>0</v>
          </cell>
          <cell r="F2134">
            <v>0</v>
          </cell>
          <cell r="I2134">
            <v>0</v>
          </cell>
          <cell r="J2134">
            <v>0</v>
          </cell>
          <cell r="L2134">
            <v>0</v>
          </cell>
          <cell r="M2134">
            <v>0</v>
          </cell>
          <cell r="N2134">
            <v>0</v>
          </cell>
        </row>
        <row r="2135">
          <cell r="B2135">
            <v>0</v>
          </cell>
          <cell r="C2135">
            <v>0</v>
          </cell>
          <cell r="E2135">
            <v>0</v>
          </cell>
          <cell r="F2135">
            <v>0</v>
          </cell>
          <cell r="I2135">
            <v>0</v>
          </cell>
          <cell r="J2135">
            <v>0</v>
          </cell>
          <cell r="L2135">
            <v>0</v>
          </cell>
          <cell r="M2135">
            <v>0</v>
          </cell>
          <cell r="N2135">
            <v>0</v>
          </cell>
        </row>
        <row r="2136">
          <cell r="B2136">
            <v>0</v>
          </cell>
          <cell r="C2136">
            <v>0</v>
          </cell>
          <cell r="E2136">
            <v>0</v>
          </cell>
          <cell r="F2136">
            <v>0</v>
          </cell>
          <cell r="I2136">
            <v>0</v>
          </cell>
          <cell r="J2136">
            <v>0</v>
          </cell>
          <cell r="L2136">
            <v>0</v>
          </cell>
          <cell r="M2136">
            <v>0</v>
          </cell>
          <cell r="N2136">
            <v>0</v>
          </cell>
        </row>
        <row r="2137">
          <cell r="B2137">
            <v>0</v>
          </cell>
          <cell r="C2137">
            <v>0</v>
          </cell>
          <cell r="E2137">
            <v>0</v>
          </cell>
          <cell r="F2137">
            <v>0</v>
          </cell>
          <cell r="I2137">
            <v>0</v>
          </cell>
          <cell r="J2137">
            <v>0</v>
          </cell>
          <cell r="L2137">
            <v>0</v>
          </cell>
          <cell r="M2137">
            <v>0</v>
          </cell>
          <cell r="N2137">
            <v>0</v>
          </cell>
        </row>
        <row r="2138">
          <cell r="B2138">
            <v>0</v>
          </cell>
          <cell r="C2138">
            <v>0</v>
          </cell>
          <cell r="E2138">
            <v>0</v>
          </cell>
          <cell r="F2138">
            <v>0</v>
          </cell>
          <cell r="I2138">
            <v>0</v>
          </cell>
          <cell r="J2138">
            <v>0</v>
          </cell>
          <cell r="L2138">
            <v>0</v>
          </cell>
          <cell r="M2138">
            <v>0</v>
          </cell>
          <cell r="N2138">
            <v>0</v>
          </cell>
        </row>
        <row r="2139">
          <cell r="B2139">
            <v>0</v>
          </cell>
          <cell r="C2139">
            <v>0</v>
          </cell>
          <cell r="E2139">
            <v>0</v>
          </cell>
          <cell r="F2139">
            <v>0</v>
          </cell>
          <cell r="I2139">
            <v>0</v>
          </cell>
          <cell r="J2139">
            <v>0</v>
          </cell>
          <cell r="L2139">
            <v>0</v>
          </cell>
          <cell r="M2139">
            <v>0</v>
          </cell>
          <cell r="N2139">
            <v>0</v>
          </cell>
        </row>
        <row r="2140">
          <cell r="B2140">
            <v>0</v>
          </cell>
          <cell r="C2140">
            <v>0</v>
          </cell>
          <cell r="E2140">
            <v>0</v>
          </cell>
          <cell r="F2140">
            <v>0</v>
          </cell>
          <cell r="I2140">
            <v>0</v>
          </cell>
          <cell r="J2140">
            <v>0</v>
          </cell>
          <cell r="L2140">
            <v>0</v>
          </cell>
          <cell r="M2140">
            <v>0</v>
          </cell>
          <cell r="N2140">
            <v>0</v>
          </cell>
        </row>
        <row r="2141">
          <cell r="B2141">
            <v>0</v>
          </cell>
          <cell r="C2141">
            <v>0</v>
          </cell>
          <cell r="E2141">
            <v>0</v>
          </cell>
          <cell r="F2141">
            <v>0</v>
          </cell>
          <cell r="I2141">
            <v>0</v>
          </cell>
          <cell r="J2141">
            <v>0</v>
          </cell>
          <cell r="L2141">
            <v>0</v>
          </cell>
          <cell r="M2141">
            <v>0</v>
          </cell>
          <cell r="N2141">
            <v>0</v>
          </cell>
        </row>
        <row r="2142">
          <cell r="B2142">
            <v>0</v>
          </cell>
          <cell r="C2142">
            <v>0</v>
          </cell>
          <cell r="E2142">
            <v>0</v>
          </cell>
          <cell r="F2142">
            <v>0</v>
          </cell>
          <cell r="I2142">
            <v>0</v>
          </cell>
          <cell r="J2142">
            <v>0</v>
          </cell>
          <cell r="L2142">
            <v>0</v>
          </cell>
          <cell r="M2142">
            <v>0</v>
          </cell>
          <cell r="N2142">
            <v>0</v>
          </cell>
        </row>
        <row r="2143">
          <cell r="B2143">
            <v>0</v>
          </cell>
          <cell r="C2143">
            <v>0</v>
          </cell>
          <cell r="E2143">
            <v>0</v>
          </cell>
          <cell r="F2143">
            <v>0</v>
          </cell>
          <cell r="I2143">
            <v>0</v>
          </cell>
          <cell r="J2143">
            <v>0</v>
          </cell>
          <cell r="L2143">
            <v>0</v>
          </cell>
          <cell r="M2143">
            <v>0</v>
          </cell>
          <cell r="N2143">
            <v>0</v>
          </cell>
        </row>
        <row r="2144">
          <cell r="B2144">
            <v>0</v>
          </cell>
          <cell r="C2144">
            <v>0</v>
          </cell>
          <cell r="E2144">
            <v>0</v>
          </cell>
          <cell r="F2144">
            <v>0</v>
          </cell>
          <cell r="I2144">
            <v>0</v>
          </cell>
          <cell r="J2144">
            <v>0</v>
          </cell>
          <cell r="L2144">
            <v>0</v>
          </cell>
          <cell r="M2144">
            <v>0</v>
          </cell>
          <cell r="N2144">
            <v>0</v>
          </cell>
        </row>
        <row r="2145">
          <cell r="B2145">
            <v>0</v>
          </cell>
          <cell r="C2145">
            <v>0</v>
          </cell>
          <cell r="E2145">
            <v>0</v>
          </cell>
          <cell r="F2145">
            <v>0</v>
          </cell>
          <cell r="I2145">
            <v>0</v>
          </cell>
          <cell r="J2145">
            <v>0</v>
          </cell>
          <cell r="L2145">
            <v>0</v>
          </cell>
          <cell r="M2145">
            <v>0</v>
          </cell>
          <cell r="N2145">
            <v>0</v>
          </cell>
        </row>
        <row r="2146">
          <cell r="B2146">
            <v>0</v>
          </cell>
          <cell r="C2146">
            <v>0</v>
          </cell>
          <cell r="E2146">
            <v>0</v>
          </cell>
          <cell r="F2146">
            <v>0</v>
          </cell>
          <cell r="I2146">
            <v>0</v>
          </cell>
          <cell r="J2146">
            <v>0</v>
          </cell>
          <cell r="L2146">
            <v>0</v>
          </cell>
          <cell r="M2146">
            <v>0</v>
          </cell>
          <cell r="N2146">
            <v>0</v>
          </cell>
        </row>
        <row r="2147">
          <cell r="B2147">
            <v>0</v>
          </cell>
          <cell r="C2147">
            <v>0</v>
          </cell>
          <cell r="E2147">
            <v>0</v>
          </cell>
          <cell r="F2147">
            <v>0</v>
          </cell>
          <cell r="I2147">
            <v>0</v>
          </cell>
          <cell r="J2147">
            <v>0</v>
          </cell>
          <cell r="L2147">
            <v>0</v>
          </cell>
          <cell r="M2147">
            <v>0</v>
          </cell>
          <cell r="N2147">
            <v>0</v>
          </cell>
        </row>
        <row r="2148">
          <cell r="B2148">
            <v>0</v>
          </cell>
          <cell r="C2148">
            <v>0</v>
          </cell>
          <cell r="E2148">
            <v>0</v>
          </cell>
          <cell r="F2148">
            <v>0</v>
          </cell>
          <cell r="I2148">
            <v>0</v>
          </cell>
          <cell r="J2148">
            <v>0</v>
          </cell>
          <cell r="L2148">
            <v>0</v>
          </cell>
          <cell r="M2148">
            <v>0</v>
          </cell>
          <cell r="N2148">
            <v>0</v>
          </cell>
        </row>
        <row r="2149">
          <cell r="B2149">
            <v>0</v>
          </cell>
          <cell r="C2149">
            <v>0</v>
          </cell>
          <cell r="E2149">
            <v>0</v>
          </cell>
          <cell r="F2149">
            <v>0</v>
          </cell>
          <cell r="I2149">
            <v>0</v>
          </cell>
          <cell r="J2149">
            <v>0</v>
          </cell>
          <cell r="L2149">
            <v>0</v>
          </cell>
          <cell r="M2149">
            <v>0</v>
          </cell>
          <cell r="N2149">
            <v>0</v>
          </cell>
        </row>
        <row r="2150">
          <cell r="B2150">
            <v>0</v>
          </cell>
          <cell r="C2150">
            <v>0</v>
          </cell>
          <cell r="E2150">
            <v>0</v>
          </cell>
          <cell r="F2150">
            <v>0</v>
          </cell>
          <cell r="I2150">
            <v>0</v>
          </cell>
          <cell r="J2150">
            <v>0</v>
          </cell>
          <cell r="L2150">
            <v>0</v>
          </cell>
          <cell r="M2150">
            <v>0</v>
          </cell>
          <cell r="N2150">
            <v>0</v>
          </cell>
        </row>
        <row r="2151">
          <cell r="B2151">
            <v>0</v>
          </cell>
          <cell r="C2151">
            <v>0</v>
          </cell>
          <cell r="E2151">
            <v>0</v>
          </cell>
          <cell r="F2151">
            <v>0</v>
          </cell>
          <cell r="I2151">
            <v>0</v>
          </cell>
          <cell r="J2151">
            <v>0</v>
          </cell>
          <cell r="L2151">
            <v>0</v>
          </cell>
          <cell r="M2151">
            <v>0</v>
          </cell>
          <cell r="N2151">
            <v>0</v>
          </cell>
        </row>
        <row r="2152">
          <cell r="B2152">
            <v>0</v>
          </cell>
          <cell r="C2152">
            <v>0</v>
          </cell>
          <cell r="E2152">
            <v>0</v>
          </cell>
          <cell r="F2152">
            <v>0</v>
          </cell>
          <cell r="I2152">
            <v>0</v>
          </cell>
          <cell r="J2152">
            <v>0</v>
          </cell>
          <cell r="L2152">
            <v>0</v>
          </cell>
          <cell r="M2152">
            <v>0</v>
          </cell>
          <cell r="N2152">
            <v>0</v>
          </cell>
        </row>
        <row r="2153">
          <cell r="B2153">
            <v>0</v>
          </cell>
          <cell r="C2153">
            <v>0</v>
          </cell>
          <cell r="E2153">
            <v>0</v>
          </cell>
          <cell r="F2153">
            <v>0</v>
          </cell>
          <cell r="I2153">
            <v>0</v>
          </cell>
          <cell r="J2153">
            <v>0</v>
          </cell>
          <cell r="L2153">
            <v>0</v>
          </cell>
          <cell r="M2153">
            <v>0</v>
          </cell>
          <cell r="N2153">
            <v>0</v>
          </cell>
        </row>
        <row r="2154">
          <cell r="B2154">
            <v>0</v>
          </cell>
          <cell r="C2154">
            <v>0</v>
          </cell>
          <cell r="E2154">
            <v>0</v>
          </cell>
          <cell r="F2154">
            <v>0</v>
          </cell>
          <cell r="I2154">
            <v>0</v>
          </cell>
          <cell r="J2154">
            <v>0</v>
          </cell>
          <cell r="L2154">
            <v>0</v>
          </cell>
          <cell r="M2154">
            <v>0</v>
          </cell>
          <cell r="N2154">
            <v>0</v>
          </cell>
        </row>
        <row r="2155">
          <cell r="B2155">
            <v>0</v>
          </cell>
          <cell r="C2155">
            <v>0</v>
          </cell>
          <cell r="E2155">
            <v>0</v>
          </cell>
          <cell r="F2155">
            <v>0</v>
          </cell>
          <cell r="I2155">
            <v>0</v>
          </cell>
          <cell r="J2155">
            <v>0</v>
          </cell>
          <cell r="L2155">
            <v>0</v>
          </cell>
          <cell r="M2155">
            <v>0</v>
          </cell>
          <cell r="N2155">
            <v>0</v>
          </cell>
        </row>
        <row r="2156">
          <cell r="B2156">
            <v>0</v>
          </cell>
          <cell r="C2156">
            <v>0</v>
          </cell>
          <cell r="E2156">
            <v>0</v>
          </cell>
          <cell r="F2156">
            <v>0</v>
          </cell>
          <cell r="I2156">
            <v>0</v>
          </cell>
          <cell r="J2156">
            <v>0</v>
          </cell>
          <cell r="L2156">
            <v>0</v>
          </cell>
          <cell r="M2156">
            <v>0</v>
          </cell>
          <cell r="N2156">
            <v>0</v>
          </cell>
        </row>
        <row r="2157">
          <cell r="B2157">
            <v>0</v>
          </cell>
          <cell r="C2157">
            <v>0</v>
          </cell>
          <cell r="E2157">
            <v>0</v>
          </cell>
          <cell r="F2157">
            <v>0</v>
          </cell>
          <cell r="I2157">
            <v>0</v>
          </cell>
          <cell r="J2157">
            <v>0</v>
          </cell>
          <cell r="L2157">
            <v>0</v>
          </cell>
          <cell r="M2157">
            <v>0</v>
          </cell>
          <cell r="N2157">
            <v>0</v>
          </cell>
        </row>
        <row r="2158">
          <cell r="B2158">
            <v>0</v>
          </cell>
          <cell r="C2158">
            <v>0</v>
          </cell>
          <cell r="E2158">
            <v>0</v>
          </cell>
          <cell r="F2158">
            <v>0</v>
          </cell>
          <cell r="I2158">
            <v>0</v>
          </cell>
          <cell r="J2158">
            <v>0</v>
          </cell>
          <cell r="L2158">
            <v>0</v>
          </cell>
          <cell r="M2158">
            <v>0</v>
          </cell>
          <cell r="N2158">
            <v>0</v>
          </cell>
        </row>
        <row r="2159">
          <cell r="B2159">
            <v>0</v>
          </cell>
          <cell r="C2159">
            <v>0</v>
          </cell>
          <cell r="E2159">
            <v>0</v>
          </cell>
          <cell r="F2159">
            <v>0</v>
          </cell>
          <cell r="I2159">
            <v>0</v>
          </cell>
          <cell r="J2159">
            <v>0</v>
          </cell>
          <cell r="L2159">
            <v>0</v>
          </cell>
          <cell r="M2159">
            <v>0</v>
          </cell>
          <cell r="N2159">
            <v>0</v>
          </cell>
        </row>
        <row r="2160">
          <cell r="B2160">
            <v>0</v>
          </cell>
          <cell r="C2160">
            <v>0</v>
          </cell>
          <cell r="E2160">
            <v>0</v>
          </cell>
          <cell r="F2160">
            <v>0</v>
          </cell>
          <cell r="I2160">
            <v>0</v>
          </cell>
          <cell r="J2160">
            <v>0</v>
          </cell>
          <cell r="L2160">
            <v>0</v>
          </cell>
          <cell r="M2160">
            <v>0</v>
          </cell>
          <cell r="N2160">
            <v>0</v>
          </cell>
        </row>
        <row r="2161">
          <cell r="B2161">
            <v>0</v>
          </cell>
          <cell r="C2161">
            <v>0</v>
          </cell>
          <cell r="E2161">
            <v>0</v>
          </cell>
          <cell r="F2161">
            <v>0</v>
          </cell>
          <cell r="I2161">
            <v>0</v>
          </cell>
          <cell r="J2161">
            <v>0</v>
          </cell>
          <cell r="L2161">
            <v>0</v>
          </cell>
          <cell r="M2161">
            <v>0</v>
          </cell>
          <cell r="N2161">
            <v>0</v>
          </cell>
        </row>
        <row r="2162">
          <cell r="B2162">
            <v>0</v>
          </cell>
          <cell r="C2162">
            <v>0</v>
          </cell>
          <cell r="E2162">
            <v>0</v>
          </cell>
          <cell r="F2162">
            <v>0</v>
          </cell>
          <cell r="I2162">
            <v>0</v>
          </cell>
          <cell r="J2162">
            <v>0</v>
          </cell>
          <cell r="L2162">
            <v>0</v>
          </cell>
          <cell r="M2162">
            <v>0</v>
          </cell>
          <cell r="N2162">
            <v>0</v>
          </cell>
        </row>
        <row r="2163">
          <cell r="B2163">
            <v>0</v>
          </cell>
          <cell r="C2163">
            <v>0</v>
          </cell>
          <cell r="E2163">
            <v>0</v>
          </cell>
          <cell r="F2163">
            <v>0</v>
          </cell>
          <cell r="I2163">
            <v>0</v>
          </cell>
          <cell r="J2163">
            <v>0</v>
          </cell>
          <cell r="L2163">
            <v>0</v>
          </cell>
          <cell r="M2163">
            <v>0</v>
          </cell>
          <cell r="N2163">
            <v>0</v>
          </cell>
        </row>
        <row r="2164">
          <cell r="B2164">
            <v>0</v>
          </cell>
          <cell r="C2164">
            <v>0</v>
          </cell>
          <cell r="E2164">
            <v>0</v>
          </cell>
          <cell r="F2164">
            <v>0</v>
          </cell>
          <cell r="I2164">
            <v>0</v>
          </cell>
          <cell r="J2164">
            <v>0</v>
          </cell>
          <cell r="L2164">
            <v>0</v>
          </cell>
          <cell r="M2164">
            <v>0</v>
          </cell>
          <cell r="N2164">
            <v>0</v>
          </cell>
        </row>
        <row r="2165">
          <cell r="B2165">
            <v>0</v>
          </cell>
          <cell r="C2165">
            <v>0</v>
          </cell>
          <cell r="E2165">
            <v>0</v>
          </cell>
          <cell r="F2165">
            <v>0</v>
          </cell>
          <cell r="I2165">
            <v>0</v>
          </cell>
          <cell r="J2165">
            <v>0</v>
          </cell>
          <cell r="L2165">
            <v>0</v>
          </cell>
          <cell r="M2165">
            <v>0</v>
          </cell>
          <cell r="N2165">
            <v>0</v>
          </cell>
        </row>
        <row r="2166">
          <cell r="B2166">
            <v>0</v>
          </cell>
          <cell r="C2166">
            <v>0</v>
          </cell>
          <cell r="E2166">
            <v>0</v>
          </cell>
          <cell r="F2166">
            <v>0</v>
          </cell>
          <cell r="I2166">
            <v>0</v>
          </cell>
          <cell r="J2166">
            <v>0</v>
          </cell>
          <cell r="L2166">
            <v>0</v>
          </cell>
          <cell r="M2166">
            <v>0</v>
          </cell>
          <cell r="N2166">
            <v>0</v>
          </cell>
        </row>
        <row r="2167">
          <cell r="B2167">
            <v>0</v>
          </cell>
          <cell r="C2167">
            <v>0</v>
          </cell>
          <cell r="E2167">
            <v>0</v>
          </cell>
          <cell r="F2167">
            <v>0</v>
          </cell>
          <cell r="I2167">
            <v>0</v>
          </cell>
          <cell r="J2167">
            <v>0</v>
          </cell>
          <cell r="L2167">
            <v>0</v>
          </cell>
          <cell r="M2167">
            <v>0</v>
          </cell>
          <cell r="N2167">
            <v>0</v>
          </cell>
        </row>
        <row r="2168">
          <cell r="B2168">
            <v>0</v>
          </cell>
          <cell r="C2168">
            <v>0</v>
          </cell>
          <cell r="E2168">
            <v>0</v>
          </cell>
          <cell r="F2168">
            <v>0</v>
          </cell>
          <cell r="I2168">
            <v>0</v>
          </cell>
          <cell r="J2168">
            <v>0</v>
          </cell>
          <cell r="L2168">
            <v>0</v>
          </cell>
          <cell r="M2168">
            <v>0</v>
          </cell>
          <cell r="N2168">
            <v>0</v>
          </cell>
        </row>
        <row r="2169">
          <cell r="B2169">
            <v>0</v>
          </cell>
          <cell r="C2169">
            <v>0</v>
          </cell>
          <cell r="E2169">
            <v>0</v>
          </cell>
          <cell r="F2169">
            <v>0</v>
          </cell>
          <cell r="I2169">
            <v>0</v>
          </cell>
          <cell r="J2169">
            <v>0</v>
          </cell>
          <cell r="L2169">
            <v>0</v>
          </cell>
          <cell r="M2169">
            <v>0</v>
          </cell>
          <cell r="N2169">
            <v>0</v>
          </cell>
        </row>
        <row r="2170">
          <cell r="B2170">
            <v>0</v>
          </cell>
          <cell r="C2170">
            <v>0</v>
          </cell>
          <cell r="E2170">
            <v>0</v>
          </cell>
          <cell r="F2170">
            <v>0</v>
          </cell>
          <cell r="I2170">
            <v>0</v>
          </cell>
          <cell r="J2170">
            <v>0</v>
          </cell>
          <cell r="L2170">
            <v>0</v>
          </cell>
          <cell r="M2170">
            <v>0</v>
          </cell>
          <cell r="N2170">
            <v>0</v>
          </cell>
        </row>
        <row r="2171">
          <cell r="B2171">
            <v>0</v>
          </cell>
          <cell r="C2171">
            <v>0</v>
          </cell>
          <cell r="E2171">
            <v>0</v>
          </cell>
          <cell r="F2171">
            <v>0</v>
          </cell>
          <cell r="I2171">
            <v>0</v>
          </cell>
          <cell r="J2171">
            <v>0</v>
          </cell>
          <cell r="L2171">
            <v>0</v>
          </cell>
          <cell r="M2171">
            <v>0</v>
          </cell>
          <cell r="N2171">
            <v>0</v>
          </cell>
        </row>
        <row r="2172">
          <cell r="B2172">
            <v>0</v>
          </cell>
          <cell r="C2172">
            <v>0</v>
          </cell>
          <cell r="E2172">
            <v>0</v>
          </cell>
          <cell r="F2172">
            <v>0</v>
          </cell>
          <cell r="I2172">
            <v>0</v>
          </cell>
          <cell r="J2172">
            <v>0</v>
          </cell>
          <cell r="L2172">
            <v>0</v>
          </cell>
          <cell r="M2172">
            <v>0</v>
          </cell>
          <cell r="N2172">
            <v>0</v>
          </cell>
        </row>
        <row r="2173">
          <cell r="B2173">
            <v>0</v>
          </cell>
          <cell r="C2173">
            <v>0</v>
          </cell>
          <cell r="E2173">
            <v>0</v>
          </cell>
          <cell r="F2173">
            <v>0</v>
          </cell>
          <cell r="I2173">
            <v>0</v>
          </cell>
          <cell r="J2173">
            <v>0</v>
          </cell>
          <cell r="L2173">
            <v>0</v>
          </cell>
          <cell r="M2173">
            <v>0</v>
          </cell>
          <cell r="N2173">
            <v>0</v>
          </cell>
        </row>
        <row r="2174">
          <cell r="B2174">
            <v>0</v>
          </cell>
          <cell r="C2174">
            <v>0</v>
          </cell>
          <cell r="E2174">
            <v>0</v>
          </cell>
          <cell r="F2174">
            <v>0</v>
          </cell>
          <cell r="I2174">
            <v>0</v>
          </cell>
          <cell r="J2174">
            <v>0</v>
          </cell>
          <cell r="L2174">
            <v>0</v>
          </cell>
          <cell r="M2174">
            <v>0</v>
          </cell>
          <cell r="N2174">
            <v>0</v>
          </cell>
        </row>
        <row r="2175">
          <cell r="B2175">
            <v>0</v>
          </cell>
          <cell r="C2175">
            <v>0</v>
          </cell>
          <cell r="E2175">
            <v>0</v>
          </cell>
          <cell r="F2175">
            <v>0</v>
          </cell>
          <cell r="I2175">
            <v>0</v>
          </cell>
          <cell r="J2175">
            <v>0</v>
          </cell>
          <cell r="L2175">
            <v>0</v>
          </cell>
          <cell r="M2175">
            <v>0</v>
          </cell>
          <cell r="N2175">
            <v>0</v>
          </cell>
        </row>
        <row r="2176">
          <cell r="B2176">
            <v>0</v>
          </cell>
          <cell r="C2176">
            <v>0</v>
          </cell>
          <cell r="E2176">
            <v>0</v>
          </cell>
          <cell r="F2176">
            <v>0</v>
          </cell>
          <cell r="I2176">
            <v>0</v>
          </cell>
          <cell r="J2176">
            <v>0</v>
          </cell>
          <cell r="L2176">
            <v>0</v>
          </cell>
          <cell r="M2176">
            <v>0</v>
          </cell>
          <cell r="N2176">
            <v>0</v>
          </cell>
        </row>
        <row r="2177">
          <cell r="B2177">
            <v>0</v>
          </cell>
          <cell r="C2177">
            <v>0</v>
          </cell>
          <cell r="E2177">
            <v>0</v>
          </cell>
          <cell r="F2177">
            <v>0</v>
          </cell>
          <cell r="I2177">
            <v>0</v>
          </cell>
          <cell r="J2177">
            <v>0</v>
          </cell>
          <cell r="L2177">
            <v>0</v>
          </cell>
          <cell r="M2177">
            <v>0</v>
          </cell>
          <cell r="N2177">
            <v>0</v>
          </cell>
        </row>
        <row r="2178">
          <cell r="B2178">
            <v>0</v>
          </cell>
          <cell r="C2178">
            <v>0</v>
          </cell>
          <cell r="E2178">
            <v>0</v>
          </cell>
          <cell r="F2178">
            <v>0</v>
          </cell>
          <cell r="I2178">
            <v>0</v>
          </cell>
          <cell r="J2178">
            <v>0</v>
          </cell>
          <cell r="L2178">
            <v>0</v>
          </cell>
          <cell r="M2178">
            <v>0</v>
          </cell>
          <cell r="N2178">
            <v>0</v>
          </cell>
        </row>
        <row r="2179">
          <cell r="B2179">
            <v>0</v>
          </cell>
          <cell r="C2179">
            <v>0</v>
          </cell>
          <cell r="E2179">
            <v>0</v>
          </cell>
          <cell r="F2179">
            <v>0</v>
          </cell>
          <cell r="I2179">
            <v>0</v>
          </cell>
          <cell r="J2179">
            <v>0</v>
          </cell>
          <cell r="L2179">
            <v>0</v>
          </cell>
          <cell r="M2179">
            <v>0</v>
          </cell>
          <cell r="N2179">
            <v>0</v>
          </cell>
        </row>
        <row r="2180">
          <cell r="B2180">
            <v>0</v>
          </cell>
          <cell r="C2180">
            <v>0</v>
          </cell>
          <cell r="E2180">
            <v>0</v>
          </cell>
          <cell r="F2180">
            <v>0</v>
          </cell>
          <cell r="I2180">
            <v>0</v>
          </cell>
          <cell r="J2180">
            <v>0</v>
          </cell>
          <cell r="L2180">
            <v>0</v>
          </cell>
          <cell r="M2180">
            <v>0</v>
          </cell>
          <cell r="N2180">
            <v>0</v>
          </cell>
        </row>
        <row r="2181">
          <cell r="B2181">
            <v>0</v>
          </cell>
          <cell r="C2181">
            <v>0</v>
          </cell>
          <cell r="E2181">
            <v>0</v>
          </cell>
          <cell r="F2181">
            <v>0</v>
          </cell>
          <cell r="I2181">
            <v>0</v>
          </cell>
          <cell r="J2181">
            <v>0</v>
          </cell>
          <cell r="L2181">
            <v>0</v>
          </cell>
          <cell r="M2181">
            <v>0</v>
          </cell>
          <cell r="N2181">
            <v>0</v>
          </cell>
        </row>
        <row r="2182">
          <cell r="B2182">
            <v>0</v>
          </cell>
          <cell r="C2182">
            <v>0</v>
          </cell>
          <cell r="E2182">
            <v>0</v>
          </cell>
          <cell r="F2182">
            <v>0</v>
          </cell>
          <cell r="I2182">
            <v>0</v>
          </cell>
          <cell r="J2182">
            <v>0</v>
          </cell>
          <cell r="L2182">
            <v>0</v>
          </cell>
          <cell r="M2182">
            <v>0</v>
          </cell>
          <cell r="N2182">
            <v>0</v>
          </cell>
        </row>
        <row r="2183">
          <cell r="B2183">
            <v>0</v>
          </cell>
          <cell r="C2183">
            <v>0</v>
          </cell>
          <cell r="E2183">
            <v>0</v>
          </cell>
          <cell r="F2183">
            <v>0</v>
          </cell>
          <cell r="I2183">
            <v>0</v>
          </cell>
          <cell r="J2183">
            <v>0</v>
          </cell>
          <cell r="L2183">
            <v>0</v>
          </cell>
          <cell r="M2183">
            <v>0</v>
          </cell>
          <cell r="N2183">
            <v>0</v>
          </cell>
        </row>
        <row r="2184">
          <cell r="B2184">
            <v>0</v>
          </cell>
          <cell r="C2184">
            <v>0</v>
          </cell>
          <cell r="E2184">
            <v>0</v>
          </cell>
          <cell r="F2184">
            <v>0</v>
          </cell>
          <cell r="I2184">
            <v>0</v>
          </cell>
          <cell r="J2184">
            <v>0</v>
          </cell>
          <cell r="L2184">
            <v>0</v>
          </cell>
          <cell r="M2184">
            <v>0</v>
          </cell>
          <cell r="N2184">
            <v>0</v>
          </cell>
        </row>
        <row r="2185">
          <cell r="B2185">
            <v>0</v>
          </cell>
          <cell r="C2185">
            <v>0</v>
          </cell>
          <cell r="E2185">
            <v>0</v>
          </cell>
          <cell r="F2185">
            <v>0</v>
          </cell>
          <cell r="I2185">
            <v>0</v>
          </cell>
          <cell r="J2185">
            <v>0</v>
          </cell>
          <cell r="L2185">
            <v>0</v>
          </cell>
          <cell r="M2185">
            <v>0</v>
          </cell>
          <cell r="N2185">
            <v>0</v>
          </cell>
        </row>
        <row r="2186">
          <cell r="B2186">
            <v>0</v>
          </cell>
          <cell r="C2186">
            <v>0</v>
          </cell>
          <cell r="E2186">
            <v>0</v>
          </cell>
          <cell r="F2186">
            <v>0</v>
          </cell>
          <cell r="I2186">
            <v>0</v>
          </cell>
          <cell r="J2186">
            <v>0</v>
          </cell>
          <cell r="L2186">
            <v>0</v>
          </cell>
          <cell r="M2186">
            <v>0</v>
          </cell>
          <cell r="N2186">
            <v>0</v>
          </cell>
        </row>
        <row r="2187">
          <cell r="B2187">
            <v>0</v>
          </cell>
          <cell r="C2187">
            <v>0</v>
          </cell>
          <cell r="E2187">
            <v>0</v>
          </cell>
          <cell r="F2187">
            <v>0</v>
          </cell>
          <cell r="I2187">
            <v>0</v>
          </cell>
          <cell r="J2187">
            <v>0</v>
          </cell>
          <cell r="L2187">
            <v>0</v>
          </cell>
          <cell r="M2187">
            <v>0</v>
          </cell>
          <cell r="N2187">
            <v>0</v>
          </cell>
        </row>
        <row r="2188">
          <cell r="B2188">
            <v>0</v>
          </cell>
          <cell r="C2188">
            <v>0</v>
          </cell>
          <cell r="E2188">
            <v>0</v>
          </cell>
          <cell r="F2188">
            <v>0</v>
          </cell>
          <cell r="I2188">
            <v>0</v>
          </cell>
          <cell r="J2188">
            <v>0</v>
          </cell>
          <cell r="L2188">
            <v>0</v>
          </cell>
          <cell r="M2188">
            <v>0</v>
          </cell>
          <cell r="N2188">
            <v>0</v>
          </cell>
        </row>
        <row r="2189">
          <cell r="B2189">
            <v>0</v>
          </cell>
          <cell r="C2189">
            <v>0</v>
          </cell>
          <cell r="E2189">
            <v>0</v>
          </cell>
          <cell r="F2189">
            <v>0</v>
          </cell>
          <cell r="I2189">
            <v>0</v>
          </cell>
          <cell r="J2189">
            <v>0</v>
          </cell>
          <cell r="L2189">
            <v>0</v>
          </cell>
          <cell r="M2189">
            <v>0</v>
          </cell>
          <cell r="N2189">
            <v>0</v>
          </cell>
        </row>
        <row r="2190">
          <cell r="B2190">
            <v>0</v>
          </cell>
          <cell r="C2190">
            <v>0</v>
          </cell>
          <cell r="E2190">
            <v>0</v>
          </cell>
          <cell r="F2190">
            <v>0</v>
          </cell>
          <cell r="I2190">
            <v>0</v>
          </cell>
          <cell r="J2190">
            <v>0</v>
          </cell>
          <cell r="L2190">
            <v>0</v>
          </cell>
          <cell r="M2190">
            <v>0</v>
          </cell>
          <cell r="N2190">
            <v>0</v>
          </cell>
        </row>
        <row r="2191">
          <cell r="B2191">
            <v>0</v>
          </cell>
          <cell r="C2191">
            <v>0</v>
          </cell>
          <cell r="E2191">
            <v>0</v>
          </cell>
          <cell r="F2191">
            <v>0</v>
          </cell>
          <cell r="I2191">
            <v>0</v>
          </cell>
          <cell r="J2191">
            <v>0</v>
          </cell>
          <cell r="L2191">
            <v>0</v>
          </cell>
          <cell r="M2191">
            <v>0</v>
          </cell>
          <cell r="N2191">
            <v>0</v>
          </cell>
        </row>
        <row r="2192">
          <cell r="B2192">
            <v>0</v>
          </cell>
          <cell r="C2192">
            <v>0</v>
          </cell>
          <cell r="E2192">
            <v>0</v>
          </cell>
          <cell r="F2192">
            <v>0</v>
          </cell>
          <cell r="I2192">
            <v>0</v>
          </cell>
          <cell r="J2192">
            <v>0</v>
          </cell>
          <cell r="L2192">
            <v>0</v>
          </cell>
          <cell r="M2192">
            <v>0</v>
          </cell>
          <cell r="N2192">
            <v>0</v>
          </cell>
        </row>
        <row r="2193">
          <cell r="B2193">
            <v>0</v>
          </cell>
          <cell r="C2193">
            <v>0</v>
          </cell>
          <cell r="E2193">
            <v>0</v>
          </cell>
          <cell r="F2193">
            <v>0</v>
          </cell>
          <cell r="I2193">
            <v>0</v>
          </cell>
          <cell r="J2193">
            <v>0</v>
          </cell>
          <cell r="L2193">
            <v>0</v>
          </cell>
          <cell r="M2193">
            <v>0</v>
          </cell>
          <cell r="N2193">
            <v>0</v>
          </cell>
        </row>
        <row r="2194">
          <cell r="B2194">
            <v>0</v>
          </cell>
          <cell r="C2194">
            <v>0</v>
          </cell>
          <cell r="E2194">
            <v>0</v>
          </cell>
          <cell r="F2194">
            <v>0</v>
          </cell>
          <cell r="I2194">
            <v>0</v>
          </cell>
          <cell r="J2194">
            <v>0</v>
          </cell>
          <cell r="L2194">
            <v>0</v>
          </cell>
          <cell r="M2194">
            <v>0</v>
          </cell>
          <cell r="N2194">
            <v>0</v>
          </cell>
        </row>
        <row r="2195">
          <cell r="B2195">
            <v>0</v>
          </cell>
          <cell r="C2195">
            <v>0</v>
          </cell>
          <cell r="E2195">
            <v>0</v>
          </cell>
          <cell r="F2195">
            <v>0</v>
          </cell>
          <cell r="I2195">
            <v>0</v>
          </cell>
          <cell r="J2195">
            <v>0</v>
          </cell>
          <cell r="L2195">
            <v>0</v>
          </cell>
          <cell r="M2195">
            <v>0</v>
          </cell>
          <cell r="N2195">
            <v>0</v>
          </cell>
        </row>
        <row r="2196">
          <cell r="B2196">
            <v>0</v>
          </cell>
          <cell r="C2196">
            <v>0</v>
          </cell>
          <cell r="E2196">
            <v>0</v>
          </cell>
          <cell r="F2196">
            <v>0</v>
          </cell>
          <cell r="I2196">
            <v>0</v>
          </cell>
          <cell r="J2196">
            <v>0</v>
          </cell>
          <cell r="L2196">
            <v>0</v>
          </cell>
          <cell r="M2196">
            <v>0</v>
          </cell>
          <cell r="N2196">
            <v>0</v>
          </cell>
        </row>
        <row r="2197">
          <cell r="B2197">
            <v>0</v>
          </cell>
          <cell r="C2197">
            <v>0</v>
          </cell>
          <cell r="E2197">
            <v>0</v>
          </cell>
          <cell r="F2197">
            <v>0</v>
          </cell>
          <cell r="I2197">
            <v>0</v>
          </cell>
          <cell r="J2197">
            <v>0</v>
          </cell>
          <cell r="L2197">
            <v>0</v>
          </cell>
          <cell r="M2197">
            <v>0</v>
          </cell>
          <cell r="N2197">
            <v>0</v>
          </cell>
        </row>
        <row r="2198">
          <cell r="B2198">
            <v>0</v>
          </cell>
          <cell r="C2198">
            <v>0</v>
          </cell>
          <cell r="E2198">
            <v>0</v>
          </cell>
          <cell r="F2198">
            <v>0</v>
          </cell>
          <cell r="I2198">
            <v>0</v>
          </cell>
          <cell r="J2198">
            <v>0</v>
          </cell>
          <cell r="L2198">
            <v>0</v>
          </cell>
          <cell r="M2198">
            <v>0</v>
          </cell>
          <cell r="N2198">
            <v>0</v>
          </cell>
        </row>
        <row r="2199">
          <cell r="B2199">
            <v>0</v>
          </cell>
          <cell r="C2199">
            <v>0</v>
          </cell>
          <cell r="E2199">
            <v>0</v>
          </cell>
          <cell r="F2199">
            <v>0</v>
          </cell>
          <cell r="I2199">
            <v>0</v>
          </cell>
          <cell r="J2199">
            <v>0</v>
          </cell>
          <cell r="L2199">
            <v>0</v>
          </cell>
          <cell r="M2199">
            <v>0</v>
          </cell>
          <cell r="N2199">
            <v>0</v>
          </cell>
        </row>
        <row r="2200">
          <cell r="B2200">
            <v>0</v>
          </cell>
          <cell r="C2200">
            <v>0</v>
          </cell>
          <cell r="E2200">
            <v>0</v>
          </cell>
          <cell r="F2200">
            <v>0</v>
          </cell>
          <cell r="I2200">
            <v>0</v>
          </cell>
          <cell r="J2200">
            <v>0</v>
          </cell>
          <cell r="L2200">
            <v>0</v>
          </cell>
          <cell r="M2200">
            <v>0</v>
          </cell>
          <cell r="N2200">
            <v>0</v>
          </cell>
        </row>
        <row r="2201">
          <cell r="B2201">
            <v>0</v>
          </cell>
          <cell r="C2201">
            <v>0</v>
          </cell>
          <cell r="E2201">
            <v>0</v>
          </cell>
          <cell r="F2201">
            <v>0</v>
          </cell>
          <cell r="I2201">
            <v>0</v>
          </cell>
          <cell r="J2201">
            <v>0</v>
          </cell>
          <cell r="L2201">
            <v>0</v>
          </cell>
          <cell r="M2201">
            <v>0</v>
          </cell>
          <cell r="N2201">
            <v>0</v>
          </cell>
        </row>
        <row r="2202">
          <cell r="B2202">
            <v>0</v>
          </cell>
          <cell r="C2202">
            <v>0</v>
          </cell>
          <cell r="E2202">
            <v>0</v>
          </cell>
          <cell r="F2202">
            <v>0</v>
          </cell>
          <cell r="I2202">
            <v>0</v>
          </cell>
          <cell r="J2202">
            <v>0</v>
          </cell>
          <cell r="L2202">
            <v>0</v>
          </cell>
          <cell r="M2202">
            <v>0</v>
          </cell>
          <cell r="N2202">
            <v>0</v>
          </cell>
        </row>
        <row r="2203">
          <cell r="B2203">
            <v>0</v>
          </cell>
          <cell r="C2203">
            <v>0</v>
          </cell>
          <cell r="E2203">
            <v>0</v>
          </cell>
          <cell r="F2203">
            <v>0</v>
          </cell>
          <cell r="I2203">
            <v>0</v>
          </cell>
          <cell r="J2203">
            <v>0</v>
          </cell>
          <cell r="L2203">
            <v>0</v>
          </cell>
          <cell r="M2203">
            <v>0</v>
          </cell>
          <cell r="N2203">
            <v>0</v>
          </cell>
        </row>
        <row r="2204">
          <cell r="B2204">
            <v>0</v>
          </cell>
          <cell r="C2204">
            <v>0</v>
          </cell>
          <cell r="E2204">
            <v>0</v>
          </cell>
          <cell r="F2204">
            <v>0</v>
          </cell>
          <cell r="I2204">
            <v>0</v>
          </cell>
          <cell r="J2204">
            <v>0</v>
          </cell>
          <cell r="L2204">
            <v>0</v>
          </cell>
          <cell r="M2204">
            <v>0</v>
          </cell>
          <cell r="N2204">
            <v>0</v>
          </cell>
        </row>
        <row r="2205">
          <cell r="B2205">
            <v>0</v>
          </cell>
          <cell r="C2205">
            <v>0</v>
          </cell>
          <cell r="E2205">
            <v>0</v>
          </cell>
          <cell r="F2205">
            <v>0</v>
          </cell>
          <cell r="I2205">
            <v>0</v>
          </cell>
          <cell r="J2205">
            <v>0</v>
          </cell>
          <cell r="L2205">
            <v>0</v>
          </cell>
          <cell r="M2205">
            <v>0</v>
          </cell>
          <cell r="N2205">
            <v>0</v>
          </cell>
        </row>
        <row r="2206">
          <cell r="B2206">
            <v>0</v>
          </cell>
          <cell r="C2206">
            <v>0</v>
          </cell>
          <cell r="E2206">
            <v>0</v>
          </cell>
          <cell r="F2206">
            <v>0</v>
          </cell>
          <cell r="I2206">
            <v>0</v>
          </cell>
          <cell r="J2206">
            <v>0</v>
          </cell>
          <cell r="L2206">
            <v>0</v>
          </cell>
          <cell r="M2206">
            <v>0</v>
          </cell>
          <cell r="N2206">
            <v>0</v>
          </cell>
        </row>
        <row r="2207">
          <cell r="B2207">
            <v>0</v>
          </cell>
          <cell r="C2207">
            <v>0</v>
          </cell>
          <cell r="E2207">
            <v>0</v>
          </cell>
          <cell r="F2207">
            <v>0</v>
          </cell>
          <cell r="I2207">
            <v>0</v>
          </cell>
          <cell r="J2207">
            <v>0</v>
          </cell>
          <cell r="L2207">
            <v>0</v>
          </cell>
          <cell r="M2207">
            <v>0</v>
          </cell>
          <cell r="N2207">
            <v>0</v>
          </cell>
        </row>
        <row r="2208">
          <cell r="B2208">
            <v>0</v>
          </cell>
          <cell r="C2208">
            <v>0</v>
          </cell>
          <cell r="E2208">
            <v>0</v>
          </cell>
          <cell r="F2208">
            <v>0</v>
          </cell>
          <cell r="I2208">
            <v>0</v>
          </cell>
          <cell r="J2208">
            <v>0</v>
          </cell>
          <cell r="L2208">
            <v>0</v>
          </cell>
          <cell r="M2208">
            <v>0</v>
          </cell>
          <cell r="N2208">
            <v>0</v>
          </cell>
        </row>
        <row r="2209">
          <cell r="B2209">
            <v>0</v>
          </cell>
          <cell r="C2209">
            <v>0</v>
          </cell>
          <cell r="E2209">
            <v>0</v>
          </cell>
          <cell r="F2209">
            <v>0</v>
          </cell>
          <cell r="I2209">
            <v>0</v>
          </cell>
          <cell r="J2209">
            <v>0</v>
          </cell>
          <cell r="L2209">
            <v>0</v>
          </cell>
          <cell r="M2209">
            <v>0</v>
          </cell>
          <cell r="N2209">
            <v>0</v>
          </cell>
        </row>
        <row r="2210">
          <cell r="B2210">
            <v>0</v>
          </cell>
          <cell r="C2210">
            <v>0</v>
          </cell>
          <cell r="E2210">
            <v>0</v>
          </cell>
          <cell r="F2210">
            <v>0</v>
          </cell>
          <cell r="I2210">
            <v>0</v>
          </cell>
          <cell r="J2210">
            <v>0</v>
          </cell>
          <cell r="L2210">
            <v>0</v>
          </cell>
          <cell r="M2210">
            <v>0</v>
          </cell>
          <cell r="N2210">
            <v>0</v>
          </cell>
        </row>
        <row r="2211">
          <cell r="B2211">
            <v>0</v>
          </cell>
          <cell r="C2211">
            <v>0</v>
          </cell>
          <cell r="E2211">
            <v>0</v>
          </cell>
          <cell r="F2211">
            <v>0</v>
          </cell>
          <cell r="I2211">
            <v>0</v>
          </cell>
          <cell r="J2211">
            <v>0</v>
          </cell>
          <cell r="L2211">
            <v>0</v>
          </cell>
          <cell r="M2211">
            <v>0</v>
          </cell>
          <cell r="N2211">
            <v>0</v>
          </cell>
        </row>
        <row r="2212">
          <cell r="B2212">
            <v>0</v>
          </cell>
          <cell r="C2212">
            <v>0</v>
          </cell>
          <cell r="E2212">
            <v>0</v>
          </cell>
          <cell r="F2212">
            <v>0</v>
          </cell>
          <cell r="I2212">
            <v>0</v>
          </cell>
          <cell r="J2212">
            <v>0</v>
          </cell>
          <cell r="L2212">
            <v>0</v>
          </cell>
          <cell r="M2212">
            <v>0</v>
          </cell>
          <cell r="N2212">
            <v>0</v>
          </cell>
        </row>
        <row r="2213">
          <cell r="B2213">
            <v>0</v>
          </cell>
          <cell r="C2213">
            <v>0</v>
          </cell>
          <cell r="E2213">
            <v>0</v>
          </cell>
          <cell r="F2213">
            <v>0</v>
          </cell>
          <cell r="I2213">
            <v>0</v>
          </cell>
          <cell r="J2213">
            <v>0</v>
          </cell>
          <cell r="L2213">
            <v>0</v>
          </cell>
          <cell r="M2213">
            <v>0</v>
          </cell>
          <cell r="N2213">
            <v>0</v>
          </cell>
        </row>
        <row r="2214">
          <cell r="B2214">
            <v>0</v>
          </cell>
          <cell r="C2214">
            <v>0</v>
          </cell>
          <cell r="E2214">
            <v>0</v>
          </cell>
          <cell r="F2214">
            <v>0</v>
          </cell>
          <cell r="I2214">
            <v>0</v>
          </cell>
          <cell r="J2214">
            <v>0</v>
          </cell>
          <cell r="L2214">
            <v>0</v>
          </cell>
          <cell r="M2214">
            <v>0</v>
          </cell>
          <cell r="N2214">
            <v>0</v>
          </cell>
        </row>
        <row r="2215">
          <cell r="B2215">
            <v>0</v>
          </cell>
          <cell r="C2215">
            <v>0</v>
          </cell>
          <cell r="E2215">
            <v>0</v>
          </cell>
          <cell r="F2215">
            <v>0</v>
          </cell>
          <cell r="I2215">
            <v>0</v>
          </cell>
          <cell r="J2215">
            <v>0</v>
          </cell>
          <cell r="L2215">
            <v>0</v>
          </cell>
          <cell r="M2215">
            <v>0</v>
          </cell>
          <cell r="N2215">
            <v>0</v>
          </cell>
        </row>
        <row r="2216">
          <cell r="B2216">
            <v>0</v>
          </cell>
          <cell r="C2216">
            <v>0</v>
          </cell>
          <cell r="E2216">
            <v>0</v>
          </cell>
          <cell r="F2216">
            <v>0</v>
          </cell>
          <cell r="I2216">
            <v>0</v>
          </cell>
          <cell r="J2216">
            <v>0</v>
          </cell>
          <cell r="L2216">
            <v>0</v>
          </cell>
          <cell r="M2216">
            <v>0</v>
          </cell>
          <cell r="N2216">
            <v>0</v>
          </cell>
        </row>
        <row r="2217">
          <cell r="B2217">
            <v>0</v>
          </cell>
          <cell r="C2217">
            <v>0</v>
          </cell>
          <cell r="E2217">
            <v>0</v>
          </cell>
          <cell r="F2217">
            <v>0</v>
          </cell>
          <cell r="I2217">
            <v>0</v>
          </cell>
          <cell r="J2217">
            <v>0</v>
          </cell>
          <cell r="L2217">
            <v>0</v>
          </cell>
          <cell r="M2217">
            <v>0</v>
          </cell>
          <cell r="N2217">
            <v>0</v>
          </cell>
        </row>
        <row r="2218">
          <cell r="B2218">
            <v>0</v>
          </cell>
          <cell r="C2218">
            <v>0</v>
          </cell>
          <cell r="E2218">
            <v>0</v>
          </cell>
          <cell r="F2218">
            <v>0</v>
          </cell>
          <cell r="I2218">
            <v>0</v>
          </cell>
          <cell r="J2218">
            <v>0</v>
          </cell>
          <cell r="L2218">
            <v>0</v>
          </cell>
          <cell r="M2218">
            <v>0</v>
          </cell>
          <cell r="N2218">
            <v>0</v>
          </cell>
        </row>
        <row r="2219">
          <cell r="B2219">
            <v>0</v>
          </cell>
          <cell r="C2219">
            <v>0</v>
          </cell>
          <cell r="E2219">
            <v>0</v>
          </cell>
          <cell r="F2219">
            <v>0</v>
          </cell>
          <cell r="I2219">
            <v>0</v>
          </cell>
          <cell r="J2219">
            <v>0</v>
          </cell>
          <cell r="L2219">
            <v>0</v>
          </cell>
          <cell r="M2219">
            <v>0</v>
          </cell>
          <cell r="N2219">
            <v>0</v>
          </cell>
        </row>
        <row r="2220">
          <cell r="B2220">
            <v>0</v>
          </cell>
          <cell r="C2220">
            <v>0</v>
          </cell>
          <cell r="E2220">
            <v>0</v>
          </cell>
          <cell r="F2220">
            <v>0</v>
          </cell>
          <cell r="I2220">
            <v>0</v>
          </cell>
          <cell r="J2220">
            <v>0</v>
          </cell>
          <cell r="L2220">
            <v>0</v>
          </cell>
          <cell r="M2220">
            <v>0</v>
          </cell>
          <cell r="N2220">
            <v>0</v>
          </cell>
        </row>
        <row r="2221">
          <cell r="B2221">
            <v>0</v>
          </cell>
          <cell r="C2221">
            <v>0</v>
          </cell>
          <cell r="E2221">
            <v>0</v>
          </cell>
          <cell r="F2221">
            <v>0</v>
          </cell>
          <cell r="I2221">
            <v>0</v>
          </cell>
          <cell r="J2221">
            <v>0</v>
          </cell>
          <cell r="L2221">
            <v>0</v>
          </cell>
          <cell r="M2221">
            <v>0</v>
          </cell>
          <cell r="N2221">
            <v>0</v>
          </cell>
        </row>
        <row r="2222">
          <cell r="B2222">
            <v>0</v>
          </cell>
          <cell r="C2222">
            <v>0</v>
          </cell>
          <cell r="E2222">
            <v>0</v>
          </cell>
          <cell r="F2222">
            <v>0</v>
          </cell>
          <cell r="I2222">
            <v>0</v>
          </cell>
          <cell r="J2222">
            <v>0</v>
          </cell>
          <cell r="L2222">
            <v>0</v>
          </cell>
          <cell r="M2222">
            <v>0</v>
          </cell>
          <cell r="N2222">
            <v>0</v>
          </cell>
        </row>
        <row r="2223">
          <cell r="B2223">
            <v>0</v>
          </cell>
          <cell r="C2223">
            <v>0</v>
          </cell>
          <cell r="E2223">
            <v>0</v>
          </cell>
          <cell r="F2223">
            <v>0</v>
          </cell>
          <cell r="I2223">
            <v>0</v>
          </cell>
          <cell r="J2223">
            <v>0</v>
          </cell>
          <cell r="L2223">
            <v>0</v>
          </cell>
          <cell r="M2223">
            <v>0</v>
          </cell>
          <cell r="N2223">
            <v>0</v>
          </cell>
        </row>
        <row r="2224">
          <cell r="B2224">
            <v>0</v>
          </cell>
          <cell r="C2224">
            <v>0</v>
          </cell>
          <cell r="E2224">
            <v>0</v>
          </cell>
          <cell r="F2224">
            <v>0</v>
          </cell>
          <cell r="I2224">
            <v>0</v>
          </cell>
          <cell r="J2224">
            <v>0</v>
          </cell>
          <cell r="L2224">
            <v>0</v>
          </cell>
          <cell r="M2224">
            <v>0</v>
          </cell>
          <cell r="N2224">
            <v>0</v>
          </cell>
        </row>
        <row r="2225">
          <cell r="B2225">
            <v>0</v>
          </cell>
          <cell r="C2225">
            <v>0</v>
          </cell>
          <cell r="E2225">
            <v>0</v>
          </cell>
          <cell r="F2225">
            <v>0</v>
          </cell>
          <cell r="I2225">
            <v>0</v>
          </cell>
          <cell r="J2225">
            <v>0</v>
          </cell>
          <cell r="L2225">
            <v>0</v>
          </cell>
          <cell r="M2225">
            <v>0</v>
          </cell>
          <cell r="N2225">
            <v>0</v>
          </cell>
        </row>
        <row r="2226">
          <cell r="B2226">
            <v>0</v>
          </cell>
          <cell r="C2226">
            <v>0</v>
          </cell>
          <cell r="E2226">
            <v>0</v>
          </cell>
          <cell r="F2226">
            <v>0</v>
          </cell>
          <cell r="I2226">
            <v>0</v>
          </cell>
          <cell r="J2226">
            <v>0</v>
          </cell>
          <cell r="L2226">
            <v>0</v>
          </cell>
          <cell r="M2226">
            <v>0</v>
          </cell>
          <cell r="N2226">
            <v>0</v>
          </cell>
        </row>
        <row r="2227">
          <cell r="B2227">
            <v>0</v>
          </cell>
          <cell r="C2227">
            <v>0</v>
          </cell>
          <cell r="E2227">
            <v>0</v>
          </cell>
          <cell r="F2227">
            <v>0</v>
          </cell>
          <cell r="I2227">
            <v>0</v>
          </cell>
          <cell r="J2227">
            <v>0</v>
          </cell>
          <cell r="L2227">
            <v>0</v>
          </cell>
          <cell r="M2227">
            <v>0</v>
          </cell>
          <cell r="N2227">
            <v>0</v>
          </cell>
        </row>
        <row r="2228">
          <cell r="B2228">
            <v>0</v>
          </cell>
          <cell r="C2228">
            <v>0</v>
          </cell>
          <cell r="E2228">
            <v>0</v>
          </cell>
          <cell r="F2228">
            <v>0</v>
          </cell>
          <cell r="I2228">
            <v>0</v>
          </cell>
          <cell r="J2228">
            <v>0</v>
          </cell>
          <cell r="L2228">
            <v>0</v>
          </cell>
          <cell r="M2228">
            <v>0</v>
          </cell>
          <cell r="N2228">
            <v>0</v>
          </cell>
        </row>
        <row r="2229">
          <cell r="B2229">
            <v>0</v>
          </cell>
          <cell r="C2229">
            <v>0</v>
          </cell>
          <cell r="E2229">
            <v>0</v>
          </cell>
          <cell r="F2229">
            <v>0</v>
          </cell>
          <cell r="I2229">
            <v>0</v>
          </cell>
          <cell r="J2229">
            <v>0</v>
          </cell>
          <cell r="L2229">
            <v>0</v>
          </cell>
          <cell r="M2229">
            <v>0</v>
          </cell>
          <cell r="N2229">
            <v>0</v>
          </cell>
        </row>
        <row r="2230">
          <cell r="B2230">
            <v>0</v>
          </cell>
          <cell r="C2230">
            <v>0</v>
          </cell>
          <cell r="E2230">
            <v>0</v>
          </cell>
          <cell r="F2230">
            <v>0</v>
          </cell>
          <cell r="I2230">
            <v>0</v>
          </cell>
          <cell r="J2230">
            <v>0</v>
          </cell>
          <cell r="L2230">
            <v>0</v>
          </cell>
          <cell r="M2230">
            <v>0</v>
          </cell>
          <cell r="N2230">
            <v>0</v>
          </cell>
        </row>
        <row r="2231">
          <cell r="B2231">
            <v>0</v>
          </cell>
          <cell r="C2231">
            <v>0</v>
          </cell>
          <cell r="E2231">
            <v>0</v>
          </cell>
          <cell r="F2231">
            <v>0</v>
          </cell>
          <cell r="I2231">
            <v>0</v>
          </cell>
          <cell r="J2231">
            <v>0</v>
          </cell>
          <cell r="L2231">
            <v>0</v>
          </cell>
          <cell r="M2231">
            <v>0</v>
          </cell>
          <cell r="N2231">
            <v>0</v>
          </cell>
        </row>
        <row r="2232">
          <cell r="B2232">
            <v>0</v>
          </cell>
          <cell r="C2232">
            <v>0</v>
          </cell>
          <cell r="E2232">
            <v>0</v>
          </cell>
          <cell r="F2232">
            <v>0</v>
          </cell>
          <cell r="I2232">
            <v>0</v>
          </cell>
          <cell r="J2232">
            <v>0</v>
          </cell>
          <cell r="L2232">
            <v>0</v>
          </cell>
          <cell r="M2232">
            <v>0</v>
          </cell>
          <cell r="N2232">
            <v>0</v>
          </cell>
        </row>
        <row r="2233">
          <cell r="B2233">
            <v>0</v>
          </cell>
          <cell r="C2233">
            <v>0</v>
          </cell>
          <cell r="E2233">
            <v>0</v>
          </cell>
          <cell r="F2233">
            <v>0</v>
          </cell>
          <cell r="I2233">
            <v>0</v>
          </cell>
          <cell r="J2233">
            <v>0</v>
          </cell>
          <cell r="L2233">
            <v>0</v>
          </cell>
          <cell r="M2233">
            <v>0</v>
          </cell>
          <cell r="N2233">
            <v>0</v>
          </cell>
        </row>
        <row r="2234">
          <cell r="B2234">
            <v>0</v>
          </cell>
          <cell r="C2234">
            <v>0</v>
          </cell>
          <cell r="E2234">
            <v>0</v>
          </cell>
          <cell r="F2234">
            <v>0</v>
          </cell>
          <cell r="I2234">
            <v>0</v>
          </cell>
          <cell r="J2234">
            <v>0</v>
          </cell>
          <cell r="L2234">
            <v>0</v>
          </cell>
          <cell r="M2234">
            <v>0</v>
          </cell>
          <cell r="N2234">
            <v>0</v>
          </cell>
        </row>
        <row r="2235">
          <cell r="B2235">
            <v>0</v>
          </cell>
          <cell r="C2235">
            <v>0</v>
          </cell>
          <cell r="E2235">
            <v>0</v>
          </cell>
          <cell r="F2235">
            <v>0</v>
          </cell>
          <cell r="I2235">
            <v>0</v>
          </cell>
          <cell r="J2235">
            <v>0</v>
          </cell>
          <cell r="L2235">
            <v>0</v>
          </cell>
          <cell r="M2235">
            <v>0</v>
          </cell>
          <cell r="N2235">
            <v>0</v>
          </cell>
        </row>
        <row r="2236">
          <cell r="B2236">
            <v>0</v>
          </cell>
          <cell r="C2236">
            <v>0</v>
          </cell>
          <cell r="E2236">
            <v>0</v>
          </cell>
          <cell r="F2236">
            <v>0</v>
          </cell>
          <cell r="I2236">
            <v>0</v>
          </cell>
          <cell r="J2236">
            <v>0</v>
          </cell>
          <cell r="L2236">
            <v>0</v>
          </cell>
          <cell r="M2236">
            <v>0</v>
          </cell>
          <cell r="N2236">
            <v>0</v>
          </cell>
        </row>
        <row r="2237">
          <cell r="B2237">
            <v>0</v>
          </cell>
          <cell r="C2237">
            <v>0</v>
          </cell>
          <cell r="E2237">
            <v>0</v>
          </cell>
          <cell r="F2237">
            <v>0</v>
          </cell>
          <cell r="I2237">
            <v>0</v>
          </cell>
          <cell r="J2237">
            <v>0</v>
          </cell>
          <cell r="L2237">
            <v>0</v>
          </cell>
          <cell r="M2237">
            <v>0</v>
          </cell>
          <cell r="N2237">
            <v>0</v>
          </cell>
        </row>
        <row r="2238">
          <cell r="B2238">
            <v>0</v>
          </cell>
          <cell r="C2238">
            <v>0</v>
          </cell>
          <cell r="E2238">
            <v>0</v>
          </cell>
          <cell r="F2238">
            <v>0</v>
          </cell>
          <cell r="I2238">
            <v>0</v>
          </cell>
          <cell r="J2238">
            <v>0</v>
          </cell>
          <cell r="L2238">
            <v>0</v>
          </cell>
          <cell r="M2238">
            <v>0</v>
          </cell>
          <cell r="N2238">
            <v>0</v>
          </cell>
        </row>
        <row r="2239">
          <cell r="B2239">
            <v>0</v>
          </cell>
          <cell r="C2239">
            <v>0</v>
          </cell>
          <cell r="E2239">
            <v>0</v>
          </cell>
          <cell r="F2239">
            <v>0</v>
          </cell>
          <cell r="I2239">
            <v>0</v>
          </cell>
          <cell r="J2239">
            <v>0</v>
          </cell>
          <cell r="L2239">
            <v>0</v>
          </cell>
          <cell r="M2239">
            <v>0</v>
          </cell>
          <cell r="N2239">
            <v>0</v>
          </cell>
        </row>
        <row r="2240">
          <cell r="B2240">
            <v>0</v>
          </cell>
          <cell r="C2240">
            <v>0</v>
          </cell>
          <cell r="E2240">
            <v>0</v>
          </cell>
          <cell r="F2240">
            <v>0</v>
          </cell>
          <cell r="I2240">
            <v>0</v>
          </cell>
          <cell r="J2240">
            <v>0</v>
          </cell>
          <cell r="L2240">
            <v>0</v>
          </cell>
          <cell r="M2240">
            <v>0</v>
          </cell>
          <cell r="N2240">
            <v>0</v>
          </cell>
        </row>
        <row r="2241">
          <cell r="B2241">
            <v>0</v>
          </cell>
          <cell r="C2241">
            <v>0</v>
          </cell>
          <cell r="E2241">
            <v>0</v>
          </cell>
          <cell r="F2241">
            <v>0</v>
          </cell>
          <cell r="I2241">
            <v>0</v>
          </cell>
          <cell r="J2241">
            <v>0</v>
          </cell>
          <cell r="L2241">
            <v>0</v>
          </cell>
          <cell r="M2241">
            <v>0</v>
          </cell>
          <cell r="N2241">
            <v>0</v>
          </cell>
        </row>
        <row r="2242">
          <cell r="B2242">
            <v>0</v>
          </cell>
          <cell r="C2242">
            <v>0</v>
          </cell>
          <cell r="E2242">
            <v>0</v>
          </cell>
          <cell r="F2242">
            <v>0</v>
          </cell>
          <cell r="I2242">
            <v>0</v>
          </cell>
          <cell r="J2242">
            <v>0</v>
          </cell>
          <cell r="L2242">
            <v>0</v>
          </cell>
          <cell r="M2242">
            <v>0</v>
          </cell>
          <cell r="N2242">
            <v>0</v>
          </cell>
        </row>
        <row r="2243">
          <cell r="B2243">
            <v>0</v>
          </cell>
          <cell r="C2243">
            <v>0</v>
          </cell>
          <cell r="E2243">
            <v>0</v>
          </cell>
          <cell r="F2243">
            <v>0</v>
          </cell>
          <cell r="I2243">
            <v>0</v>
          </cell>
          <cell r="J2243">
            <v>0</v>
          </cell>
          <cell r="L2243">
            <v>0</v>
          </cell>
          <cell r="M2243">
            <v>0</v>
          </cell>
          <cell r="N2243">
            <v>0</v>
          </cell>
        </row>
        <row r="2244">
          <cell r="B2244">
            <v>0</v>
          </cell>
          <cell r="C2244">
            <v>0</v>
          </cell>
          <cell r="E2244">
            <v>0</v>
          </cell>
          <cell r="F2244">
            <v>0</v>
          </cell>
          <cell r="I2244">
            <v>0</v>
          </cell>
          <cell r="J2244">
            <v>0</v>
          </cell>
          <cell r="L2244">
            <v>0</v>
          </cell>
          <cell r="M2244">
            <v>0</v>
          </cell>
          <cell r="N2244">
            <v>0</v>
          </cell>
        </row>
        <row r="2245">
          <cell r="B2245">
            <v>0</v>
          </cell>
          <cell r="C2245">
            <v>0</v>
          </cell>
          <cell r="E2245">
            <v>0</v>
          </cell>
          <cell r="F2245">
            <v>0</v>
          </cell>
          <cell r="I2245">
            <v>0</v>
          </cell>
          <cell r="J2245">
            <v>0</v>
          </cell>
          <cell r="L2245">
            <v>0</v>
          </cell>
          <cell r="M2245">
            <v>0</v>
          </cell>
          <cell r="N2245">
            <v>0</v>
          </cell>
        </row>
        <row r="2246">
          <cell r="B2246">
            <v>0</v>
          </cell>
          <cell r="C2246">
            <v>0</v>
          </cell>
          <cell r="E2246">
            <v>0</v>
          </cell>
          <cell r="F2246">
            <v>0</v>
          </cell>
          <cell r="I2246">
            <v>0</v>
          </cell>
          <cell r="J2246">
            <v>0</v>
          </cell>
          <cell r="L2246">
            <v>0</v>
          </cell>
          <cell r="M2246">
            <v>0</v>
          </cell>
          <cell r="N2246">
            <v>0</v>
          </cell>
        </row>
        <row r="2247">
          <cell r="B2247">
            <v>0</v>
          </cell>
          <cell r="C2247">
            <v>0</v>
          </cell>
          <cell r="E2247">
            <v>0</v>
          </cell>
          <cell r="F2247">
            <v>0</v>
          </cell>
          <cell r="I2247">
            <v>0</v>
          </cell>
          <cell r="J2247">
            <v>0</v>
          </cell>
          <cell r="L2247">
            <v>0</v>
          </cell>
          <cell r="M2247">
            <v>0</v>
          </cell>
          <cell r="N2247">
            <v>0</v>
          </cell>
        </row>
        <row r="2248">
          <cell r="B2248">
            <v>0</v>
          </cell>
          <cell r="C2248">
            <v>0</v>
          </cell>
          <cell r="E2248">
            <v>0</v>
          </cell>
          <cell r="F2248">
            <v>0</v>
          </cell>
          <cell r="I2248">
            <v>0</v>
          </cell>
          <cell r="J2248">
            <v>0</v>
          </cell>
          <cell r="L2248">
            <v>0</v>
          </cell>
          <cell r="M2248">
            <v>0</v>
          </cell>
          <cell r="N2248">
            <v>0</v>
          </cell>
        </row>
        <row r="2249">
          <cell r="B2249">
            <v>0</v>
          </cell>
          <cell r="C2249">
            <v>0</v>
          </cell>
          <cell r="E2249">
            <v>0</v>
          </cell>
          <cell r="F2249">
            <v>0</v>
          </cell>
          <cell r="I2249">
            <v>0</v>
          </cell>
          <cell r="J2249">
            <v>0</v>
          </cell>
          <cell r="L2249">
            <v>0</v>
          </cell>
          <cell r="M2249">
            <v>0</v>
          </cell>
          <cell r="N2249">
            <v>0</v>
          </cell>
        </row>
        <row r="2250">
          <cell r="B2250">
            <v>0</v>
          </cell>
          <cell r="C2250">
            <v>0</v>
          </cell>
          <cell r="E2250">
            <v>0</v>
          </cell>
          <cell r="F2250">
            <v>0</v>
          </cell>
          <cell r="I2250">
            <v>0</v>
          </cell>
          <cell r="J2250">
            <v>0</v>
          </cell>
          <cell r="L2250">
            <v>0</v>
          </cell>
          <cell r="M2250">
            <v>0</v>
          </cell>
          <cell r="N2250">
            <v>0</v>
          </cell>
        </row>
        <row r="2251">
          <cell r="B2251">
            <v>0</v>
          </cell>
          <cell r="C2251">
            <v>0</v>
          </cell>
          <cell r="E2251">
            <v>0</v>
          </cell>
          <cell r="F2251">
            <v>0</v>
          </cell>
          <cell r="I2251">
            <v>0</v>
          </cell>
          <cell r="J2251">
            <v>0</v>
          </cell>
          <cell r="L2251">
            <v>0</v>
          </cell>
          <cell r="M2251">
            <v>0</v>
          </cell>
          <cell r="N2251">
            <v>0</v>
          </cell>
        </row>
        <row r="2252">
          <cell r="B2252">
            <v>0</v>
          </cell>
          <cell r="C2252">
            <v>0</v>
          </cell>
          <cell r="E2252">
            <v>0</v>
          </cell>
          <cell r="F2252">
            <v>0</v>
          </cell>
          <cell r="I2252">
            <v>0</v>
          </cell>
          <cell r="J2252">
            <v>0</v>
          </cell>
          <cell r="L2252">
            <v>0</v>
          </cell>
          <cell r="M2252">
            <v>0</v>
          </cell>
          <cell r="N2252">
            <v>0</v>
          </cell>
        </row>
        <row r="2253">
          <cell r="B2253">
            <v>0</v>
          </cell>
          <cell r="C2253">
            <v>0</v>
          </cell>
          <cell r="E2253">
            <v>0</v>
          </cell>
          <cell r="F2253">
            <v>0</v>
          </cell>
          <cell r="I2253">
            <v>0</v>
          </cell>
          <cell r="J2253">
            <v>0</v>
          </cell>
          <cell r="L2253">
            <v>0</v>
          </cell>
          <cell r="M2253">
            <v>0</v>
          </cell>
          <cell r="N2253">
            <v>0</v>
          </cell>
        </row>
        <row r="2254">
          <cell r="B2254">
            <v>0</v>
          </cell>
          <cell r="C2254">
            <v>0</v>
          </cell>
          <cell r="E2254">
            <v>0</v>
          </cell>
          <cell r="F2254">
            <v>0</v>
          </cell>
          <cell r="I2254">
            <v>0</v>
          </cell>
          <cell r="J2254">
            <v>0</v>
          </cell>
          <cell r="L2254">
            <v>0</v>
          </cell>
          <cell r="M2254">
            <v>0</v>
          </cell>
          <cell r="N2254">
            <v>0</v>
          </cell>
        </row>
        <row r="2255">
          <cell r="B2255">
            <v>0</v>
          </cell>
          <cell r="C2255">
            <v>0</v>
          </cell>
          <cell r="E2255">
            <v>0</v>
          </cell>
          <cell r="F2255">
            <v>0</v>
          </cell>
          <cell r="I2255">
            <v>0</v>
          </cell>
          <cell r="J2255">
            <v>0</v>
          </cell>
          <cell r="L2255">
            <v>0</v>
          </cell>
          <cell r="M2255">
            <v>0</v>
          </cell>
          <cell r="N2255">
            <v>0</v>
          </cell>
        </row>
        <row r="2256">
          <cell r="B2256">
            <v>0</v>
          </cell>
          <cell r="C2256">
            <v>0</v>
          </cell>
          <cell r="E2256">
            <v>0</v>
          </cell>
          <cell r="F2256">
            <v>0</v>
          </cell>
          <cell r="I2256">
            <v>0</v>
          </cell>
          <cell r="J2256">
            <v>0</v>
          </cell>
          <cell r="L2256">
            <v>0</v>
          </cell>
          <cell r="M2256">
            <v>0</v>
          </cell>
          <cell r="N2256">
            <v>0</v>
          </cell>
        </row>
        <row r="2257">
          <cell r="B2257">
            <v>0</v>
          </cell>
          <cell r="C2257">
            <v>0</v>
          </cell>
          <cell r="E2257">
            <v>0</v>
          </cell>
          <cell r="F2257">
            <v>0</v>
          </cell>
          <cell r="I2257">
            <v>0</v>
          </cell>
          <cell r="J2257">
            <v>0</v>
          </cell>
          <cell r="L2257">
            <v>0</v>
          </cell>
          <cell r="M2257">
            <v>0</v>
          </cell>
          <cell r="N2257">
            <v>0</v>
          </cell>
        </row>
        <row r="2258">
          <cell r="B2258">
            <v>0</v>
          </cell>
          <cell r="C2258">
            <v>0</v>
          </cell>
          <cell r="E2258">
            <v>0</v>
          </cell>
          <cell r="F2258">
            <v>0</v>
          </cell>
          <cell r="I2258">
            <v>0</v>
          </cell>
          <cell r="J2258">
            <v>0</v>
          </cell>
          <cell r="L2258">
            <v>0</v>
          </cell>
          <cell r="M2258">
            <v>0</v>
          </cell>
          <cell r="N2258">
            <v>0</v>
          </cell>
        </row>
        <row r="2259">
          <cell r="B2259">
            <v>0</v>
          </cell>
          <cell r="C2259">
            <v>0</v>
          </cell>
          <cell r="E2259">
            <v>0</v>
          </cell>
          <cell r="F2259">
            <v>0</v>
          </cell>
          <cell r="I2259">
            <v>0</v>
          </cell>
          <cell r="J2259">
            <v>0</v>
          </cell>
          <cell r="L2259">
            <v>0</v>
          </cell>
          <cell r="M2259">
            <v>0</v>
          </cell>
          <cell r="N2259">
            <v>0</v>
          </cell>
        </row>
        <row r="2260">
          <cell r="B2260">
            <v>0</v>
          </cell>
          <cell r="C2260">
            <v>0</v>
          </cell>
          <cell r="E2260">
            <v>0</v>
          </cell>
          <cell r="F2260">
            <v>0</v>
          </cell>
          <cell r="I2260">
            <v>0</v>
          </cell>
          <cell r="J2260">
            <v>0</v>
          </cell>
          <cell r="L2260">
            <v>0</v>
          </cell>
          <cell r="M2260">
            <v>0</v>
          </cell>
          <cell r="N2260">
            <v>0</v>
          </cell>
        </row>
        <row r="2261">
          <cell r="B2261">
            <v>0</v>
          </cell>
          <cell r="C2261">
            <v>0</v>
          </cell>
          <cell r="E2261">
            <v>0</v>
          </cell>
          <cell r="F2261">
            <v>0</v>
          </cell>
          <cell r="I2261">
            <v>0</v>
          </cell>
          <cell r="J2261">
            <v>0</v>
          </cell>
          <cell r="L2261">
            <v>0</v>
          </cell>
          <cell r="M2261">
            <v>0</v>
          </cell>
          <cell r="N2261">
            <v>0</v>
          </cell>
        </row>
        <row r="2262">
          <cell r="B2262">
            <v>0</v>
          </cell>
          <cell r="C2262">
            <v>0</v>
          </cell>
          <cell r="E2262">
            <v>0</v>
          </cell>
          <cell r="F2262">
            <v>0</v>
          </cell>
          <cell r="I2262">
            <v>0</v>
          </cell>
          <cell r="J2262">
            <v>0</v>
          </cell>
          <cell r="L2262">
            <v>0</v>
          </cell>
          <cell r="M2262">
            <v>0</v>
          </cell>
          <cell r="N2262">
            <v>0</v>
          </cell>
        </row>
        <row r="2263">
          <cell r="B2263">
            <v>0</v>
          </cell>
          <cell r="C2263">
            <v>0</v>
          </cell>
          <cell r="E2263">
            <v>0</v>
          </cell>
          <cell r="F2263">
            <v>0</v>
          </cell>
          <cell r="I2263">
            <v>0</v>
          </cell>
          <cell r="J2263">
            <v>0</v>
          </cell>
          <cell r="L2263">
            <v>0</v>
          </cell>
          <cell r="M2263">
            <v>0</v>
          </cell>
          <cell r="N2263">
            <v>0</v>
          </cell>
        </row>
        <row r="2264">
          <cell r="B2264">
            <v>0</v>
          </cell>
          <cell r="C2264">
            <v>0</v>
          </cell>
          <cell r="E2264">
            <v>0</v>
          </cell>
          <cell r="F2264">
            <v>0</v>
          </cell>
          <cell r="I2264">
            <v>0</v>
          </cell>
          <cell r="J2264">
            <v>0</v>
          </cell>
          <cell r="L2264">
            <v>0</v>
          </cell>
          <cell r="M2264">
            <v>0</v>
          </cell>
          <cell r="N2264">
            <v>0</v>
          </cell>
        </row>
        <row r="2265">
          <cell r="B2265">
            <v>0</v>
          </cell>
          <cell r="C2265">
            <v>0</v>
          </cell>
          <cell r="E2265">
            <v>0</v>
          </cell>
          <cell r="F2265">
            <v>0</v>
          </cell>
          <cell r="I2265">
            <v>0</v>
          </cell>
          <cell r="J2265">
            <v>0</v>
          </cell>
          <cell r="L2265">
            <v>0</v>
          </cell>
          <cell r="M2265">
            <v>0</v>
          </cell>
          <cell r="N2265">
            <v>0</v>
          </cell>
        </row>
        <row r="2266">
          <cell r="B2266">
            <v>0</v>
          </cell>
          <cell r="C2266">
            <v>0</v>
          </cell>
          <cell r="E2266">
            <v>0</v>
          </cell>
          <cell r="F2266">
            <v>0</v>
          </cell>
          <cell r="I2266">
            <v>0</v>
          </cell>
          <cell r="J2266">
            <v>0</v>
          </cell>
          <cell r="L2266">
            <v>0</v>
          </cell>
          <cell r="M2266">
            <v>0</v>
          </cell>
          <cell r="N2266">
            <v>0</v>
          </cell>
        </row>
        <row r="2267">
          <cell r="B2267">
            <v>0</v>
          </cell>
          <cell r="C2267">
            <v>0</v>
          </cell>
          <cell r="E2267">
            <v>0</v>
          </cell>
          <cell r="F2267">
            <v>0</v>
          </cell>
          <cell r="I2267">
            <v>0</v>
          </cell>
          <cell r="J2267">
            <v>0</v>
          </cell>
          <cell r="L2267">
            <v>0</v>
          </cell>
          <cell r="M2267">
            <v>0</v>
          </cell>
          <cell r="N2267">
            <v>0</v>
          </cell>
        </row>
        <row r="2268">
          <cell r="B2268">
            <v>0</v>
          </cell>
          <cell r="C2268">
            <v>0</v>
          </cell>
          <cell r="E2268">
            <v>0</v>
          </cell>
          <cell r="F2268">
            <v>0</v>
          </cell>
          <cell r="I2268">
            <v>0</v>
          </cell>
          <cell r="J2268">
            <v>0</v>
          </cell>
          <cell r="L2268">
            <v>0</v>
          </cell>
          <cell r="M2268">
            <v>0</v>
          </cell>
          <cell r="N2268">
            <v>0</v>
          </cell>
        </row>
        <row r="2269">
          <cell r="B2269">
            <v>0</v>
          </cell>
          <cell r="C2269">
            <v>0</v>
          </cell>
          <cell r="E2269">
            <v>0</v>
          </cell>
          <cell r="F2269">
            <v>0</v>
          </cell>
          <cell r="I2269">
            <v>0</v>
          </cell>
          <cell r="J2269">
            <v>0</v>
          </cell>
          <cell r="L2269">
            <v>0</v>
          </cell>
          <cell r="M2269">
            <v>0</v>
          </cell>
          <cell r="N2269">
            <v>0</v>
          </cell>
        </row>
        <row r="2270">
          <cell r="B2270">
            <v>0</v>
          </cell>
          <cell r="C2270">
            <v>0</v>
          </cell>
          <cell r="E2270">
            <v>0</v>
          </cell>
          <cell r="F2270">
            <v>0</v>
          </cell>
          <cell r="I2270">
            <v>0</v>
          </cell>
          <cell r="J2270">
            <v>0</v>
          </cell>
          <cell r="L2270">
            <v>0</v>
          </cell>
          <cell r="M2270">
            <v>0</v>
          </cell>
          <cell r="N2270">
            <v>0</v>
          </cell>
        </row>
        <row r="2271">
          <cell r="B2271">
            <v>0</v>
          </cell>
          <cell r="C2271">
            <v>0</v>
          </cell>
          <cell r="E2271">
            <v>0</v>
          </cell>
          <cell r="F2271">
            <v>0</v>
          </cell>
          <cell r="I2271">
            <v>0</v>
          </cell>
          <cell r="J2271">
            <v>0</v>
          </cell>
          <cell r="L2271">
            <v>0</v>
          </cell>
          <cell r="M2271">
            <v>0</v>
          </cell>
          <cell r="N2271">
            <v>0</v>
          </cell>
        </row>
        <row r="2272">
          <cell r="B2272">
            <v>0</v>
          </cell>
          <cell r="C2272">
            <v>0</v>
          </cell>
          <cell r="E2272">
            <v>0</v>
          </cell>
          <cell r="F2272">
            <v>0</v>
          </cell>
          <cell r="I2272">
            <v>0</v>
          </cell>
          <cell r="J2272">
            <v>0</v>
          </cell>
          <cell r="L2272">
            <v>0</v>
          </cell>
          <cell r="M2272">
            <v>0</v>
          </cell>
          <cell r="N2272">
            <v>0</v>
          </cell>
        </row>
        <row r="2273">
          <cell r="B2273">
            <v>0</v>
          </cell>
          <cell r="C2273">
            <v>0</v>
          </cell>
          <cell r="E2273">
            <v>0</v>
          </cell>
          <cell r="F2273">
            <v>0</v>
          </cell>
          <cell r="I2273">
            <v>0</v>
          </cell>
          <cell r="J2273">
            <v>0</v>
          </cell>
          <cell r="L2273">
            <v>0</v>
          </cell>
          <cell r="M2273">
            <v>0</v>
          </cell>
          <cell r="N2273">
            <v>0</v>
          </cell>
        </row>
        <row r="2274">
          <cell r="B2274">
            <v>0</v>
          </cell>
          <cell r="C2274">
            <v>0</v>
          </cell>
          <cell r="E2274">
            <v>0</v>
          </cell>
          <cell r="F2274">
            <v>0</v>
          </cell>
          <cell r="I2274">
            <v>0</v>
          </cell>
          <cell r="J2274">
            <v>0</v>
          </cell>
          <cell r="L2274">
            <v>0</v>
          </cell>
          <cell r="M2274">
            <v>0</v>
          </cell>
          <cell r="N2274">
            <v>0</v>
          </cell>
        </row>
        <row r="2275">
          <cell r="B2275">
            <v>0</v>
          </cell>
          <cell r="C2275">
            <v>0</v>
          </cell>
          <cell r="E2275">
            <v>0</v>
          </cell>
          <cell r="F2275">
            <v>0</v>
          </cell>
          <cell r="I2275">
            <v>0</v>
          </cell>
          <cell r="J2275">
            <v>0</v>
          </cell>
          <cell r="L2275">
            <v>0</v>
          </cell>
          <cell r="M2275">
            <v>0</v>
          </cell>
          <cell r="N2275">
            <v>0</v>
          </cell>
        </row>
        <row r="2276">
          <cell r="B2276">
            <v>0</v>
          </cell>
          <cell r="C2276">
            <v>0</v>
          </cell>
          <cell r="E2276">
            <v>0</v>
          </cell>
          <cell r="F2276">
            <v>0</v>
          </cell>
          <cell r="I2276">
            <v>0</v>
          </cell>
          <cell r="J2276">
            <v>0</v>
          </cell>
          <cell r="L2276">
            <v>0</v>
          </cell>
          <cell r="M2276">
            <v>0</v>
          </cell>
          <cell r="N2276">
            <v>0</v>
          </cell>
        </row>
        <row r="2277">
          <cell r="B2277">
            <v>0</v>
          </cell>
          <cell r="C2277">
            <v>0</v>
          </cell>
          <cell r="E2277">
            <v>0</v>
          </cell>
          <cell r="F2277">
            <v>0</v>
          </cell>
          <cell r="I2277">
            <v>0</v>
          </cell>
          <cell r="J2277">
            <v>0</v>
          </cell>
          <cell r="L2277">
            <v>0</v>
          </cell>
          <cell r="M2277">
            <v>0</v>
          </cell>
          <cell r="N2277">
            <v>0</v>
          </cell>
        </row>
        <row r="2278">
          <cell r="B2278">
            <v>0</v>
          </cell>
          <cell r="C2278">
            <v>0</v>
          </cell>
          <cell r="E2278">
            <v>0</v>
          </cell>
          <cell r="F2278">
            <v>0</v>
          </cell>
          <cell r="I2278">
            <v>0</v>
          </cell>
          <cell r="J2278">
            <v>0</v>
          </cell>
          <cell r="L2278">
            <v>0</v>
          </cell>
          <cell r="M2278">
            <v>0</v>
          </cell>
          <cell r="N2278">
            <v>0</v>
          </cell>
        </row>
        <row r="2279">
          <cell r="B2279">
            <v>0</v>
          </cell>
          <cell r="C2279">
            <v>0</v>
          </cell>
          <cell r="E2279">
            <v>0</v>
          </cell>
          <cell r="F2279">
            <v>0</v>
          </cell>
          <cell r="I2279">
            <v>0</v>
          </cell>
          <cell r="J2279">
            <v>0</v>
          </cell>
          <cell r="L2279">
            <v>0</v>
          </cell>
          <cell r="M2279">
            <v>0</v>
          </cell>
          <cell r="N2279">
            <v>0</v>
          </cell>
        </row>
        <row r="2280">
          <cell r="B2280">
            <v>0</v>
          </cell>
          <cell r="C2280">
            <v>0</v>
          </cell>
          <cell r="E2280">
            <v>0</v>
          </cell>
          <cell r="F2280">
            <v>0</v>
          </cell>
          <cell r="I2280">
            <v>0</v>
          </cell>
          <cell r="J2280">
            <v>0</v>
          </cell>
          <cell r="L2280">
            <v>0</v>
          </cell>
          <cell r="M2280">
            <v>0</v>
          </cell>
          <cell r="N2280">
            <v>0</v>
          </cell>
        </row>
        <row r="2281">
          <cell r="B2281">
            <v>0</v>
          </cell>
          <cell r="C2281">
            <v>0</v>
          </cell>
          <cell r="E2281">
            <v>0</v>
          </cell>
          <cell r="F2281">
            <v>0</v>
          </cell>
          <cell r="I2281">
            <v>0</v>
          </cell>
          <cell r="J2281">
            <v>0</v>
          </cell>
          <cell r="L2281">
            <v>0</v>
          </cell>
          <cell r="M2281">
            <v>0</v>
          </cell>
          <cell r="N2281">
            <v>0</v>
          </cell>
        </row>
        <row r="2282">
          <cell r="B2282">
            <v>0</v>
          </cell>
          <cell r="C2282">
            <v>0</v>
          </cell>
          <cell r="E2282">
            <v>0</v>
          </cell>
          <cell r="F2282">
            <v>0</v>
          </cell>
          <cell r="I2282">
            <v>0</v>
          </cell>
          <cell r="J2282">
            <v>0</v>
          </cell>
          <cell r="L2282">
            <v>0</v>
          </cell>
          <cell r="M2282">
            <v>0</v>
          </cell>
          <cell r="N2282">
            <v>0</v>
          </cell>
        </row>
        <row r="2283">
          <cell r="B2283">
            <v>0</v>
          </cell>
          <cell r="C2283">
            <v>0</v>
          </cell>
          <cell r="E2283">
            <v>0</v>
          </cell>
          <cell r="F2283">
            <v>0</v>
          </cell>
          <cell r="I2283">
            <v>0</v>
          </cell>
          <cell r="J2283">
            <v>0</v>
          </cell>
          <cell r="L2283">
            <v>0</v>
          </cell>
          <cell r="M2283">
            <v>0</v>
          </cell>
          <cell r="N2283">
            <v>0</v>
          </cell>
        </row>
        <row r="2284">
          <cell r="B2284">
            <v>0</v>
          </cell>
          <cell r="C2284">
            <v>0</v>
          </cell>
          <cell r="E2284">
            <v>0</v>
          </cell>
          <cell r="F2284">
            <v>0</v>
          </cell>
          <cell r="I2284">
            <v>0</v>
          </cell>
          <cell r="J2284">
            <v>0</v>
          </cell>
          <cell r="L2284">
            <v>0</v>
          </cell>
          <cell r="M2284">
            <v>0</v>
          </cell>
          <cell r="N2284">
            <v>0</v>
          </cell>
        </row>
        <row r="2285">
          <cell r="B2285">
            <v>0</v>
          </cell>
          <cell r="C2285">
            <v>0</v>
          </cell>
          <cell r="E2285">
            <v>0</v>
          </cell>
          <cell r="F2285">
            <v>0</v>
          </cell>
          <cell r="I2285">
            <v>0</v>
          </cell>
          <cell r="J2285">
            <v>0</v>
          </cell>
          <cell r="L2285">
            <v>0</v>
          </cell>
          <cell r="M2285">
            <v>0</v>
          </cell>
          <cell r="N2285">
            <v>0</v>
          </cell>
        </row>
        <row r="2286">
          <cell r="B2286">
            <v>0</v>
          </cell>
          <cell r="C2286">
            <v>0</v>
          </cell>
          <cell r="E2286">
            <v>0</v>
          </cell>
          <cell r="F2286">
            <v>0</v>
          </cell>
          <cell r="I2286">
            <v>0</v>
          </cell>
          <cell r="J2286">
            <v>0</v>
          </cell>
          <cell r="L2286">
            <v>0</v>
          </cell>
          <cell r="M2286">
            <v>0</v>
          </cell>
          <cell r="N2286">
            <v>0</v>
          </cell>
        </row>
        <row r="2287">
          <cell r="B2287">
            <v>0</v>
          </cell>
          <cell r="C2287">
            <v>0</v>
          </cell>
          <cell r="E2287">
            <v>0</v>
          </cell>
          <cell r="F2287">
            <v>0</v>
          </cell>
          <cell r="I2287">
            <v>0</v>
          </cell>
          <cell r="J2287">
            <v>0</v>
          </cell>
          <cell r="L2287">
            <v>0</v>
          </cell>
          <cell r="M2287">
            <v>0</v>
          </cell>
          <cell r="N2287">
            <v>0</v>
          </cell>
        </row>
        <row r="2288">
          <cell r="B2288">
            <v>0</v>
          </cell>
          <cell r="C2288">
            <v>0</v>
          </cell>
          <cell r="E2288">
            <v>0</v>
          </cell>
          <cell r="F2288">
            <v>0</v>
          </cell>
          <cell r="I2288">
            <v>0</v>
          </cell>
          <cell r="J2288">
            <v>0</v>
          </cell>
          <cell r="L2288">
            <v>0</v>
          </cell>
          <cell r="M2288">
            <v>0</v>
          </cell>
          <cell r="N2288">
            <v>0</v>
          </cell>
        </row>
        <row r="2289">
          <cell r="B2289">
            <v>0</v>
          </cell>
          <cell r="C2289">
            <v>0</v>
          </cell>
          <cell r="E2289">
            <v>0</v>
          </cell>
          <cell r="F2289">
            <v>0</v>
          </cell>
          <cell r="I2289">
            <v>0</v>
          </cell>
          <cell r="J2289">
            <v>0</v>
          </cell>
          <cell r="L2289">
            <v>0</v>
          </cell>
          <cell r="M2289">
            <v>0</v>
          </cell>
          <cell r="N2289">
            <v>0</v>
          </cell>
        </row>
        <row r="2290">
          <cell r="B2290">
            <v>0</v>
          </cell>
          <cell r="C2290">
            <v>0</v>
          </cell>
          <cell r="E2290">
            <v>0</v>
          </cell>
          <cell r="F2290">
            <v>0</v>
          </cell>
          <cell r="I2290">
            <v>0</v>
          </cell>
          <cell r="J2290">
            <v>0</v>
          </cell>
          <cell r="L2290">
            <v>0</v>
          </cell>
          <cell r="M2290">
            <v>0</v>
          </cell>
          <cell r="N2290">
            <v>0</v>
          </cell>
        </row>
        <row r="2291">
          <cell r="B2291">
            <v>0</v>
          </cell>
          <cell r="C2291">
            <v>0</v>
          </cell>
          <cell r="E2291">
            <v>0</v>
          </cell>
          <cell r="F2291">
            <v>0</v>
          </cell>
          <cell r="I2291">
            <v>0</v>
          </cell>
          <cell r="J2291">
            <v>0</v>
          </cell>
          <cell r="L2291">
            <v>0</v>
          </cell>
          <cell r="M2291">
            <v>0</v>
          </cell>
          <cell r="N2291">
            <v>0</v>
          </cell>
        </row>
        <row r="2292">
          <cell r="B2292">
            <v>0</v>
          </cell>
          <cell r="C2292">
            <v>0</v>
          </cell>
          <cell r="E2292">
            <v>0</v>
          </cell>
          <cell r="F2292">
            <v>0</v>
          </cell>
          <cell r="I2292">
            <v>0</v>
          </cell>
          <cell r="J2292">
            <v>0</v>
          </cell>
          <cell r="L2292">
            <v>0</v>
          </cell>
          <cell r="M2292">
            <v>0</v>
          </cell>
          <cell r="N2292">
            <v>0</v>
          </cell>
        </row>
        <row r="2293">
          <cell r="B2293">
            <v>0</v>
          </cell>
          <cell r="C2293">
            <v>0</v>
          </cell>
          <cell r="E2293">
            <v>0</v>
          </cell>
          <cell r="F2293">
            <v>0</v>
          </cell>
          <cell r="I2293">
            <v>0</v>
          </cell>
          <cell r="J2293">
            <v>0</v>
          </cell>
          <cell r="L2293">
            <v>0</v>
          </cell>
          <cell r="M2293">
            <v>0</v>
          </cell>
          <cell r="N2293">
            <v>0</v>
          </cell>
        </row>
        <row r="2294">
          <cell r="B2294">
            <v>0</v>
          </cell>
          <cell r="C2294">
            <v>0</v>
          </cell>
          <cell r="E2294">
            <v>0</v>
          </cell>
          <cell r="F2294">
            <v>0</v>
          </cell>
          <cell r="I2294">
            <v>0</v>
          </cell>
          <cell r="J2294">
            <v>0</v>
          </cell>
          <cell r="L2294">
            <v>0</v>
          </cell>
          <cell r="M2294">
            <v>0</v>
          </cell>
          <cell r="N2294">
            <v>0</v>
          </cell>
        </row>
        <row r="2295">
          <cell r="B2295">
            <v>0</v>
          </cell>
          <cell r="C2295">
            <v>0</v>
          </cell>
          <cell r="E2295">
            <v>0</v>
          </cell>
          <cell r="F2295">
            <v>0</v>
          </cell>
          <cell r="I2295">
            <v>0</v>
          </cell>
          <cell r="J2295">
            <v>0</v>
          </cell>
          <cell r="L2295">
            <v>0</v>
          </cell>
          <cell r="M2295">
            <v>0</v>
          </cell>
          <cell r="N2295">
            <v>0</v>
          </cell>
        </row>
        <row r="2296">
          <cell r="B2296">
            <v>0</v>
          </cell>
          <cell r="C2296">
            <v>0</v>
          </cell>
          <cell r="E2296">
            <v>0</v>
          </cell>
          <cell r="F2296">
            <v>0</v>
          </cell>
          <cell r="I2296">
            <v>0</v>
          </cell>
          <cell r="J2296">
            <v>0</v>
          </cell>
          <cell r="L2296">
            <v>0</v>
          </cell>
          <cell r="M2296">
            <v>0</v>
          </cell>
          <cell r="N2296">
            <v>0</v>
          </cell>
        </row>
        <row r="2297">
          <cell r="B2297">
            <v>0</v>
          </cell>
          <cell r="C2297">
            <v>0</v>
          </cell>
          <cell r="E2297">
            <v>0</v>
          </cell>
          <cell r="F2297">
            <v>0</v>
          </cell>
          <cell r="I2297">
            <v>0</v>
          </cell>
          <cell r="J2297">
            <v>0</v>
          </cell>
          <cell r="L2297">
            <v>0</v>
          </cell>
          <cell r="M2297">
            <v>0</v>
          </cell>
          <cell r="N2297">
            <v>0</v>
          </cell>
        </row>
        <row r="2298">
          <cell r="B2298">
            <v>0</v>
          </cell>
          <cell r="C2298">
            <v>0</v>
          </cell>
          <cell r="E2298">
            <v>0</v>
          </cell>
          <cell r="F2298">
            <v>0</v>
          </cell>
          <cell r="I2298">
            <v>0</v>
          </cell>
          <cell r="J2298">
            <v>0</v>
          </cell>
          <cell r="L2298">
            <v>0</v>
          </cell>
          <cell r="M2298">
            <v>0</v>
          </cell>
          <cell r="N2298">
            <v>0</v>
          </cell>
        </row>
        <row r="2299">
          <cell r="B2299">
            <v>0</v>
          </cell>
          <cell r="C2299">
            <v>0</v>
          </cell>
          <cell r="E2299">
            <v>0</v>
          </cell>
          <cell r="F2299">
            <v>0</v>
          </cell>
          <cell r="I2299">
            <v>0</v>
          </cell>
          <cell r="J2299">
            <v>0</v>
          </cell>
          <cell r="L2299">
            <v>0</v>
          </cell>
          <cell r="M2299">
            <v>0</v>
          </cell>
          <cell r="N2299">
            <v>0</v>
          </cell>
        </row>
        <row r="2300">
          <cell r="B2300">
            <v>0</v>
          </cell>
          <cell r="C2300">
            <v>0</v>
          </cell>
          <cell r="E2300">
            <v>0</v>
          </cell>
          <cell r="F2300">
            <v>0</v>
          </cell>
          <cell r="I2300">
            <v>0</v>
          </cell>
          <cell r="J2300">
            <v>0</v>
          </cell>
          <cell r="L2300">
            <v>0</v>
          </cell>
          <cell r="M2300">
            <v>0</v>
          </cell>
          <cell r="N2300">
            <v>0</v>
          </cell>
        </row>
        <row r="2301">
          <cell r="B2301">
            <v>0</v>
          </cell>
          <cell r="C2301">
            <v>0</v>
          </cell>
          <cell r="E2301">
            <v>0</v>
          </cell>
          <cell r="F2301">
            <v>0</v>
          </cell>
          <cell r="I2301">
            <v>0</v>
          </cell>
          <cell r="J2301">
            <v>0</v>
          </cell>
          <cell r="L2301">
            <v>0</v>
          </cell>
          <cell r="M2301">
            <v>0</v>
          </cell>
          <cell r="N2301">
            <v>0</v>
          </cell>
        </row>
        <row r="2302">
          <cell r="B2302">
            <v>0</v>
          </cell>
          <cell r="C2302">
            <v>0</v>
          </cell>
          <cell r="E2302">
            <v>0</v>
          </cell>
          <cell r="F2302">
            <v>0</v>
          </cell>
          <cell r="I2302">
            <v>0</v>
          </cell>
          <cell r="J2302">
            <v>0</v>
          </cell>
          <cell r="L2302">
            <v>0</v>
          </cell>
          <cell r="M2302">
            <v>0</v>
          </cell>
          <cell r="N2302">
            <v>0</v>
          </cell>
        </row>
        <row r="2303">
          <cell r="B2303">
            <v>0</v>
          </cell>
          <cell r="C2303">
            <v>0</v>
          </cell>
          <cell r="E2303">
            <v>0</v>
          </cell>
          <cell r="F2303">
            <v>0</v>
          </cell>
          <cell r="I2303">
            <v>0</v>
          </cell>
          <cell r="J2303">
            <v>0</v>
          </cell>
          <cell r="L2303">
            <v>0</v>
          </cell>
          <cell r="M2303">
            <v>0</v>
          </cell>
          <cell r="N2303">
            <v>0</v>
          </cell>
        </row>
        <row r="2304">
          <cell r="B2304">
            <v>0</v>
          </cell>
          <cell r="C2304">
            <v>0</v>
          </cell>
          <cell r="E2304">
            <v>0</v>
          </cell>
          <cell r="F2304">
            <v>0</v>
          </cell>
          <cell r="I2304">
            <v>0</v>
          </cell>
          <cell r="J2304">
            <v>0</v>
          </cell>
          <cell r="L2304">
            <v>0</v>
          </cell>
          <cell r="M2304">
            <v>0</v>
          </cell>
          <cell r="N2304">
            <v>0</v>
          </cell>
        </row>
        <row r="2305">
          <cell r="B2305">
            <v>0</v>
          </cell>
          <cell r="C2305">
            <v>0</v>
          </cell>
          <cell r="E2305">
            <v>0</v>
          </cell>
          <cell r="F2305">
            <v>0</v>
          </cell>
          <cell r="I2305">
            <v>0</v>
          </cell>
          <cell r="J2305">
            <v>0</v>
          </cell>
          <cell r="L2305">
            <v>0</v>
          </cell>
          <cell r="M2305">
            <v>0</v>
          </cell>
          <cell r="N2305">
            <v>0</v>
          </cell>
        </row>
        <row r="2306">
          <cell r="B2306">
            <v>0</v>
          </cell>
          <cell r="C2306">
            <v>0</v>
          </cell>
          <cell r="E2306">
            <v>0</v>
          </cell>
          <cell r="F2306">
            <v>0</v>
          </cell>
          <cell r="I2306">
            <v>0</v>
          </cell>
          <cell r="J2306">
            <v>0</v>
          </cell>
          <cell r="L2306">
            <v>0</v>
          </cell>
          <cell r="M2306">
            <v>0</v>
          </cell>
          <cell r="N2306">
            <v>0</v>
          </cell>
        </row>
        <row r="2307">
          <cell r="B2307">
            <v>0</v>
          </cell>
          <cell r="C2307">
            <v>0</v>
          </cell>
          <cell r="E2307">
            <v>0</v>
          </cell>
          <cell r="F2307">
            <v>0</v>
          </cell>
          <cell r="I2307">
            <v>0</v>
          </cell>
          <cell r="J2307">
            <v>0</v>
          </cell>
          <cell r="L2307">
            <v>0</v>
          </cell>
          <cell r="M2307">
            <v>0</v>
          </cell>
          <cell r="N2307">
            <v>0</v>
          </cell>
        </row>
        <row r="2308">
          <cell r="B2308">
            <v>0</v>
          </cell>
          <cell r="C2308">
            <v>0</v>
          </cell>
          <cell r="E2308">
            <v>0</v>
          </cell>
          <cell r="F2308">
            <v>0</v>
          </cell>
          <cell r="I2308">
            <v>0</v>
          </cell>
          <cell r="J2308">
            <v>0</v>
          </cell>
          <cell r="L2308">
            <v>0</v>
          </cell>
          <cell r="M2308">
            <v>0</v>
          </cell>
          <cell r="N2308">
            <v>0</v>
          </cell>
        </row>
        <row r="2309">
          <cell r="B2309">
            <v>0</v>
          </cell>
          <cell r="C2309">
            <v>0</v>
          </cell>
          <cell r="E2309">
            <v>0</v>
          </cell>
          <cell r="F2309">
            <v>0</v>
          </cell>
          <cell r="I2309">
            <v>0</v>
          </cell>
          <cell r="J2309">
            <v>0</v>
          </cell>
          <cell r="L2309">
            <v>0</v>
          </cell>
          <cell r="M2309">
            <v>0</v>
          </cell>
          <cell r="N2309">
            <v>0</v>
          </cell>
        </row>
        <row r="2310">
          <cell r="B2310">
            <v>0</v>
          </cell>
          <cell r="C2310">
            <v>0</v>
          </cell>
          <cell r="E2310">
            <v>0</v>
          </cell>
          <cell r="F2310">
            <v>0</v>
          </cell>
          <cell r="I2310">
            <v>0</v>
          </cell>
          <cell r="J2310">
            <v>0</v>
          </cell>
          <cell r="L2310">
            <v>0</v>
          </cell>
          <cell r="M2310">
            <v>0</v>
          </cell>
          <cell r="N2310">
            <v>0</v>
          </cell>
        </row>
        <row r="2311">
          <cell r="B2311">
            <v>0</v>
          </cell>
          <cell r="C2311">
            <v>0</v>
          </cell>
          <cell r="E2311">
            <v>0</v>
          </cell>
          <cell r="F2311">
            <v>0</v>
          </cell>
          <cell r="I2311">
            <v>0</v>
          </cell>
          <cell r="J2311">
            <v>0</v>
          </cell>
          <cell r="L2311">
            <v>0</v>
          </cell>
          <cell r="M2311">
            <v>0</v>
          </cell>
          <cell r="N2311">
            <v>0</v>
          </cell>
        </row>
        <row r="2312">
          <cell r="B2312">
            <v>0</v>
          </cell>
          <cell r="C2312">
            <v>0</v>
          </cell>
          <cell r="E2312">
            <v>0</v>
          </cell>
          <cell r="F2312">
            <v>0</v>
          </cell>
          <cell r="I2312">
            <v>0</v>
          </cell>
          <cell r="J2312">
            <v>0</v>
          </cell>
          <cell r="L2312">
            <v>0</v>
          </cell>
          <cell r="M2312">
            <v>0</v>
          </cell>
          <cell r="N2312">
            <v>0</v>
          </cell>
        </row>
        <row r="2313">
          <cell r="B2313">
            <v>0</v>
          </cell>
          <cell r="C2313">
            <v>0</v>
          </cell>
          <cell r="E2313">
            <v>0</v>
          </cell>
          <cell r="F2313">
            <v>0</v>
          </cell>
          <cell r="I2313">
            <v>0</v>
          </cell>
          <cell r="J2313">
            <v>0</v>
          </cell>
          <cell r="L2313">
            <v>0</v>
          </cell>
          <cell r="M2313">
            <v>0</v>
          </cell>
          <cell r="N2313">
            <v>0</v>
          </cell>
        </row>
        <row r="2314">
          <cell r="B2314">
            <v>0</v>
          </cell>
          <cell r="C2314">
            <v>0</v>
          </cell>
          <cell r="E2314">
            <v>0</v>
          </cell>
          <cell r="F2314">
            <v>0</v>
          </cell>
          <cell r="I2314">
            <v>0</v>
          </cell>
          <cell r="J2314">
            <v>0</v>
          </cell>
          <cell r="L2314">
            <v>0</v>
          </cell>
          <cell r="M2314">
            <v>0</v>
          </cell>
          <cell r="N2314">
            <v>0</v>
          </cell>
        </row>
        <row r="2315">
          <cell r="B2315">
            <v>0</v>
          </cell>
          <cell r="C2315">
            <v>0</v>
          </cell>
          <cell r="E2315">
            <v>0</v>
          </cell>
          <cell r="F2315">
            <v>0</v>
          </cell>
          <cell r="I2315">
            <v>0</v>
          </cell>
          <cell r="J2315">
            <v>0</v>
          </cell>
          <cell r="L2315">
            <v>0</v>
          </cell>
          <cell r="M2315">
            <v>0</v>
          </cell>
          <cell r="N2315">
            <v>0</v>
          </cell>
        </row>
        <row r="2316">
          <cell r="B2316">
            <v>0</v>
          </cell>
          <cell r="C2316">
            <v>0</v>
          </cell>
          <cell r="E2316">
            <v>0</v>
          </cell>
          <cell r="F2316">
            <v>0</v>
          </cell>
          <cell r="I2316">
            <v>0</v>
          </cell>
          <cell r="J2316">
            <v>0</v>
          </cell>
          <cell r="L2316">
            <v>0</v>
          </cell>
          <cell r="M2316">
            <v>0</v>
          </cell>
          <cell r="N2316">
            <v>0</v>
          </cell>
        </row>
        <row r="2317">
          <cell r="B2317">
            <v>0</v>
          </cell>
          <cell r="C2317">
            <v>0</v>
          </cell>
          <cell r="E2317">
            <v>0</v>
          </cell>
          <cell r="F2317">
            <v>0</v>
          </cell>
          <cell r="I2317">
            <v>0</v>
          </cell>
          <cell r="J2317">
            <v>0</v>
          </cell>
          <cell r="L2317">
            <v>0</v>
          </cell>
          <cell r="M2317">
            <v>0</v>
          </cell>
          <cell r="N2317">
            <v>0</v>
          </cell>
        </row>
        <row r="2318">
          <cell r="B2318">
            <v>0</v>
          </cell>
          <cell r="C2318">
            <v>0</v>
          </cell>
          <cell r="E2318">
            <v>0</v>
          </cell>
          <cell r="F2318">
            <v>0</v>
          </cell>
          <cell r="I2318">
            <v>0</v>
          </cell>
          <cell r="J2318">
            <v>0</v>
          </cell>
          <cell r="L2318">
            <v>0</v>
          </cell>
          <cell r="M2318">
            <v>0</v>
          </cell>
          <cell r="N2318">
            <v>0</v>
          </cell>
        </row>
        <row r="2319">
          <cell r="B2319">
            <v>0</v>
          </cell>
          <cell r="C2319">
            <v>0</v>
          </cell>
          <cell r="E2319">
            <v>0</v>
          </cell>
          <cell r="F2319">
            <v>0</v>
          </cell>
          <cell r="I2319">
            <v>0</v>
          </cell>
          <cell r="J2319">
            <v>0</v>
          </cell>
          <cell r="L2319">
            <v>0</v>
          </cell>
          <cell r="M2319">
            <v>0</v>
          </cell>
          <cell r="N2319">
            <v>0</v>
          </cell>
        </row>
        <row r="2320">
          <cell r="B2320">
            <v>0</v>
          </cell>
          <cell r="C2320">
            <v>0</v>
          </cell>
          <cell r="E2320">
            <v>0</v>
          </cell>
          <cell r="F2320">
            <v>0</v>
          </cell>
          <cell r="I2320">
            <v>0</v>
          </cell>
          <cell r="J2320">
            <v>0</v>
          </cell>
          <cell r="L2320">
            <v>0</v>
          </cell>
          <cell r="M2320">
            <v>0</v>
          </cell>
          <cell r="N2320">
            <v>0</v>
          </cell>
        </row>
        <row r="2321">
          <cell r="B2321">
            <v>0</v>
          </cell>
          <cell r="C2321">
            <v>0</v>
          </cell>
          <cell r="E2321">
            <v>0</v>
          </cell>
          <cell r="F2321">
            <v>0</v>
          </cell>
          <cell r="I2321">
            <v>0</v>
          </cell>
          <cell r="J2321">
            <v>0</v>
          </cell>
          <cell r="L2321">
            <v>0</v>
          </cell>
          <cell r="M2321">
            <v>0</v>
          </cell>
          <cell r="N2321">
            <v>0</v>
          </cell>
        </row>
        <row r="2322">
          <cell r="B2322">
            <v>0</v>
          </cell>
          <cell r="C2322">
            <v>0</v>
          </cell>
          <cell r="E2322">
            <v>0</v>
          </cell>
          <cell r="F2322">
            <v>0</v>
          </cell>
          <cell r="I2322">
            <v>0</v>
          </cell>
          <cell r="J2322">
            <v>0</v>
          </cell>
          <cell r="L2322">
            <v>0</v>
          </cell>
          <cell r="M2322">
            <v>0</v>
          </cell>
          <cell r="N2322">
            <v>0</v>
          </cell>
        </row>
        <row r="2323">
          <cell r="B2323">
            <v>0</v>
          </cell>
          <cell r="C2323">
            <v>0</v>
          </cell>
          <cell r="E2323">
            <v>0</v>
          </cell>
          <cell r="F2323">
            <v>0</v>
          </cell>
          <cell r="I2323">
            <v>0</v>
          </cell>
          <cell r="J2323">
            <v>0</v>
          </cell>
          <cell r="L2323">
            <v>0</v>
          </cell>
          <cell r="M2323">
            <v>0</v>
          </cell>
          <cell r="N2323">
            <v>0</v>
          </cell>
        </row>
        <row r="2324">
          <cell r="B2324">
            <v>0</v>
          </cell>
          <cell r="C2324">
            <v>0</v>
          </cell>
          <cell r="E2324">
            <v>0</v>
          </cell>
          <cell r="F2324">
            <v>0</v>
          </cell>
          <cell r="I2324">
            <v>0</v>
          </cell>
          <cell r="J2324">
            <v>0</v>
          </cell>
          <cell r="L2324">
            <v>0</v>
          </cell>
          <cell r="M2324">
            <v>0</v>
          </cell>
          <cell r="N2324">
            <v>0</v>
          </cell>
        </row>
        <row r="2325">
          <cell r="B2325">
            <v>0</v>
          </cell>
          <cell r="C2325">
            <v>0</v>
          </cell>
          <cell r="E2325">
            <v>0</v>
          </cell>
          <cell r="F2325">
            <v>0</v>
          </cell>
          <cell r="I2325">
            <v>0</v>
          </cell>
          <cell r="J2325">
            <v>0</v>
          </cell>
          <cell r="L2325">
            <v>0</v>
          </cell>
          <cell r="M2325">
            <v>0</v>
          </cell>
          <cell r="N2325">
            <v>0</v>
          </cell>
        </row>
        <row r="2326">
          <cell r="B2326">
            <v>0</v>
          </cell>
          <cell r="C2326">
            <v>0</v>
          </cell>
          <cell r="E2326">
            <v>0</v>
          </cell>
          <cell r="F2326">
            <v>0</v>
          </cell>
          <cell r="I2326">
            <v>0</v>
          </cell>
          <cell r="J2326">
            <v>0</v>
          </cell>
          <cell r="L2326">
            <v>0</v>
          </cell>
          <cell r="M2326">
            <v>0</v>
          </cell>
          <cell r="N2326">
            <v>0</v>
          </cell>
        </row>
        <row r="2327">
          <cell r="B2327">
            <v>0</v>
          </cell>
          <cell r="C2327">
            <v>0</v>
          </cell>
          <cell r="E2327">
            <v>0</v>
          </cell>
          <cell r="F2327">
            <v>0</v>
          </cell>
          <cell r="I2327">
            <v>0</v>
          </cell>
          <cell r="J2327">
            <v>0</v>
          </cell>
          <cell r="L2327">
            <v>0</v>
          </cell>
          <cell r="M2327">
            <v>0</v>
          </cell>
          <cell r="N2327">
            <v>0</v>
          </cell>
        </row>
        <row r="2328">
          <cell r="B2328">
            <v>0</v>
          </cell>
          <cell r="C2328">
            <v>0</v>
          </cell>
          <cell r="E2328">
            <v>0</v>
          </cell>
          <cell r="F2328">
            <v>0</v>
          </cell>
          <cell r="I2328">
            <v>0</v>
          </cell>
          <cell r="J2328">
            <v>0</v>
          </cell>
          <cell r="L2328">
            <v>0</v>
          </cell>
          <cell r="M2328">
            <v>0</v>
          </cell>
          <cell r="N2328">
            <v>0</v>
          </cell>
        </row>
        <row r="2329">
          <cell r="B2329">
            <v>0</v>
          </cell>
          <cell r="C2329">
            <v>0</v>
          </cell>
          <cell r="E2329">
            <v>0</v>
          </cell>
          <cell r="F2329">
            <v>0</v>
          </cell>
          <cell r="I2329">
            <v>0</v>
          </cell>
          <cell r="J2329">
            <v>0</v>
          </cell>
          <cell r="L2329">
            <v>0</v>
          </cell>
          <cell r="M2329">
            <v>0</v>
          </cell>
          <cell r="N2329">
            <v>0</v>
          </cell>
        </row>
        <row r="2330">
          <cell r="B2330">
            <v>0</v>
          </cell>
          <cell r="C2330">
            <v>0</v>
          </cell>
          <cell r="E2330">
            <v>0</v>
          </cell>
          <cell r="F2330">
            <v>0</v>
          </cell>
          <cell r="I2330">
            <v>0</v>
          </cell>
          <cell r="J2330">
            <v>0</v>
          </cell>
          <cell r="L2330">
            <v>0</v>
          </cell>
          <cell r="M2330">
            <v>0</v>
          </cell>
          <cell r="N2330">
            <v>0</v>
          </cell>
        </row>
        <row r="2331">
          <cell r="B2331">
            <v>0</v>
          </cell>
          <cell r="C2331">
            <v>0</v>
          </cell>
          <cell r="E2331">
            <v>0</v>
          </cell>
          <cell r="F2331">
            <v>0</v>
          </cell>
          <cell r="I2331">
            <v>0</v>
          </cell>
          <cell r="J2331">
            <v>0</v>
          </cell>
          <cell r="L2331">
            <v>0</v>
          </cell>
          <cell r="M2331">
            <v>0</v>
          </cell>
          <cell r="N2331">
            <v>0</v>
          </cell>
        </row>
        <row r="2332">
          <cell r="B2332">
            <v>0</v>
          </cell>
          <cell r="C2332">
            <v>0</v>
          </cell>
          <cell r="E2332">
            <v>0</v>
          </cell>
          <cell r="F2332">
            <v>0</v>
          </cell>
          <cell r="I2332">
            <v>0</v>
          </cell>
          <cell r="J2332">
            <v>0</v>
          </cell>
          <cell r="L2332">
            <v>0</v>
          </cell>
          <cell r="M2332">
            <v>0</v>
          </cell>
          <cell r="N2332">
            <v>0</v>
          </cell>
        </row>
        <row r="2333">
          <cell r="B2333">
            <v>0</v>
          </cell>
          <cell r="C2333">
            <v>0</v>
          </cell>
          <cell r="E2333">
            <v>0</v>
          </cell>
          <cell r="F2333">
            <v>0</v>
          </cell>
          <cell r="I2333">
            <v>0</v>
          </cell>
          <cell r="J2333">
            <v>0</v>
          </cell>
          <cell r="L2333">
            <v>0</v>
          </cell>
          <cell r="M2333">
            <v>0</v>
          </cell>
          <cell r="N2333">
            <v>0</v>
          </cell>
        </row>
        <row r="2334">
          <cell r="B2334">
            <v>0</v>
          </cell>
          <cell r="C2334">
            <v>0</v>
          </cell>
          <cell r="E2334">
            <v>0</v>
          </cell>
          <cell r="F2334">
            <v>0</v>
          </cell>
          <cell r="I2334">
            <v>0</v>
          </cell>
          <cell r="J2334">
            <v>0</v>
          </cell>
          <cell r="L2334">
            <v>0</v>
          </cell>
          <cell r="M2334">
            <v>0</v>
          </cell>
          <cell r="N2334">
            <v>0</v>
          </cell>
        </row>
        <row r="2335">
          <cell r="B2335">
            <v>0</v>
          </cell>
          <cell r="C2335">
            <v>0</v>
          </cell>
          <cell r="E2335">
            <v>0</v>
          </cell>
          <cell r="F2335">
            <v>0</v>
          </cell>
          <cell r="I2335">
            <v>0</v>
          </cell>
          <cell r="J2335">
            <v>0</v>
          </cell>
          <cell r="L2335">
            <v>0</v>
          </cell>
          <cell r="M2335">
            <v>0</v>
          </cell>
          <cell r="N2335">
            <v>0</v>
          </cell>
        </row>
        <row r="2336">
          <cell r="B2336">
            <v>0</v>
          </cell>
          <cell r="C2336">
            <v>0</v>
          </cell>
          <cell r="E2336">
            <v>0</v>
          </cell>
          <cell r="F2336">
            <v>0</v>
          </cell>
          <cell r="I2336">
            <v>0</v>
          </cell>
          <cell r="J2336">
            <v>0</v>
          </cell>
          <cell r="L2336">
            <v>0</v>
          </cell>
          <cell r="M2336">
            <v>0</v>
          </cell>
          <cell r="N2336">
            <v>0</v>
          </cell>
        </row>
        <row r="2337">
          <cell r="B2337">
            <v>0</v>
          </cell>
          <cell r="C2337">
            <v>0</v>
          </cell>
          <cell r="E2337">
            <v>0</v>
          </cell>
          <cell r="F2337">
            <v>0</v>
          </cell>
          <cell r="I2337">
            <v>0</v>
          </cell>
          <cell r="J2337">
            <v>0</v>
          </cell>
          <cell r="L2337">
            <v>0</v>
          </cell>
          <cell r="M2337">
            <v>0</v>
          </cell>
          <cell r="N2337">
            <v>0</v>
          </cell>
        </row>
        <row r="2338">
          <cell r="B2338">
            <v>0</v>
          </cell>
          <cell r="C2338">
            <v>0</v>
          </cell>
          <cell r="E2338">
            <v>0</v>
          </cell>
          <cell r="F2338">
            <v>0</v>
          </cell>
          <cell r="I2338">
            <v>0</v>
          </cell>
          <cell r="J2338">
            <v>0</v>
          </cell>
          <cell r="L2338">
            <v>0</v>
          </cell>
          <cell r="M2338">
            <v>0</v>
          </cell>
          <cell r="N2338">
            <v>0</v>
          </cell>
        </row>
        <row r="2339">
          <cell r="B2339">
            <v>0</v>
          </cell>
          <cell r="C2339">
            <v>0</v>
          </cell>
          <cell r="E2339">
            <v>0</v>
          </cell>
          <cell r="F2339">
            <v>0</v>
          </cell>
          <cell r="I2339">
            <v>0</v>
          </cell>
          <cell r="J2339">
            <v>0</v>
          </cell>
          <cell r="L2339">
            <v>0</v>
          </cell>
          <cell r="M2339">
            <v>0</v>
          </cell>
          <cell r="N2339">
            <v>0</v>
          </cell>
        </row>
        <row r="2340">
          <cell r="B2340">
            <v>0</v>
          </cell>
          <cell r="C2340">
            <v>0</v>
          </cell>
          <cell r="E2340">
            <v>0</v>
          </cell>
          <cell r="F2340">
            <v>0</v>
          </cell>
          <cell r="I2340">
            <v>0</v>
          </cell>
          <cell r="J2340">
            <v>0</v>
          </cell>
          <cell r="L2340">
            <v>0</v>
          </cell>
          <cell r="M2340">
            <v>0</v>
          </cell>
          <cell r="N2340">
            <v>0</v>
          </cell>
        </row>
        <row r="2341">
          <cell r="B2341">
            <v>0</v>
          </cell>
          <cell r="C2341">
            <v>0</v>
          </cell>
          <cell r="E2341">
            <v>0</v>
          </cell>
          <cell r="F2341">
            <v>0</v>
          </cell>
          <cell r="I2341">
            <v>0</v>
          </cell>
          <cell r="J2341">
            <v>0</v>
          </cell>
          <cell r="L2341">
            <v>0</v>
          </cell>
          <cell r="M2341">
            <v>0</v>
          </cell>
          <cell r="N2341">
            <v>0</v>
          </cell>
        </row>
        <row r="2342">
          <cell r="B2342">
            <v>0</v>
          </cell>
          <cell r="C2342">
            <v>0</v>
          </cell>
          <cell r="E2342">
            <v>0</v>
          </cell>
          <cell r="F2342">
            <v>0</v>
          </cell>
          <cell r="I2342">
            <v>0</v>
          </cell>
          <cell r="J2342">
            <v>0</v>
          </cell>
          <cell r="L2342">
            <v>0</v>
          </cell>
          <cell r="M2342">
            <v>0</v>
          </cell>
          <cell r="N2342">
            <v>0</v>
          </cell>
        </row>
        <row r="2343">
          <cell r="B2343">
            <v>0</v>
          </cell>
          <cell r="C2343">
            <v>0</v>
          </cell>
          <cell r="E2343">
            <v>0</v>
          </cell>
          <cell r="F2343">
            <v>0</v>
          </cell>
          <cell r="I2343">
            <v>0</v>
          </cell>
          <cell r="J2343">
            <v>0</v>
          </cell>
          <cell r="L2343">
            <v>0</v>
          </cell>
          <cell r="M2343">
            <v>0</v>
          </cell>
          <cell r="N2343">
            <v>0</v>
          </cell>
        </row>
        <row r="2344">
          <cell r="B2344">
            <v>0</v>
          </cell>
          <cell r="C2344">
            <v>0</v>
          </cell>
          <cell r="E2344">
            <v>0</v>
          </cell>
          <cell r="F2344">
            <v>0</v>
          </cell>
          <cell r="I2344">
            <v>0</v>
          </cell>
          <cell r="J2344">
            <v>0</v>
          </cell>
          <cell r="L2344">
            <v>0</v>
          </cell>
          <cell r="M2344">
            <v>0</v>
          </cell>
          <cell r="N2344">
            <v>0</v>
          </cell>
        </row>
        <row r="2345">
          <cell r="B2345">
            <v>0</v>
          </cell>
          <cell r="C2345">
            <v>0</v>
          </cell>
          <cell r="E2345">
            <v>0</v>
          </cell>
          <cell r="F2345">
            <v>0</v>
          </cell>
          <cell r="I2345">
            <v>0</v>
          </cell>
          <cell r="J2345">
            <v>0</v>
          </cell>
          <cell r="L2345">
            <v>0</v>
          </cell>
          <cell r="M2345">
            <v>0</v>
          </cell>
          <cell r="N2345">
            <v>0</v>
          </cell>
        </row>
        <row r="2346">
          <cell r="B2346">
            <v>0</v>
          </cell>
          <cell r="C2346">
            <v>0</v>
          </cell>
          <cell r="E2346">
            <v>0</v>
          </cell>
          <cell r="F2346">
            <v>0</v>
          </cell>
          <cell r="I2346">
            <v>0</v>
          </cell>
          <cell r="J2346">
            <v>0</v>
          </cell>
          <cell r="L2346">
            <v>0</v>
          </cell>
          <cell r="M2346">
            <v>0</v>
          </cell>
          <cell r="N2346">
            <v>0</v>
          </cell>
        </row>
        <row r="2347">
          <cell r="B2347">
            <v>0</v>
          </cell>
          <cell r="C2347">
            <v>0</v>
          </cell>
          <cell r="E2347">
            <v>0</v>
          </cell>
          <cell r="F2347">
            <v>0</v>
          </cell>
          <cell r="I2347">
            <v>0</v>
          </cell>
          <cell r="J2347">
            <v>0</v>
          </cell>
          <cell r="L2347">
            <v>0</v>
          </cell>
          <cell r="M2347">
            <v>0</v>
          </cell>
          <cell r="N2347">
            <v>0</v>
          </cell>
        </row>
        <row r="2348">
          <cell r="B2348">
            <v>0</v>
          </cell>
          <cell r="C2348">
            <v>0</v>
          </cell>
          <cell r="E2348">
            <v>0</v>
          </cell>
          <cell r="F2348">
            <v>0</v>
          </cell>
          <cell r="I2348">
            <v>0</v>
          </cell>
          <cell r="J2348">
            <v>0</v>
          </cell>
          <cell r="L2348">
            <v>0</v>
          </cell>
          <cell r="M2348">
            <v>0</v>
          </cell>
          <cell r="N2348">
            <v>0</v>
          </cell>
        </row>
        <row r="2349">
          <cell r="B2349">
            <v>0</v>
          </cell>
          <cell r="C2349">
            <v>0</v>
          </cell>
          <cell r="E2349">
            <v>0</v>
          </cell>
          <cell r="F2349">
            <v>0</v>
          </cell>
          <cell r="I2349">
            <v>0</v>
          </cell>
          <cell r="J2349">
            <v>0</v>
          </cell>
          <cell r="L2349">
            <v>0</v>
          </cell>
          <cell r="M2349">
            <v>0</v>
          </cell>
          <cell r="N2349">
            <v>0</v>
          </cell>
        </row>
        <row r="2350">
          <cell r="B2350">
            <v>0</v>
          </cell>
          <cell r="C2350">
            <v>0</v>
          </cell>
          <cell r="E2350">
            <v>0</v>
          </cell>
          <cell r="F2350">
            <v>0</v>
          </cell>
          <cell r="I2350">
            <v>0</v>
          </cell>
          <cell r="J2350">
            <v>0</v>
          </cell>
          <cell r="L2350">
            <v>0</v>
          </cell>
          <cell r="M2350">
            <v>0</v>
          </cell>
          <cell r="N2350">
            <v>0</v>
          </cell>
        </row>
        <row r="2351">
          <cell r="B2351">
            <v>0</v>
          </cell>
          <cell r="C2351">
            <v>0</v>
          </cell>
          <cell r="E2351">
            <v>0</v>
          </cell>
          <cell r="F2351">
            <v>0</v>
          </cell>
          <cell r="I2351">
            <v>0</v>
          </cell>
          <cell r="J2351">
            <v>0</v>
          </cell>
          <cell r="L2351">
            <v>0</v>
          </cell>
          <cell r="M2351">
            <v>0</v>
          </cell>
          <cell r="N2351">
            <v>0</v>
          </cell>
        </row>
        <row r="2352">
          <cell r="B2352">
            <v>0</v>
          </cell>
          <cell r="C2352">
            <v>0</v>
          </cell>
          <cell r="E2352">
            <v>0</v>
          </cell>
          <cell r="F2352">
            <v>0</v>
          </cell>
          <cell r="I2352">
            <v>0</v>
          </cell>
          <cell r="J2352">
            <v>0</v>
          </cell>
          <cell r="L2352">
            <v>0</v>
          </cell>
          <cell r="M2352">
            <v>0</v>
          </cell>
          <cell r="N2352">
            <v>0</v>
          </cell>
        </row>
        <row r="2353">
          <cell r="B2353">
            <v>0</v>
          </cell>
          <cell r="C2353">
            <v>0</v>
          </cell>
          <cell r="E2353">
            <v>0</v>
          </cell>
          <cell r="F2353">
            <v>0</v>
          </cell>
          <cell r="I2353">
            <v>0</v>
          </cell>
          <cell r="J2353">
            <v>0</v>
          </cell>
          <cell r="L2353">
            <v>0</v>
          </cell>
          <cell r="M2353">
            <v>0</v>
          </cell>
          <cell r="N2353">
            <v>0</v>
          </cell>
        </row>
        <row r="2354">
          <cell r="B2354">
            <v>0</v>
          </cell>
          <cell r="C2354">
            <v>0</v>
          </cell>
          <cell r="E2354">
            <v>0</v>
          </cell>
          <cell r="F2354">
            <v>0</v>
          </cell>
          <cell r="I2354">
            <v>0</v>
          </cell>
          <cell r="J2354">
            <v>0</v>
          </cell>
          <cell r="L2354">
            <v>0</v>
          </cell>
          <cell r="M2354">
            <v>0</v>
          </cell>
          <cell r="N2354">
            <v>0</v>
          </cell>
        </row>
        <row r="2355">
          <cell r="B2355">
            <v>0</v>
          </cell>
          <cell r="C2355">
            <v>0</v>
          </cell>
          <cell r="E2355">
            <v>0</v>
          </cell>
          <cell r="F2355">
            <v>0</v>
          </cell>
          <cell r="I2355">
            <v>0</v>
          </cell>
          <cell r="J2355">
            <v>0</v>
          </cell>
          <cell r="L2355">
            <v>0</v>
          </cell>
          <cell r="M2355">
            <v>0</v>
          </cell>
          <cell r="N2355">
            <v>0</v>
          </cell>
        </row>
        <row r="2356">
          <cell r="B2356">
            <v>0</v>
          </cell>
          <cell r="C2356">
            <v>0</v>
          </cell>
          <cell r="E2356">
            <v>0</v>
          </cell>
          <cell r="F2356">
            <v>0</v>
          </cell>
          <cell r="I2356">
            <v>0</v>
          </cell>
          <cell r="J2356">
            <v>0</v>
          </cell>
          <cell r="L2356">
            <v>0</v>
          </cell>
          <cell r="M2356">
            <v>0</v>
          </cell>
          <cell r="N2356">
            <v>0</v>
          </cell>
        </row>
        <row r="2357">
          <cell r="B2357">
            <v>0</v>
          </cell>
          <cell r="C2357">
            <v>0</v>
          </cell>
          <cell r="E2357">
            <v>0</v>
          </cell>
          <cell r="F2357">
            <v>0</v>
          </cell>
          <cell r="I2357">
            <v>0</v>
          </cell>
          <cell r="J2357">
            <v>0</v>
          </cell>
          <cell r="L2357">
            <v>0</v>
          </cell>
          <cell r="M2357">
            <v>0</v>
          </cell>
          <cell r="N2357">
            <v>0</v>
          </cell>
        </row>
        <row r="2358">
          <cell r="B2358">
            <v>0</v>
          </cell>
          <cell r="C2358">
            <v>0</v>
          </cell>
          <cell r="E2358">
            <v>0</v>
          </cell>
          <cell r="F2358">
            <v>0</v>
          </cell>
          <cell r="I2358">
            <v>0</v>
          </cell>
          <cell r="J2358">
            <v>0</v>
          </cell>
          <cell r="L2358">
            <v>0</v>
          </cell>
          <cell r="M2358">
            <v>0</v>
          </cell>
          <cell r="N2358">
            <v>0</v>
          </cell>
        </row>
        <row r="2359">
          <cell r="B2359">
            <v>0</v>
          </cell>
          <cell r="C2359">
            <v>0</v>
          </cell>
          <cell r="E2359">
            <v>0</v>
          </cell>
          <cell r="F2359">
            <v>0</v>
          </cell>
          <cell r="I2359">
            <v>0</v>
          </cell>
          <cell r="J2359">
            <v>0</v>
          </cell>
          <cell r="L2359">
            <v>0</v>
          </cell>
          <cell r="M2359">
            <v>0</v>
          </cell>
          <cell r="N2359">
            <v>0</v>
          </cell>
        </row>
        <row r="2360">
          <cell r="B2360">
            <v>0</v>
          </cell>
          <cell r="C2360">
            <v>0</v>
          </cell>
          <cell r="E2360">
            <v>0</v>
          </cell>
          <cell r="F2360">
            <v>0</v>
          </cell>
          <cell r="I2360">
            <v>0</v>
          </cell>
          <cell r="J2360">
            <v>0</v>
          </cell>
          <cell r="L2360">
            <v>0</v>
          </cell>
          <cell r="M2360">
            <v>0</v>
          </cell>
          <cell r="N2360">
            <v>0</v>
          </cell>
        </row>
        <row r="2361">
          <cell r="B2361">
            <v>0</v>
          </cell>
          <cell r="C2361">
            <v>0</v>
          </cell>
          <cell r="E2361">
            <v>0</v>
          </cell>
          <cell r="F2361">
            <v>0</v>
          </cell>
          <cell r="I2361">
            <v>0</v>
          </cell>
          <cell r="J2361">
            <v>0</v>
          </cell>
          <cell r="L2361">
            <v>0</v>
          </cell>
          <cell r="M2361">
            <v>0</v>
          </cell>
          <cell r="N2361">
            <v>0</v>
          </cell>
        </row>
        <row r="2362">
          <cell r="B2362">
            <v>0</v>
          </cell>
          <cell r="C2362">
            <v>0</v>
          </cell>
          <cell r="E2362">
            <v>0</v>
          </cell>
          <cell r="F2362">
            <v>0</v>
          </cell>
          <cell r="I2362">
            <v>0</v>
          </cell>
          <cell r="J2362">
            <v>0</v>
          </cell>
          <cell r="L2362">
            <v>0</v>
          </cell>
          <cell r="M2362">
            <v>0</v>
          </cell>
          <cell r="N2362">
            <v>0</v>
          </cell>
        </row>
        <row r="2363">
          <cell r="B2363">
            <v>0</v>
          </cell>
          <cell r="C2363">
            <v>0</v>
          </cell>
          <cell r="E2363">
            <v>0</v>
          </cell>
          <cell r="F2363">
            <v>0</v>
          </cell>
          <cell r="I2363">
            <v>0</v>
          </cell>
          <cell r="J2363">
            <v>0</v>
          </cell>
          <cell r="L2363">
            <v>0</v>
          </cell>
          <cell r="M2363">
            <v>0</v>
          </cell>
          <cell r="N2363">
            <v>0</v>
          </cell>
        </row>
        <row r="2364">
          <cell r="B2364">
            <v>0</v>
          </cell>
          <cell r="C2364">
            <v>0</v>
          </cell>
          <cell r="E2364">
            <v>0</v>
          </cell>
          <cell r="F2364">
            <v>0</v>
          </cell>
          <cell r="I2364">
            <v>0</v>
          </cell>
          <cell r="J2364">
            <v>0</v>
          </cell>
          <cell r="L2364">
            <v>0</v>
          </cell>
          <cell r="M2364">
            <v>0</v>
          </cell>
          <cell r="N2364">
            <v>0</v>
          </cell>
        </row>
        <row r="2365">
          <cell r="B2365">
            <v>0</v>
          </cell>
          <cell r="C2365">
            <v>0</v>
          </cell>
          <cell r="E2365">
            <v>0</v>
          </cell>
          <cell r="F2365">
            <v>0</v>
          </cell>
          <cell r="I2365">
            <v>0</v>
          </cell>
          <cell r="J2365">
            <v>0</v>
          </cell>
          <cell r="L2365">
            <v>0</v>
          </cell>
          <cell r="M2365">
            <v>0</v>
          </cell>
          <cell r="N2365">
            <v>0</v>
          </cell>
        </row>
        <row r="2366">
          <cell r="B2366">
            <v>0</v>
          </cell>
          <cell r="C2366">
            <v>0</v>
          </cell>
          <cell r="E2366">
            <v>0</v>
          </cell>
          <cell r="F2366">
            <v>0</v>
          </cell>
          <cell r="I2366">
            <v>0</v>
          </cell>
          <cell r="J2366">
            <v>0</v>
          </cell>
          <cell r="L2366">
            <v>0</v>
          </cell>
          <cell r="M2366">
            <v>0</v>
          </cell>
          <cell r="N2366">
            <v>0</v>
          </cell>
        </row>
        <row r="2367">
          <cell r="B2367">
            <v>0</v>
          </cell>
          <cell r="C2367">
            <v>0</v>
          </cell>
          <cell r="E2367">
            <v>0</v>
          </cell>
          <cell r="F2367">
            <v>0</v>
          </cell>
          <cell r="I2367">
            <v>0</v>
          </cell>
          <cell r="J2367">
            <v>0</v>
          </cell>
          <cell r="L2367">
            <v>0</v>
          </cell>
          <cell r="M2367">
            <v>0</v>
          </cell>
          <cell r="N2367">
            <v>0</v>
          </cell>
        </row>
        <row r="2368">
          <cell r="B2368">
            <v>0</v>
          </cell>
          <cell r="C2368">
            <v>0</v>
          </cell>
          <cell r="E2368">
            <v>0</v>
          </cell>
          <cell r="F2368">
            <v>0</v>
          </cell>
          <cell r="I2368">
            <v>0</v>
          </cell>
          <cell r="J2368">
            <v>0</v>
          </cell>
          <cell r="L2368">
            <v>0</v>
          </cell>
          <cell r="M2368">
            <v>0</v>
          </cell>
          <cell r="N2368">
            <v>0</v>
          </cell>
        </row>
        <row r="2369">
          <cell r="B2369">
            <v>0</v>
          </cell>
          <cell r="C2369">
            <v>0</v>
          </cell>
          <cell r="E2369">
            <v>0</v>
          </cell>
          <cell r="F2369">
            <v>0</v>
          </cell>
          <cell r="I2369">
            <v>0</v>
          </cell>
          <cell r="J2369">
            <v>0</v>
          </cell>
          <cell r="L2369">
            <v>0</v>
          </cell>
          <cell r="M2369">
            <v>0</v>
          </cell>
          <cell r="N2369">
            <v>0</v>
          </cell>
        </row>
        <row r="2370">
          <cell r="B2370">
            <v>0</v>
          </cell>
          <cell r="C2370">
            <v>0</v>
          </cell>
          <cell r="E2370">
            <v>0</v>
          </cell>
          <cell r="F2370">
            <v>0</v>
          </cell>
          <cell r="I2370">
            <v>0</v>
          </cell>
          <cell r="J2370">
            <v>0</v>
          </cell>
          <cell r="L2370">
            <v>0</v>
          </cell>
          <cell r="M2370">
            <v>0</v>
          </cell>
          <cell r="N2370">
            <v>0</v>
          </cell>
        </row>
        <row r="2371">
          <cell r="B2371">
            <v>0</v>
          </cell>
          <cell r="C2371">
            <v>0</v>
          </cell>
          <cell r="E2371">
            <v>0</v>
          </cell>
          <cell r="F2371">
            <v>0</v>
          </cell>
          <cell r="I2371">
            <v>0</v>
          </cell>
          <cell r="J2371">
            <v>0</v>
          </cell>
          <cell r="L2371">
            <v>0</v>
          </cell>
          <cell r="M2371">
            <v>0</v>
          </cell>
          <cell r="N2371">
            <v>0</v>
          </cell>
        </row>
        <row r="2372">
          <cell r="B2372">
            <v>0</v>
          </cell>
          <cell r="C2372">
            <v>0</v>
          </cell>
          <cell r="E2372">
            <v>0</v>
          </cell>
          <cell r="F2372">
            <v>0</v>
          </cell>
          <cell r="I2372">
            <v>0</v>
          </cell>
          <cell r="J2372">
            <v>0</v>
          </cell>
          <cell r="L2372">
            <v>0</v>
          </cell>
          <cell r="M2372">
            <v>0</v>
          </cell>
          <cell r="N2372">
            <v>0</v>
          </cell>
        </row>
        <row r="2373">
          <cell r="B2373">
            <v>0</v>
          </cell>
          <cell r="C2373">
            <v>0</v>
          </cell>
          <cell r="E2373">
            <v>0</v>
          </cell>
          <cell r="F2373">
            <v>0</v>
          </cell>
          <cell r="I2373">
            <v>0</v>
          </cell>
          <cell r="J2373">
            <v>0</v>
          </cell>
          <cell r="L2373">
            <v>0</v>
          </cell>
          <cell r="M2373">
            <v>0</v>
          </cell>
          <cell r="N2373">
            <v>0</v>
          </cell>
        </row>
        <row r="2374">
          <cell r="B2374">
            <v>0</v>
          </cell>
          <cell r="C2374">
            <v>0</v>
          </cell>
          <cell r="E2374">
            <v>0</v>
          </cell>
          <cell r="F2374">
            <v>0</v>
          </cell>
          <cell r="I2374">
            <v>0</v>
          </cell>
          <cell r="J2374">
            <v>0</v>
          </cell>
          <cell r="L2374">
            <v>0</v>
          </cell>
          <cell r="M2374">
            <v>0</v>
          </cell>
          <cell r="N2374">
            <v>0</v>
          </cell>
        </row>
        <row r="2375">
          <cell r="B2375">
            <v>0</v>
          </cell>
          <cell r="C2375">
            <v>0</v>
          </cell>
          <cell r="E2375">
            <v>0</v>
          </cell>
          <cell r="F2375">
            <v>0</v>
          </cell>
          <cell r="I2375">
            <v>0</v>
          </cell>
          <cell r="J2375">
            <v>0</v>
          </cell>
          <cell r="L2375">
            <v>0</v>
          </cell>
          <cell r="M2375">
            <v>0</v>
          </cell>
          <cell r="N2375">
            <v>0</v>
          </cell>
        </row>
        <row r="2376">
          <cell r="B2376">
            <v>0</v>
          </cell>
          <cell r="C2376">
            <v>0</v>
          </cell>
          <cell r="E2376">
            <v>0</v>
          </cell>
          <cell r="F2376">
            <v>0</v>
          </cell>
          <cell r="I2376">
            <v>0</v>
          </cell>
          <cell r="J2376">
            <v>0</v>
          </cell>
          <cell r="L2376">
            <v>0</v>
          </cell>
          <cell r="M2376">
            <v>0</v>
          </cell>
          <cell r="N2376">
            <v>0</v>
          </cell>
        </row>
        <row r="2377">
          <cell r="B2377">
            <v>0</v>
          </cell>
          <cell r="C2377">
            <v>0</v>
          </cell>
          <cell r="E2377">
            <v>0</v>
          </cell>
          <cell r="F2377">
            <v>0</v>
          </cell>
          <cell r="I2377">
            <v>0</v>
          </cell>
          <cell r="J2377">
            <v>0</v>
          </cell>
          <cell r="L2377">
            <v>0</v>
          </cell>
          <cell r="M2377">
            <v>0</v>
          </cell>
          <cell r="N2377">
            <v>0</v>
          </cell>
        </row>
        <row r="2378">
          <cell r="B2378">
            <v>0</v>
          </cell>
          <cell r="C2378">
            <v>0</v>
          </cell>
          <cell r="E2378">
            <v>0</v>
          </cell>
          <cell r="F2378">
            <v>0</v>
          </cell>
          <cell r="I2378">
            <v>0</v>
          </cell>
          <cell r="J2378">
            <v>0</v>
          </cell>
          <cell r="L2378">
            <v>0</v>
          </cell>
          <cell r="M2378">
            <v>0</v>
          </cell>
          <cell r="N2378">
            <v>0</v>
          </cell>
        </row>
        <row r="2379">
          <cell r="B2379">
            <v>0</v>
          </cell>
          <cell r="C2379">
            <v>0</v>
          </cell>
          <cell r="E2379">
            <v>0</v>
          </cell>
          <cell r="F2379">
            <v>0</v>
          </cell>
          <cell r="I2379">
            <v>0</v>
          </cell>
          <cell r="J2379">
            <v>0</v>
          </cell>
          <cell r="L2379">
            <v>0</v>
          </cell>
          <cell r="M2379">
            <v>0</v>
          </cell>
          <cell r="N2379">
            <v>0</v>
          </cell>
        </row>
        <row r="2380">
          <cell r="B2380">
            <v>0</v>
          </cell>
          <cell r="C2380">
            <v>0</v>
          </cell>
          <cell r="E2380">
            <v>0</v>
          </cell>
          <cell r="F2380">
            <v>0</v>
          </cell>
          <cell r="I2380">
            <v>0</v>
          </cell>
          <cell r="J2380">
            <v>0</v>
          </cell>
          <cell r="L2380">
            <v>0</v>
          </cell>
          <cell r="M2380">
            <v>0</v>
          </cell>
          <cell r="N2380">
            <v>0</v>
          </cell>
        </row>
        <row r="2381">
          <cell r="B2381">
            <v>0</v>
          </cell>
          <cell r="C2381">
            <v>0</v>
          </cell>
          <cell r="E2381">
            <v>0</v>
          </cell>
          <cell r="F2381">
            <v>0</v>
          </cell>
          <cell r="I2381">
            <v>0</v>
          </cell>
          <cell r="J2381">
            <v>0</v>
          </cell>
          <cell r="L2381">
            <v>0</v>
          </cell>
          <cell r="M2381">
            <v>0</v>
          </cell>
          <cell r="N2381">
            <v>0</v>
          </cell>
        </row>
        <row r="2382">
          <cell r="B2382">
            <v>0</v>
          </cell>
          <cell r="C2382">
            <v>0</v>
          </cell>
          <cell r="E2382">
            <v>0</v>
          </cell>
          <cell r="F2382">
            <v>0</v>
          </cell>
          <cell r="I2382">
            <v>0</v>
          </cell>
          <cell r="J2382">
            <v>0</v>
          </cell>
          <cell r="L2382">
            <v>0</v>
          </cell>
          <cell r="M2382">
            <v>0</v>
          </cell>
          <cell r="N2382">
            <v>0</v>
          </cell>
        </row>
        <row r="2383">
          <cell r="B2383">
            <v>0</v>
          </cell>
          <cell r="C2383">
            <v>0</v>
          </cell>
          <cell r="E2383">
            <v>0</v>
          </cell>
          <cell r="F2383">
            <v>0</v>
          </cell>
          <cell r="I2383">
            <v>0</v>
          </cell>
          <cell r="J2383">
            <v>0</v>
          </cell>
          <cell r="L2383">
            <v>0</v>
          </cell>
          <cell r="M2383">
            <v>0</v>
          </cell>
          <cell r="N2383">
            <v>0</v>
          </cell>
        </row>
        <row r="2384">
          <cell r="B2384">
            <v>0</v>
          </cell>
          <cell r="C2384">
            <v>0</v>
          </cell>
          <cell r="E2384">
            <v>0</v>
          </cell>
          <cell r="F2384">
            <v>0</v>
          </cell>
          <cell r="I2384">
            <v>0</v>
          </cell>
          <cell r="J2384">
            <v>0</v>
          </cell>
          <cell r="L2384">
            <v>0</v>
          </cell>
          <cell r="M2384">
            <v>0</v>
          </cell>
          <cell r="N2384">
            <v>0</v>
          </cell>
        </row>
        <row r="2385">
          <cell r="B2385">
            <v>0</v>
          </cell>
          <cell r="C2385">
            <v>0</v>
          </cell>
          <cell r="E2385">
            <v>0</v>
          </cell>
          <cell r="F2385">
            <v>0</v>
          </cell>
          <cell r="I2385">
            <v>0</v>
          </cell>
          <cell r="J2385">
            <v>0</v>
          </cell>
          <cell r="L2385">
            <v>0</v>
          </cell>
          <cell r="M2385">
            <v>0</v>
          </cell>
          <cell r="N2385">
            <v>0</v>
          </cell>
        </row>
        <row r="2386">
          <cell r="B2386">
            <v>0</v>
          </cell>
          <cell r="C2386">
            <v>0</v>
          </cell>
          <cell r="E2386">
            <v>0</v>
          </cell>
          <cell r="F2386">
            <v>0</v>
          </cell>
          <cell r="I2386">
            <v>0</v>
          </cell>
          <cell r="J2386">
            <v>0</v>
          </cell>
          <cell r="L2386">
            <v>0</v>
          </cell>
          <cell r="M2386">
            <v>0</v>
          </cell>
          <cell r="N2386">
            <v>0</v>
          </cell>
        </row>
        <row r="2387">
          <cell r="B2387">
            <v>0</v>
          </cell>
          <cell r="C2387">
            <v>0</v>
          </cell>
          <cell r="E2387">
            <v>0</v>
          </cell>
          <cell r="F2387">
            <v>0</v>
          </cell>
          <cell r="I2387">
            <v>0</v>
          </cell>
          <cell r="J2387">
            <v>0</v>
          </cell>
          <cell r="L2387">
            <v>0</v>
          </cell>
          <cell r="M2387">
            <v>0</v>
          </cell>
          <cell r="N2387">
            <v>0</v>
          </cell>
        </row>
        <row r="2388">
          <cell r="B2388">
            <v>0</v>
          </cell>
          <cell r="C2388">
            <v>0</v>
          </cell>
          <cell r="E2388">
            <v>0</v>
          </cell>
          <cell r="F2388">
            <v>0</v>
          </cell>
          <cell r="I2388">
            <v>0</v>
          </cell>
          <cell r="J2388">
            <v>0</v>
          </cell>
          <cell r="L2388">
            <v>0</v>
          </cell>
          <cell r="M2388">
            <v>0</v>
          </cell>
          <cell r="N2388">
            <v>0</v>
          </cell>
        </row>
        <row r="2389">
          <cell r="B2389">
            <v>0</v>
          </cell>
          <cell r="C2389">
            <v>0</v>
          </cell>
          <cell r="E2389">
            <v>0</v>
          </cell>
          <cell r="F2389">
            <v>0</v>
          </cell>
          <cell r="I2389">
            <v>0</v>
          </cell>
          <cell r="J2389">
            <v>0</v>
          </cell>
          <cell r="L2389">
            <v>0</v>
          </cell>
          <cell r="M2389">
            <v>0</v>
          </cell>
          <cell r="N2389">
            <v>0</v>
          </cell>
        </row>
        <row r="2390">
          <cell r="B2390">
            <v>0</v>
          </cell>
          <cell r="C2390">
            <v>0</v>
          </cell>
          <cell r="E2390">
            <v>0</v>
          </cell>
          <cell r="F2390">
            <v>0</v>
          </cell>
          <cell r="I2390">
            <v>0</v>
          </cell>
          <cell r="J2390">
            <v>0</v>
          </cell>
          <cell r="L2390">
            <v>0</v>
          </cell>
          <cell r="M2390">
            <v>0</v>
          </cell>
          <cell r="N2390">
            <v>0</v>
          </cell>
        </row>
        <row r="2391">
          <cell r="B2391">
            <v>0</v>
          </cell>
          <cell r="C2391">
            <v>0</v>
          </cell>
          <cell r="E2391">
            <v>0</v>
          </cell>
          <cell r="F2391">
            <v>0</v>
          </cell>
          <cell r="I2391">
            <v>0</v>
          </cell>
          <cell r="J2391">
            <v>0</v>
          </cell>
          <cell r="L2391">
            <v>0</v>
          </cell>
          <cell r="M2391">
            <v>0</v>
          </cell>
          <cell r="N2391">
            <v>0</v>
          </cell>
        </row>
        <row r="2392">
          <cell r="B2392">
            <v>0</v>
          </cell>
          <cell r="C2392">
            <v>0</v>
          </cell>
          <cell r="E2392">
            <v>0</v>
          </cell>
          <cell r="F2392">
            <v>0</v>
          </cell>
          <cell r="I2392">
            <v>0</v>
          </cell>
          <cell r="J2392">
            <v>0</v>
          </cell>
          <cell r="L2392">
            <v>0</v>
          </cell>
          <cell r="M2392">
            <v>0</v>
          </cell>
          <cell r="N2392">
            <v>0</v>
          </cell>
        </row>
        <row r="2393">
          <cell r="B2393">
            <v>0</v>
          </cell>
          <cell r="C2393">
            <v>0</v>
          </cell>
          <cell r="E2393">
            <v>0</v>
          </cell>
          <cell r="F2393">
            <v>0</v>
          </cell>
          <cell r="I2393">
            <v>0</v>
          </cell>
          <cell r="J2393">
            <v>0</v>
          </cell>
          <cell r="L2393">
            <v>0</v>
          </cell>
          <cell r="M2393">
            <v>0</v>
          </cell>
          <cell r="N2393">
            <v>0</v>
          </cell>
        </row>
        <row r="2394">
          <cell r="B2394">
            <v>0</v>
          </cell>
          <cell r="C2394">
            <v>0</v>
          </cell>
          <cell r="E2394">
            <v>0</v>
          </cell>
          <cell r="F2394">
            <v>0</v>
          </cell>
          <cell r="I2394">
            <v>0</v>
          </cell>
          <cell r="J2394">
            <v>0</v>
          </cell>
          <cell r="L2394">
            <v>0</v>
          </cell>
          <cell r="M2394">
            <v>0</v>
          </cell>
          <cell r="N2394">
            <v>0</v>
          </cell>
        </row>
        <row r="2395">
          <cell r="B2395">
            <v>0</v>
          </cell>
          <cell r="C2395">
            <v>0</v>
          </cell>
          <cell r="E2395">
            <v>0</v>
          </cell>
          <cell r="F2395">
            <v>0</v>
          </cell>
          <cell r="I2395">
            <v>0</v>
          </cell>
          <cell r="J2395">
            <v>0</v>
          </cell>
          <cell r="L2395">
            <v>0</v>
          </cell>
          <cell r="M2395">
            <v>0</v>
          </cell>
          <cell r="N2395">
            <v>0</v>
          </cell>
        </row>
        <row r="2396">
          <cell r="B2396">
            <v>0</v>
          </cell>
          <cell r="C2396">
            <v>0</v>
          </cell>
          <cell r="E2396">
            <v>0</v>
          </cell>
          <cell r="F2396">
            <v>0</v>
          </cell>
          <cell r="I2396">
            <v>0</v>
          </cell>
          <cell r="J2396">
            <v>0</v>
          </cell>
          <cell r="L2396">
            <v>0</v>
          </cell>
          <cell r="M2396">
            <v>0</v>
          </cell>
          <cell r="N2396">
            <v>0</v>
          </cell>
        </row>
        <row r="2397">
          <cell r="B2397">
            <v>0</v>
          </cell>
          <cell r="C2397">
            <v>0</v>
          </cell>
          <cell r="E2397">
            <v>0</v>
          </cell>
          <cell r="F2397">
            <v>0</v>
          </cell>
          <cell r="I2397">
            <v>0</v>
          </cell>
          <cell r="J2397">
            <v>0</v>
          </cell>
          <cell r="L2397">
            <v>0</v>
          </cell>
          <cell r="M2397">
            <v>0</v>
          </cell>
          <cell r="N2397">
            <v>0</v>
          </cell>
        </row>
        <row r="2398">
          <cell r="B2398">
            <v>0</v>
          </cell>
          <cell r="C2398">
            <v>0</v>
          </cell>
          <cell r="E2398">
            <v>0</v>
          </cell>
          <cell r="F2398">
            <v>0</v>
          </cell>
          <cell r="I2398">
            <v>0</v>
          </cell>
          <cell r="J2398">
            <v>0</v>
          </cell>
          <cell r="L2398">
            <v>0</v>
          </cell>
          <cell r="M2398">
            <v>0</v>
          </cell>
          <cell r="N2398">
            <v>0</v>
          </cell>
        </row>
        <row r="2399">
          <cell r="B2399">
            <v>0</v>
          </cell>
          <cell r="C2399">
            <v>0</v>
          </cell>
          <cell r="E2399">
            <v>0</v>
          </cell>
          <cell r="F2399">
            <v>0</v>
          </cell>
          <cell r="I2399">
            <v>0</v>
          </cell>
          <cell r="J2399">
            <v>0</v>
          </cell>
          <cell r="L2399">
            <v>0</v>
          </cell>
          <cell r="M2399">
            <v>0</v>
          </cell>
          <cell r="N2399">
            <v>0</v>
          </cell>
        </row>
        <row r="2400">
          <cell r="B2400">
            <v>0</v>
          </cell>
          <cell r="C2400">
            <v>0</v>
          </cell>
          <cell r="E2400">
            <v>0</v>
          </cell>
          <cell r="F2400">
            <v>0</v>
          </cell>
          <cell r="I2400">
            <v>0</v>
          </cell>
          <cell r="J2400">
            <v>0</v>
          </cell>
          <cell r="L2400">
            <v>0</v>
          </cell>
          <cell r="M2400">
            <v>0</v>
          </cell>
          <cell r="N2400">
            <v>0</v>
          </cell>
        </row>
        <row r="2401">
          <cell r="B2401">
            <v>0</v>
          </cell>
          <cell r="C2401">
            <v>0</v>
          </cell>
          <cell r="E2401">
            <v>0</v>
          </cell>
          <cell r="F2401">
            <v>0</v>
          </cell>
          <cell r="I2401">
            <v>0</v>
          </cell>
          <cell r="J2401">
            <v>0</v>
          </cell>
          <cell r="L2401">
            <v>0</v>
          </cell>
          <cell r="M2401">
            <v>0</v>
          </cell>
          <cell r="N2401">
            <v>0</v>
          </cell>
        </row>
        <row r="2402">
          <cell r="B2402">
            <v>0</v>
          </cell>
          <cell r="C2402">
            <v>0</v>
          </cell>
          <cell r="E2402">
            <v>0</v>
          </cell>
          <cell r="F2402">
            <v>0</v>
          </cell>
          <cell r="I2402">
            <v>0</v>
          </cell>
          <cell r="J2402">
            <v>0</v>
          </cell>
          <cell r="L2402">
            <v>0</v>
          </cell>
          <cell r="M2402">
            <v>0</v>
          </cell>
          <cell r="N2402">
            <v>0</v>
          </cell>
        </row>
        <row r="2403">
          <cell r="B2403">
            <v>0</v>
          </cell>
          <cell r="C2403">
            <v>0</v>
          </cell>
          <cell r="E2403">
            <v>0</v>
          </cell>
          <cell r="F2403">
            <v>0</v>
          </cell>
          <cell r="I2403">
            <v>0</v>
          </cell>
          <cell r="J2403">
            <v>0</v>
          </cell>
          <cell r="L2403">
            <v>0</v>
          </cell>
          <cell r="M2403">
            <v>0</v>
          </cell>
          <cell r="N2403">
            <v>0</v>
          </cell>
        </row>
        <row r="2404">
          <cell r="B2404">
            <v>0</v>
          </cell>
          <cell r="C2404">
            <v>0</v>
          </cell>
          <cell r="E2404">
            <v>0</v>
          </cell>
          <cell r="F2404">
            <v>0</v>
          </cell>
          <cell r="I2404">
            <v>0</v>
          </cell>
          <cell r="J2404">
            <v>0</v>
          </cell>
          <cell r="L2404">
            <v>0</v>
          </cell>
          <cell r="M2404">
            <v>0</v>
          </cell>
          <cell r="N2404">
            <v>0</v>
          </cell>
        </row>
        <row r="2405">
          <cell r="B2405">
            <v>0</v>
          </cell>
          <cell r="C2405">
            <v>0</v>
          </cell>
          <cell r="E2405">
            <v>0</v>
          </cell>
          <cell r="F2405">
            <v>0</v>
          </cell>
          <cell r="I2405">
            <v>0</v>
          </cell>
          <cell r="J2405">
            <v>0</v>
          </cell>
          <cell r="L2405">
            <v>0</v>
          </cell>
          <cell r="M2405">
            <v>0</v>
          </cell>
          <cell r="N2405">
            <v>0</v>
          </cell>
        </row>
        <row r="2406">
          <cell r="B2406">
            <v>0</v>
          </cell>
          <cell r="C2406">
            <v>0</v>
          </cell>
          <cell r="E2406">
            <v>0</v>
          </cell>
          <cell r="F2406">
            <v>0</v>
          </cell>
          <cell r="I2406">
            <v>0</v>
          </cell>
          <cell r="J2406">
            <v>0</v>
          </cell>
          <cell r="L2406">
            <v>0</v>
          </cell>
          <cell r="M2406">
            <v>0</v>
          </cell>
          <cell r="N2406">
            <v>0</v>
          </cell>
        </row>
        <row r="2407">
          <cell r="B2407">
            <v>0</v>
          </cell>
          <cell r="C2407">
            <v>0</v>
          </cell>
          <cell r="E2407">
            <v>0</v>
          </cell>
          <cell r="F2407">
            <v>0</v>
          </cell>
          <cell r="I2407">
            <v>0</v>
          </cell>
          <cell r="J2407">
            <v>0</v>
          </cell>
          <cell r="L2407">
            <v>0</v>
          </cell>
          <cell r="M2407">
            <v>0</v>
          </cell>
          <cell r="N2407">
            <v>0</v>
          </cell>
        </row>
        <row r="2408">
          <cell r="B2408">
            <v>0</v>
          </cell>
          <cell r="C2408">
            <v>0</v>
          </cell>
          <cell r="E2408">
            <v>0</v>
          </cell>
          <cell r="F2408">
            <v>0</v>
          </cell>
          <cell r="I2408">
            <v>0</v>
          </cell>
          <cell r="J2408">
            <v>0</v>
          </cell>
          <cell r="L2408">
            <v>0</v>
          </cell>
          <cell r="M2408">
            <v>0</v>
          </cell>
          <cell r="N2408">
            <v>0</v>
          </cell>
        </row>
        <row r="2409">
          <cell r="B2409">
            <v>0</v>
          </cell>
          <cell r="C2409">
            <v>0</v>
          </cell>
          <cell r="E2409">
            <v>0</v>
          </cell>
          <cell r="F2409">
            <v>0</v>
          </cell>
          <cell r="I2409">
            <v>0</v>
          </cell>
          <cell r="J2409">
            <v>0</v>
          </cell>
          <cell r="L2409">
            <v>0</v>
          </cell>
          <cell r="M2409">
            <v>0</v>
          </cell>
          <cell r="N2409">
            <v>0</v>
          </cell>
        </row>
        <row r="2410">
          <cell r="B2410">
            <v>0</v>
          </cell>
          <cell r="C2410">
            <v>0</v>
          </cell>
          <cell r="E2410">
            <v>0</v>
          </cell>
          <cell r="F2410">
            <v>0</v>
          </cell>
          <cell r="I2410">
            <v>0</v>
          </cell>
          <cell r="J2410">
            <v>0</v>
          </cell>
          <cell r="L2410">
            <v>0</v>
          </cell>
          <cell r="M2410">
            <v>0</v>
          </cell>
          <cell r="N2410">
            <v>0</v>
          </cell>
        </row>
        <row r="2411">
          <cell r="B2411">
            <v>0</v>
          </cell>
          <cell r="C2411">
            <v>0</v>
          </cell>
          <cell r="E2411">
            <v>0</v>
          </cell>
          <cell r="F2411">
            <v>0</v>
          </cell>
          <cell r="I2411">
            <v>0</v>
          </cell>
          <cell r="J2411">
            <v>0</v>
          </cell>
          <cell r="L2411">
            <v>0</v>
          </cell>
          <cell r="M2411">
            <v>0</v>
          </cell>
          <cell r="N2411">
            <v>0</v>
          </cell>
        </row>
        <row r="2412">
          <cell r="B2412">
            <v>0</v>
          </cell>
          <cell r="C2412">
            <v>0</v>
          </cell>
          <cell r="E2412">
            <v>0</v>
          </cell>
          <cell r="F2412">
            <v>0</v>
          </cell>
          <cell r="I2412">
            <v>0</v>
          </cell>
          <cell r="J2412">
            <v>0</v>
          </cell>
          <cell r="L2412">
            <v>0</v>
          </cell>
          <cell r="M2412">
            <v>0</v>
          </cell>
          <cell r="N2412">
            <v>0</v>
          </cell>
        </row>
        <row r="2413">
          <cell r="B2413">
            <v>0</v>
          </cell>
          <cell r="C2413">
            <v>0</v>
          </cell>
          <cell r="E2413">
            <v>0</v>
          </cell>
          <cell r="F2413">
            <v>0</v>
          </cell>
          <cell r="I2413">
            <v>0</v>
          </cell>
          <cell r="J2413">
            <v>0</v>
          </cell>
          <cell r="L2413">
            <v>0</v>
          </cell>
          <cell r="M2413">
            <v>0</v>
          </cell>
          <cell r="N2413">
            <v>0</v>
          </cell>
        </row>
        <row r="2414">
          <cell r="B2414">
            <v>0</v>
          </cell>
          <cell r="C2414">
            <v>0</v>
          </cell>
          <cell r="E2414">
            <v>0</v>
          </cell>
          <cell r="F2414">
            <v>0</v>
          </cell>
          <cell r="I2414">
            <v>0</v>
          </cell>
          <cell r="J2414">
            <v>0</v>
          </cell>
          <cell r="L2414">
            <v>0</v>
          </cell>
          <cell r="M2414">
            <v>0</v>
          </cell>
          <cell r="N2414">
            <v>0</v>
          </cell>
        </row>
        <row r="2415">
          <cell r="B2415">
            <v>0</v>
          </cell>
          <cell r="C2415">
            <v>0</v>
          </cell>
          <cell r="E2415">
            <v>0</v>
          </cell>
          <cell r="F2415">
            <v>0</v>
          </cell>
          <cell r="I2415">
            <v>0</v>
          </cell>
          <cell r="J2415">
            <v>0</v>
          </cell>
          <cell r="L2415">
            <v>0</v>
          </cell>
          <cell r="M2415">
            <v>0</v>
          </cell>
          <cell r="N2415">
            <v>0</v>
          </cell>
        </row>
        <row r="2416">
          <cell r="B2416">
            <v>0</v>
          </cell>
          <cell r="C2416">
            <v>0</v>
          </cell>
          <cell r="E2416">
            <v>0</v>
          </cell>
          <cell r="F2416">
            <v>0</v>
          </cell>
          <cell r="I2416">
            <v>0</v>
          </cell>
          <cell r="J2416">
            <v>0</v>
          </cell>
          <cell r="L2416">
            <v>0</v>
          </cell>
          <cell r="M2416">
            <v>0</v>
          </cell>
          <cell r="N2416">
            <v>0</v>
          </cell>
        </row>
        <row r="2417">
          <cell r="B2417">
            <v>0</v>
          </cell>
          <cell r="C2417">
            <v>0</v>
          </cell>
          <cell r="E2417">
            <v>0</v>
          </cell>
          <cell r="F2417">
            <v>0</v>
          </cell>
          <cell r="I2417">
            <v>0</v>
          </cell>
          <cell r="J2417">
            <v>0</v>
          </cell>
          <cell r="L2417">
            <v>0</v>
          </cell>
          <cell r="M2417">
            <v>0</v>
          </cell>
          <cell r="N2417">
            <v>0</v>
          </cell>
        </row>
        <row r="2418">
          <cell r="B2418">
            <v>0</v>
          </cell>
          <cell r="C2418">
            <v>0</v>
          </cell>
          <cell r="E2418">
            <v>0</v>
          </cell>
          <cell r="F2418">
            <v>0</v>
          </cell>
          <cell r="I2418">
            <v>0</v>
          </cell>
          <cell r="J2418">
            <v>0</v>
          </cell>
          <cell r="L2418">
            <v>0</v>
          </cell>
          <cell r="M2418">
            <v>0</v>
          </cell>
          <cell r="N2418">
            <v>0</v>
          </cell>
        </row>
        <row r="2419">
          <cell r="B2419">
            <v>0</v>
          </cell>
          <cell r="C2419">
            <v>0</v>
          </cell>
          <cell r="E2419">
            <v>0</v>
          </cell>
          <cell r="F2419">
            <v>0</v>
          </cell>
          <cell r="I2419">
            <v>0</v>
          </cell>
          <cell r="J2419">
            <v>0</v>
          </cell>
          <cell r="L2419">
            <v>0</v>
          </cell>
          <cell r="M2419">
            <v>0</v>
          </cell>
          <cell r="N2419">
            <v>0</v>
          </cell>
        </row>
        <row r="2420">
          <cell r="B2420">
            <v>0</v>
          </cell>
          <cell r="C2420">
            <v>0</v>
          </cell>
          <cell r="E2420">
            <v>0</v>
          </cell>
          <cell r="F2420">
            <v>0</v>
          </cell>
          <cell r="I2420">
            <v>0</v>
          </cell>
          <cell r="J2420">
            <v>0</v>
          </cell>
          <cell r="L2420">
            <v>0</v>
          </cell>
          <cell r="M2420">
            <v>0</v>
          </cell>
          <cell r="N2420">
            <v>0</v>
          </cell>
        </row>
        <row r="2421">
          <cell r="B2421">
            <v>0</v>
          </cell>
          <cell r="C2421">
            <v>0</v>
          </cell>
          <cell r="E2421">
            <v>0</v>
          </cell>
          <cell r="F2421">
            <v>0</v>
          </cell>
          <cell r="I2421">
            <v>0</v>
          </cell>
          <cell r="J2421">
            <v>0</v>
          </cell>
          <cell r="L2421">
            <v>0</v>
          </cell>
          <cell r="M2421">
            <v>0</v>
          </cell>
          <cell r="N2421">
            <v>0</v>
          </cell>
        </row>
        <row r="2422">
          <cell r="B2422">
            <v>0</v>
          </cell>
          <cell r="C2422">
            <v>0</v>
          </cell>
          <cell r="E2422">
            <v>0</v>
          </cell>
          <cell r="F2422">
            <v>0</v>
          </cell>
          <cell r="I2422">
            <v>0</v>
          </cell>
          <cell r="J2422">
            <v>0</v>
          </cell>
          <cell r="L2422">
            <v>0</v>
          </cell>
          <cell r="M2422">
            <v>0</v>
          </cell>
          <cell r="N2422">
            <v>0</v>
          </cell>
        </row>
        <row r="2423">
          <cell r="B2423">
            <v>0</v>
          </cell>
          <cell r="C2423">
            <v>0</v>
          </cell>
          <cell r="E2423">
            <v>0</v>
          </cell>
          <cell r="F2423">
            <v>0</v>
          </cell>
          <cell r="I2423">
            <v>0</v>
          </cell>
          <cell r="J2423">
            <v>0</v>
          </cell>
          <cell r="L2423">
            <v>0</v>
          </cell>
          <cell r="M2423">
            <v>0</v>
          </cell>
          <cell r="N2423">
            <v>0</v>
          </cell>
        </row>
        <row r="2424">
          <cell r="B2424">
            <v>0</v>
          </cell>
          <cell r="C2424">
            <v>0</v>
          </cell>
          <cell r="E2424">
            <v>0</v>
          </cell>
          <cell r="F2424">
            <v>0</v>
          </cell>
          <cell r="I2424">
            <v>0</v>
          </cell>
          <cell r="J2424">
            <v>0</v>
          </cell>
          <cell r="L2424">
            <v>0</v>
          </cell>
          <cell r="M2424">
            <v>0</v>
          </cell>
          <cell r="N2424">
            <v>0</v>
          </cell>
        </row>
        <row r="2425">
          <cell r="B2425">
            <v>0</v>
          </cell>
          <cell r="C2425">
            <v>0</v>
          </cell>
          <cell r="E2425">
            <v>0</v>
          </cell>
          <cell r="F2425">
            <v>0</v>
          </cell>
          <cell r="I2425">
            <v>0</v>
          </cell>
          <cell r="J2425">
            <v>0</v>
          </cell>
          <cell r="L2425">
            <v>0</v>
          </cell>
          <cell r="M2425">
            <v>0</v>
          </cell>
          <cell r="N2425">
            <v>0</v>
          </cell>
        </row>
        <row r="2426">
          <cell r="B2426">
            <v>0</v>
          </cell>
          <cell r="C2426">
            <v>0</v>
          </cell>
          <cell r="E2426">
            <v>0</v>
          </cell>
          <cell r="F2426">
            <v>0</v>
          </cell>
          <cell r="I2426">
            <v>0</v>
          </cell>
          <cell r="J2426">
            <v>0</v>
          </cell>
          <cell r="L2426">
            <v>0</v>
          </cell>
          <cell r="M2426">
            <v>0</v>
          </cell>
          <cell r="N2426">
            <v>0</v>
          </cell>
        </row>
        <row r="2427">
          <cell r="B2427">
            <v>0</v>
          </cell>
          <cell r="C2427">
            <v>0</v>
          </cell>
          <cell r="E2427">
            <v>0</v>
          </cell>
          <cell r="F2427">
            <v>0</v>
          </cell>
          <cell r="I2427">
            <v>0</v>
          </cell>
          <cell r="J2427">
            <v>0</v>
          </cell>
          <cell r="L2427">
            <v>0</v>
          </cell>
          <cell r="M2427">
            <v>0</v>
          </cell>
          <cell r="N2427">
            <v>0</v>
          </cell>
        </row>
        <row r="2428">
          <cell r="B2428">
            <v>0</v>
          </cell>
          <cell r="C2428">
            <v>0</v>
          </cell>
          <cell r="E2428">
            <v>0</v>
          </cell>
          <cell r="F2428">
            <v>0</v>
          </cell>
          <cell r="I2428">
            <v>0</v>
          </cell>
          <cell r="J2428">
            <v>0</v>
          </cell>
          <cell r="L2428">
            <v>0</v>
          </cell>
          <cell r="M2428">
            <v>0</v>
          </cell>
          <cell r="N2428">
            <v>0</v>
          </cell>
        </row>
        <row r="2429">
          <cell r="B2429">
            <v>0</v>
          </cell>
          <cell r="C2429">
            <v>0</v>
          </cell>
          <cell r="E2429">
            <v>0</v>
          </cell>
          <cell r="F2429">
            <v>0</v>
          </cell>
          <cell r="I2429">
            <v>0</v>
          </cell>
          <cell r="J2429">
            <v>0</v>
          </cell>
          <cell r="L2429">
            <v>0</v>
          </cell>
          <cell r="M2429">
            <v>0</v>
          </cell>
          <cell r="N2429">
            <v>0</v>
          </cell>
        </row>
        <row r="2430">
          <cell r="B2430">
            <v>0</v>
          </cell>
          <cell r="C2430">
            <v>0</v>
          </cell>
          <cell r="E2430">
            <v>0</v>
          </cell>
          <cell r="F2430">
            <v>0</v>
          </cell>
          <cell r="I2430">
            <v>0</v>
          </cell>
          <cell r="J2430">
            <v>0</v>
          </cell>
          <cell r="L2430">
            <v>0</v>
          </cell>
          <cell r="M2430">
            <v>0</v>
          </cell>
          <cell r="N2430">
            <v>0</v>
          </cell>
        </row>
        <row r="2431">
          <cell r="B2431">
            <v>0</v>
          </cell>
          <cell r="C2431">
            <v>0</v>
          </cell>
          <cell r="E2431">
            <v>0</v>
          </cell>
          <cell r="F2431">
            <v>0</v>
          </cell>
          <cell r="I2431">
            <v>0</v>
          </cell>
          <cell r="J2431">
            <v>0</v>
          </cell>
          <cell r="L2431">
            <v>0</v>
          </cell>
          <cell r="M2431">
            <v>0</v>
          </cell>
          <cell r="N2431">
            <v>0</v>
          </cell>
        </row>
        <row r="2432">
          <cell r="B2432">
            <v>0</v>
          </cell>
          <cell r="C2432">
            <v>0</v>
          </cell>
          <cell r="E2432">
            <v>0</v>
          </cell>
          <cell r="F2432">
            <v>0</v>
          </cell>
          <cell r="I2432">
            <v>0</v>
          </cell>
          <cell r="J2432">
            <v>0</v>
          </cell>
          <cell r="L2432">
            <v>0</v>
          </cell>
          <cell r="M2432">
            <v>0</v>
          </cell>
          <cell r="N2432">
            <v>0</v>
          </cell>
        </row>
        <row r="2433">
          <cell r="B2433">
            <v>0</v>
          </cell>
          <cell r="C2433">
            <v>0</v>
          </cell>
          <cell r="E2433">
            <v>0</v>
          </cell>
          <cell r="F2433">
            <v>0</v>
          </cell>
          <cell r="I2433">
            <v>0</v>
          </cell>
          <cell r="J2433">
            <v>0</v>
          </cell>
          <cell r="L2433">
            <v>0</v>
          </cell>
          <cell r="M2433">
            <v>0</v>
          </cell>
          <cell r="N2433">
            <v>0</v>
          </cell>
        </row>
        <row r="2434">
          <cell r="B2434">
            <v>0</v>
          </cell>
          <cell r="C2434">
            <v>0</v>
          </cell>
          <cell r="E2434">
            <v>0</v>
          </cell>
          <cell r="F2434">
            <v>0</v>
          </cell>
          <cell r="I2434">
            <v>0</v>
          </cell>
          <cell r="J2434">
            <v>0</v>
          </cell>
          <cell r="L2434">
            <v>0</v>
          </cell>
          <cell r="M2434">
            <v>0</v>
          </cell>
          <cell r="N2434">
            <v>0</v>
          </cell>
        </row>
        <row r="2435">
          <cell r="B2435">
            <v>0</v>
          </cell>
          <cell r="C2435">
            <v>0</v>
          </cell>
          <cell r="E2435">
            <v>0</v>
          </cell>
          <cell r="F2435">
            <v>0</v>
          </cell>
          <cell r="I2435">
            <v>0</v>
          </cell>
          <cell r="J2435">
            <v>0</v>
          </cell>
          <cell r="L2435">
            <v>0</v>
          </cell>
          <cell r="M2435">
            <v>0</v>
          </cell>
          <cell r="N2435">
            <v>0</v>
          </cell>
        </row>
        <row r="2436">
          <cell r="B2436">
            <v>0</v>
          </cell>
          <cell r="C2436">
            <v>0</v>
          </cell>
          <cell r="E2436">
            <v>0</v>
          </cell>
          <cell r="F2436">
            <v>0</v>
          </cell>
          <cell r="I2436">
            <v>0</v>
          </cell>
          <cell r="J2436">
            <v>0</v>
          </cell>
          <cell r="L2436">
            <v>0</v>
          </cell>
          <cell r="M2436">
            <v>0</v>
          </cell>
          <cell r="N2436">
            <v>0</v>
          </cell>
        </row>
        <row r="2437">
          <cell r="B2437">
            <v>0</v>
          </cell>
          <cell r="C2437">
            <v>0</v>
          </cell>
          <cell r="E2437">
            <v>0</v>
          </cell>
          <cell r="F2437">
            <v>0</v>
          </cell>
          <cell r="I2437">
            <v>0</v>
          </cell>
          <cell r="J2437">
            <v>0</v>
          </cell>
          <cell r="L2437">
            <v>0</v>
          </cell>
          <cell r="M2437">
            <v>0</v>
          </cell>
          <cell r="N2437">
            <v>0</v>
          </cell>
        </row>
        <row r="2438">
          <cell r="B2438">
            <v>0</v>
          </cell>
          <cell r="C2438">
            <v>0</v>
          </cell>
          <cell r="E2438">
            <v>0</v>
          </cell>
          <cell r="F2438">
            <v>0</v>
          </cell>
          <cell r="I2438">
            <v>0</v>
          </cell>
          <cell r="J2438">
            <v>0</v>
          </cell>
          <cell r="L2438">
            <v>0</v>
          </cell>
          <cell r="M2438">
            <v>0</v>
          </cell>
          <cell r="N2438">
            <v>0</v>
          </cell>
        </row>
        <row r="2439">
          <cell r="B2439">
            <v>0</v>
          </cell>
          <cell r="C2439">
            <v>0</v>
          </cell>
          <cell r="E2439">
            <v>0</v>
          </cell>
          <cell r="F2439">
            <v>0</v>
          </cell>
          <cell r="I2439">
            <v>0</v>
          </cell>
          <cell r="J2439">
            <v>0</v>
          </cell>
          <cell r="L2439">
            <v>0</v>
          </cell>
          <cell r="M2439">
            <v>0</v>
          </cell>
          <cell r="N2439">
            <v>0</v>
          </cell>
        </row>
        <row r="2440">
          <cell r="B2440">
            <v>0</v>
          </cell>
          <cell r="C2440">
            <v>0</v>
          </cell>
          <cell r="E2440">
            <v>0</v>
          </cell>
          <cell r="F2440">
            <v>0</v>
          </cell>
          <cell r="I2440">
            <v>0</v>
          </cell>
          <cell r="J2440">
            <v>0</v>
          </cell>
          <cell r="L2440">
            <v>0</v>
          </cell>
          <cell r="M2440">
            <v>0</v>
          </cell>
          <cell r="N2440">
            <v>0</v>
          </cell>
        </row>
        <row r="2441">
          <cell r="B2441">
            <v>0</v>
          </cell>
          <cell r="C2441">
            <v>0</v>
          </cell>
          <cell r="E2441">
            <v>0</v>
          </cell>
          <cell r="F2441">
            <v>0</v>
          </cell>
          <cell r="I2441">
            <v>0</v>
          </cell>
          <cell r="J2441">
            <v>0</v>
          </cell>
          <cell r="L2441">
            <v>0</v>
          </cell>
          <cell r="M2441">
            <v>0</v>
          </cell>
          <cell r="N2441">
            <v>0</v>
          </cell>
        </row>
        <row r="2442">
          <cell r="B2442">
            <v>0</v>
          </cell>
          <cell r="C2442">
            <v>0</v>
          </cell>
          <cell r="E2442">
            <v>0</v>
          </cell>
          <cell r="F2442">
            <v>0</v>
          </cell>
          <cell r="I2442">
            <v>0</v>
          </cell>
          <cell r="J2442">
            <v>0</v>
          </cell>
          <cell r="L2442">
            <v>0</v>
          </cell>
          <cell r="M2442">
            <v>0</v>
          </cell>
          <cell r="N2442">
            <v>0</v>
          </cell>
        </row>
        <row r="2443">
          <cell r="B2443">
            <v>0</v>
          </cell>
          <cell r="C2443">
            <v>0</v>
          </cell>
          <cell r="E2443">
            <v>0</v>
          </cell>
          <cell r="F2443">
            <v>0</v>
          </cell>
          <cell r="I2443">
            <v>0</v>
          </cell>
          <cell r="J2443">
            <v>0</v>
          </cell>
          <cell r="L2443">
            <v>0</v>
          </cell>
          <cell r="M2443">
            <v>0</v>
          </cell>
          <cell r="N2443">
            <v>0</v>
          </cell>
        </row>
        <row r="2444">
          <cell r="B2444">
            <v>0</v>
          </cell>
          <cell r="C2444">
            <v>0</v>
          </cell>
          <cell r="E2444">
            <v>0</v>
          </cell>
          <cell r="F2444">
            <v>0</v>
          </cell>
          <cell r="I2444">
            <v>0</v>
          </cell>
          <cell r="J2444">
            <v>0</v>
          </cell>
          <cell r="L2444">
            <v>0</v>
          </cell>
          <cell r="M2444">
            <v>0</v>
          </cell>
          <cell r="N2444">
            <v>0</v>
          </cell>
        </row>
        <row r="2445">
          <cell r="B2445">
            <v>0</v>
          </cell>
          <cell r="C2445">
            <v>0</v>
          </cell>
          <cell r="E2445">
            <v>0</v>
          </cell>
          <cell r="F2445">
            <v>0</v>
          </cell>
          <cell r="I2445">
            <v>0</v>
          </cell>
          <cell r="J2445">
            <v>0</v>
          </cell>
          <cell r="L2445">
            <v>0</v>
          </cell>
          <cell r="M2445">
            <v>0</v>
          </cell>
          <cell r="N2445">
            <v>0</v>
          </cell>
        </row>
        <row r="2446">
          <cell r="B2446">
            <v>0</v>
          </cell>
          <cell r="C2446">
            <v>0</v>
          </cell>
          <cell r="E2446">
            <v>0</v>
          </cell>
          <cell r="F2446">
            <v>0</v>
          </cell>
          <cell r="I2446">
            <v>0</v>
          </cell>
          <cell r="J2446">
            <v>0</v>
          </cell>
          <cell r="L2446">
            <v>0</v>
          </cell>
          <cell r="M2446">
            <v>0</v>
          </cell>
          <cell r="N2446">
            <v>0</v>
          </cell>
        </row>
        <row r="2447">
          <cell r="B2447">
            <v>0</v>
          </cell>
          <cell r="C2447">
            <v>0</v>
          </cell>
          <cell r="E2447">
            <v>0</v>
          </cell>
          <cell r="F2447">
            <v>0</v>
          </cell>
          <cell r="I2447">
            <v>0</v>
          </cell>
          <cell r="J2447">
            <v>0</v>
          </cell>
          <cell r="L2447">
            <v>0</v>
          </cell>
          <cell r="M2447">
            <v>0</v>
          </cell>
          <cell r="N2447">
            <v>0</v>
          </cell>
        </row>
        <row r="2448">
          <cell r="B2448">
            <v>0</v>
          </cell>
          <cell r="C2448">
            <v>0</v>
          </cell>
          <cell r="E2448">
            <v>0</v>
          </cell>
          <cell r="F2448">
            <v>0</v>
          </cell>
          <cell r="I2448">
            <v>0</v>
          </cell>
          <cell r="J2448">
            <v>0</v>
          </cell>
          <cell r="L2448">
            <v>0</v>
          </cell>
          <cell r="M2448">
            <v>0</v>
          </cell>
          <cell r="N2448">
            <v>0</v>
          </cell>
        </row>
        <row r="2449">
          <cell r="B2449">
            <v>0</v>
          </cell>
          <cell r="C2449">
            <v>0</v>
          </cell>
          <cell r="E2449">
            <v>0</v>
          </cell>
          <cell r="F2449">
            <v>0</v>
          </cell>
          <cell r="I2449">
            <v>0</v>
          </cell>
          <cell r="J2449">
            <v>0</v>
          </cell>
          <cell r="L2449">
            <v>0</v>
          </cell>
          <cell r="M2449">
            <v>0</v>
          </cell>
          <cell r="N2449">
            <v>0</v>
          </cell>
        </row>
        <row r="2450">
          <cell r="B2450">
            <v>0</v>
          </cell>
          <cell r="C2450">
            <v>0</v>
          </cell>
          <cell r="E2450">
            <v>0</v>
          </cell>
          <cell r="F2450">
            <v>0</v>
          </cell>
          <cell r="I2450">
            <v>0</v>
          </cell>
          <cell r="J2450">
            <v>0</v>
          </cell>
          <cell r="L2450">
            <v>0</v>
          </cell>
          <cell r="M2450">
            <v>0</v>
          </cell>
          <cell r="N2450">
            <v>0</v>
          </cell>
        </row>
        <row r="2451">
          <cell r="B2451">
            <v>0</v>
          </cell>
          <cell r="C2451">
            <v>0</v>
          </cell>
          <cell r="E2451">
            <v>0</v>
          </cell>
          <cell r="F2451">
            <v>0</v>
          </cell>
          <cell r="I2451">
            <v>0</v>
          </cell>
          <cell r="J2451">
            <v>0</v>
          </cell>
          <cell r="L2451">
            <v>0</v>
          </cell>
          <cell r="M2451">
            <v>0</v>
          </cell>
          <cell r="N2451">
            <v>0</v>
          </cell>
        </row>
        <row r="2452">
          <cell r="B2452">
            <v>0</v>
          </cell>
          <cell r="C2452">
            <v>0</v>
          </cell>
          <cell r="E2452">
            <v>0</v>
          </cell>
          <cell r="F2452">
            <v>0</v>
          </cell>
          <cell r="I2452">
            <v>0</v>
          </cell>
          <cell r="J2452">
            <v>0</v>
          </cell>
          <cell r="L2452">
            <v>0</v>
          </cell>
          <cell r="M2452">
            <v>0</v>
          </cell>
          <cell r="N2452">
            <v>0</v>
          </cell>
        </row>
        <row r="2453">
          <cell r="B2453">
            <v>0</v>
          </cell>
          <cell r="C2453">
            <v>0</v>
          </cell>
          <cell r="E2453">
            <v>0</v>
          </cell>
          <cell r="F2453">
            <v>0</v>
          </cell>
          <cell r="I2453">
            <v>0</v>
          </cell>
          <cell r="J2453">
            <v>0</v>
          </cell>
          <cell r="L2453">
            <v>0</v>
          </cell>
          <cell r="M2453">
            <v>0</v>
          </cell>
          <cell r="N2453">
            <v>0</v>
          </cell>
        </row>
        <row r="2454">
          <cell r="B2454">
            <v>0</v>
          </cell>
          <cell r="C2454">
            <v>0</v>
          </cell>
          <cell r="E2454">
            <v>0</v>
          </cell>
          <cell r="F2454">
            <v>0</v>
          </cell>
          <cell r="I2454">
            <v>0</v>
          </cell>
          <cell r="J2454">
            <v>0</v>
          </cell>
          <cell r="L2454">
            <v>0</v>
          </cell>
          <cell r="M2454">
            <v>0</v>
          </cell>
          <cell r="N2454">
            <v>0</v>
          </cell>
        </row>
        <row r="2455">
          <cell r="B2455">
            <v>0</v>
          </cell>
          <cell r="C2455">
            <v>0</v>
          </cell>
          <cell r="E2455">
            <v>0</v>
          </cell>
          <cell r="F2455">
            <v>0</v>
          </cell>
          <cell r="I2455">
            <v>0</v>
          </cell>
          <cell r="J2455">
            <v>0</v>
          </cell>
          <cell r="L2455">
            <v>0</v>
          </cell>
          <cell r="M2455">
            <v>0</v>
          </cell>
          <cell r="N2455">
            <v>0</v>
          </cell>
        </row>
        <row r="2456">
          <cell r="B2456">
            <v>0</v>
          </cell>
          <cell r="C2456">
            <v>0</v>
          </cell>
          <cell r="E2456">
            <v>0</v>
          </cell>
          <cell r="F2456">
            <v>0</v>
          </cell>
          <cell r="I2456">
            <v>0</v>
          </cell>
          <cell r="J2456">
            <v>0</v>
          </cell>
          <cell r="L2456">
            <v>0</v>
          </cell>
          <cell r="M2456">
            <v>0</v>
          </cell>
          <cell r="N2456">
            <v>0</v>
          </cell>
        </row>
        <row r="2457">
          <cell r="B2457">
            <v>0</v>
          </cell>
          <cell r="C2457">
            <v>0</v>
          </cell>
          <cell r="E2457">
            <v>0</v>
          </cell>
          <cell r="F2457">
            <v>0</v>
          </cell>
          <cell r="I2457">
            <v>0</v>
          </cell>
          <cell r="J2457">
            <v>0</v>
          </cell>
          <cell r="L2457">
            <v>0</v>
          </cell>
          <cell r="M2457">
            <v>0</v>
          </cell>
          <cell r="N2457">
            <v>0</v>
          </cell>
        </row>
        <row r="2458">
          <cell r="B2458">
            <v>0</v>
          </cell>
          <cell r="C2458">
            <v>0</v>
          </cell>
          <cell r="E2458">
            <v>0</v>
          </cell>
          <cell r="F2458">
            <v>0</v>
          </cell>
          <cell r="I2458">
            <v>0</v>
          </cell>
          <cell r="J2458">
            <v>0</v>
          </cell>
          <cell r="L2458">
            <v>0</v>
          </cell>
          <cell r="M2458">
            <v>0</v>
          </cell>
          <cell r="N2458">
            <v>0</v>
          </cell>
        </row>
        <row r="2459">
          <cell r="B2459">
            <v>0</v>
          </cell>
          <cell r="C2459">
            <v>0</v>
          </cell>
          <cell r="E2459">
            <v>0</v>
          </cell>
          <cell r="F2459">
            <v>0</v>
          </cell>
          <cell r="I2459">
            <v>0</v>
          </cell>
          <cell r="J2459">
            <v>0</v>
          </cell>
          <cell r="L2459">
            <v>0</v>
          </cell>
          <cell r="M2459">
            <v>0</v>
          </cell>
          <cell r="N2459">
            <v>0</v>
          </cell>
        </row>
        <row r="2460">
          <cell r="B2460">
            <v>0</v>
          </cell>
          <cell r="C2460">
            <v>0</v>
          </cell>
          <cell r="E2460">
            <v>0</v>
          </cell>
          <cell r="F2460">
            <v>0</v>
          </cell>
          <cell r="I2460">
            <v>0</v>
          </cell>
          <cell r="J2460">
            <v>0</v>
          </cell>
          <cell r="L2460">
            <v>0</v>
          </cell>
          <cell r="M2460">
            <v>0</v>
          </cell>
          <cell r="N2460">
            <v>0</v>
          </cell>
        </row>
        <row r="2461">
          <cell r="B2461">
            <v>0</v>
          </cell>
          <cell r="C2461">
            <v>0</v>
          </cell>
          <cell r="E2461">
            <v>0</v>
          </cell>
          <cell r="F2461">
            <v>0</v>
          </cell>
          <cell r="I2461">
            <v>0</v>
          </cell>
          <cell r="J2461">
            <v>0</v>
          </cell>
          <cell r="L2461">
            <v>0</v>
          </cell>
          <cell r="M2461">
            <v>0</v>
          </cell>
          <cell r="N2461">
            <v>0</v>
          </cell>
        </row>
        <row r="2462">
          <cell r="B2462">
            <v>0</v>
          </cell>
          <cell r="C2462">
            <v>0</v>
          </cell>
          <cell r="E2462">
            <v>0</v>
          </cell>
          <cell r="F2462">
            <v>0</v>
          </cell>
          <cell r="I2462">
            <v>0</v>
          </cell>
          <cell r="J2462">
            <v>0</v>
          </cell>
          <cell r="L2462">
            <v>0</v>
          </cell>
          <cell r="M2462">
            <v>0</v>
          </cell>
          <cell r="N2462">
            <v>0</v>
          </cell>
        </row>
        <row r="2463">
          <cell r="B2463">
            <v>0</v>
          </cell>
          <cell r="C2463">
            <v>0</v>
          </cell>
          <cell r="E2463">
            <v>0</v>
          </cell>
          <cell r="F2463">
            <v>0</v>
          </cell>
          <cell r="I2463">
            <v>0</v>
          </cell>
          <cell r="J2463">
            <v>0</v>
          </cell>
          <cell r="L2463">
            <v>0</v>
          </cell>
          <cell r="M2463">
            <v>0</v>
          </cell>
          <cell r="N2463">
            <v>0</v>
          </cell>
        </row>
        <row r="2464">
          <cell r="B2464">
            <v>0</v>
          </cell>
          <cell r="C2464">
            <v>0</v>
          </cell>
          <cell r="E2464">
            <v>0</v>
          </cell>
          <cell r="F2464">
            <v>0</v>
          </cell>
          <cell r="I2464">
            <v>0</v>
          </cell>
          <cell r="J2464">
            <v>0</v>
          </cell>
          <cell r="L2464">
            <v>0</v>
          </cell>
          <cell r="M2464">
            <v>0</v>
          </cell>
          <cell r="N2464">
            <v>0</v>
          </cell>
        </row>
        <row r="2465">
          <cell r="B2465">
            <v>0</v>
          </cell>
          <cell r="C2465">
            <v>0</v>
          </cell>
          <cell r="E2465">
            <v>0</v>
          </cell>
          <cell r="F2465">
            <v>0</v>
          </cell>
          <cell r="I2465">
            <v>0</v>
          </cell>
          <cell r="J2465">
            <v>0</v>
          </cell>
          <cell r="L2465">
            <v>0</v>
          </cell>
          <cell r="M2465">
            <v>0</v>
          </cell>
          <cell r="N2465">
            <v>0</v>
          </cell>
        </row>
        <row r="2466">
          <cell r="B2466">
            <v>0</v>
          </cell>
          <cell r="C2466">
            <v>0</v>
          </cell>
          <cell r="E2466">
            <v>0</v>
          </cell>
          <cell r="F2466">
            <v>0</v>
          </cell>
          <cell r="I2466">
            <v>0</v>
          </cell>
          <cell r="J2466">
            <v>0</v>
          </cell>
          <cell r="L2466">
            <v>0</v>
          </cell>
          <cell r="M2466">
            <v>0</v>
          </cell>
          <cell r="N2466">
            <v>0</v>
          </cell>
        </row>
        <row r="2467">
          <cell r="B2467">
            <v>0</v>
          </cell>
          <cell r="C2467">
            <v>0</v>
          </cell>
          <cell r="E2467">
            <v>0</v>
          </cell>
          <cell r="F2467">
            <v>0</v>
          </cell>
          <cell r="I2467">
            <v>0</v>
          </cell>
          <cell r="J2467">
            <v>0</v>
          </cell>
          <cell r="L2467">
            <v>0</v>
          </cell>
          <cell r="M2467">
            <v>0</v>
          </cell>
          <cell r="N2467">
            <v>0</v>
          </cell>
        </row>
        <row r="2468">
          <cell r="B2468">
            <v>0</v>
          </cell>
          <cell r="C2468">
            <v>0</v>
          </cell>
          <cell r="E2468">
            <v>0</v>
          </cell>
          <cell r="F2468">
            <v>0</v>
          </cell>
          <cell r="I2468">
            <v>0</v>
          </cell>
          <cell r="J2468">
            <v>0</v>
          </cell>
          <cell r="L2468">
            <v>0</v>
          </cell>
          <cell r="M2468">
            <v>0</v>
          </cell>
          <cell r="N2468">
            <v>0</v>
          </cell>
        </row>
        <row r="2469">
          <cell r="B2469">
            <v>0</v>
          </cell>
          <cell r="C2469">
            <v>0</v>
          </cell>
          <cell r="E2469">
            <v>0</v>
          </cell>
          <cell r="F2469">
            <v>0</v>
          </cell>
          <cell r="I2469">
            <v>0</v>
          </cell>
          <cell r="J2469">
            <v>0</v>
          </cell>
          <cell r="L2469">
            <v>0</v>
          </cell>
          <cell r="M2469">
            <v>0</v>
          </cell>
          <cell r="N2469">
            <v>0</v>
          </cell>
        </row>
        <row r="2470">
          <cell r="B2470">
            <v>0</v>
          </cell>
          <cell r="C2470">
            <v>0</v>
          </cell>
          <cell r="E2470">
            <v>0</v>
          </cell>
          <cell r="F2470">
            <v>0</v>
          </cell>
          <cell r="I2470">
            <v>0</v>
          </cell>
          <cell r="J2470">
            <v>0</v>
          </cell>
          <cell r="L2470">
            <v>0</v>
          </cell>
          <cell r="M2470">
            <v>0</v>
          </cell>
          <cell r="N2470">
            <v>0</v>
          </cell>
        </row>
        <row r="2471">
          <cell r="B2471">
            <v>0</v>
          </cell>
          <cell r="C2471">
            <v>0</v>
          </cell>
          <cell r="E2471">
            <v>0</v>
          </cell>
          <cell r="F2471">
            <v>0</v>
          </cell>
          <cell r="I2471">
            <v>0</v>
          </cell>
          <cell r="J2471">
            <v>0</v>
          </cell>
          <cell r="L2471">
            <v>0</v>
          </cell>
          <cell r="M2471">
            <v>0</v>
          </cell>
          <cell r="N2471">
            <v>0</v>
          </cell>
        </row>
        <row r="2472">
          <cell r="B2472">
            <v>0</v>
          </cell>
          <cell r="C2472">
            <v>0</v>
          </cell>
          <cell r="E2472">
            <v>0</v>
          </cell>
          <cell r="F2472">
            <v>0</v>
          </cell>
          <cell r="I2472">
            <v>0</v>
          </cell>
          <cell r="J2472">
            <v>0</v>
          </cell>
          <cell r="L2472">
            <v>0</v>
          </cell>
          <cell r="M2472">
            <v>0</v>
          </cell>
          <cell r="N2472">
            <v>0</v>
          </cell>
        </row>
        <row r="2473">
          <cell r="B2473">
            <v>0</v>
          </cell>
          <cell r="C2473">
            <v>0</v>
          </cell>
          <cell r="E2473">
            <v>0</v>
          </cell>
          <cell r="F2473">
            <v>0</v>
          </cell>
          <cell r="I2473">
            <v>0</v>
          </cell>
          <cell r="J2473">
            <v>0</v>
          </cell>
          <cell r="L2473">
            <v>0</v>
          </cell>
          <cell r="M2473">
            <v>0</v>
          </cell>
          <cell r="N2473">
            <v>0</v>
          </cell>
        </row>
        <row r="2474">
          <cell r="B2474">
            <v>0</v>
          </cell>
          <cell r="C2474">
            <v>0</v>
          </cell>
          <cell r="E2474">
            <v>0</v>
          </cell>
          <cell r="F2474">
            <v>0</v>
          </cell>
          <cell r="I2474">
            <v>0</v>
          </cell>
          <cell r="J2474">
            <v>0</v>
          </cell>
          <cell r="L2474">
            <v>0</v>
          </cell>
          <cell r="M2474">
            <v>0</v>
          </cell>
          <cell r="N2474">
            <v>0</v>
          </cell>
        </row>
        <row r="2475">
          <cell r="B2475">
            <v>0</v>
          </cell>
          <cell r="C2475">
            <v>0</v>
          </cell>
          <cell r="E2475">
            <v>0</v>
          </cell>
          <cell r="F2475">
            <v>0</v>
          </cell>
          <cell r="I2475">
            <v>0</v>
          </cell>
          <cell r="J2475">
            <v>0</v>
          </cell>
          <cell r="L2475">
            <v>0</v>
          </cell>
          <cell r="M2475">
            <v>0</v>
          </cell>
          <cell r="N2475">
            <v>0</v>
          </cell>
        </row>
        <row r="2476">
          <cell r="B2476">
            <v>0</v>
          </cell>
          <cell r="C2476">
            <v>0</v>
          </cell>
          <cell r="E2476">
            <v>0</v>
          </cell>
          <cell r="F2476">
            <v>0</v>
          </cell>
          <cell r="I2476">
            <v>0</v>
          </cell>
          <cell r="J2476">
            <v>0</v>
          </cell>
          <cell r="L2476">
            <v>0</v>
          </cell>
          <cell r="M2476">
            <v>0</v>
          </cell>
          <cell r="N2476">
            <v>0</v>
          </cell>
        </row>
        <row r="2477">
          <cell r="B2477">
            <v>0</v>
          </cell>
          <cell r="C2477">
            <v>0</v>
          </cell>
          <cell r="E2477">
            <v>0</v>
          </cell>
          <cell r="F2477">
            <v>0</v>
          </cell>
          <cell r="I2477">
            <v>0</v>
          </cell>
          <cell r="J2477">
            <v>0</v>
          </cell>
          <cell r="L2477">
            <v>0</v>
          </cell>
          <cell r="M2477">
            <v>0</v>
          </cell>
          <cell r="N2477">
            <v>0</v>
          </cell>
        </row>
        <row r="2478">
          <cell r="B2478">
            <v>0</v>
          </cell>
          <cell r="C2478">
            <v>0</v>
          </cell>
          <cell r="E2478">
            <v>0</v>
          </cell>
          <cell r="F2478">
            <v>0</v>
          </cell>
          <cell r="I2478">
            <v>0</v>
          </cell>
          <cell r="J2478">
            <v>0</v>
          </cell>
          <cell r="L2478">
            <v>0</v>
          </cell>
          <cell r="M2478">
            <v>0</v>
          </cell>
          <cell r="N2478">
            <v>0</v>
          </cell>
        </row>
        <row r="2479">
          <cell r="B2479">
            <v>0</v>
          </cell>
          <cell r="C2479">
            <v>0</v>
          </cell>
          <cell r="E2479">
            <v>0</v>
          </cell>
          <cell r="F2479">
            <v>0</v>
          </cell>
          <cell r="I2479">
            <v>0</v>
          </cell>
          <cell r="J2479">
            <v>0</v>
          </cell>
          <cell r="L2479">
            <v>0</v>
          </cell>
          <cell r="M2479">
            <v>0</v>
          </cell>
          <cell r="N2479">
            <v>0</v>
          </cell>
        </row>
        <row r="2480">
          <cell r="B2480">
            <v>0</v>
          </cell>
          <cell r="C2480">
            <v>0</v>
          </cell>
          <cell r="E2480">
            <v>0</v>
          </cell>
          <cell r="F2480">
            <v>0</v>
          </cell>
          <cell r="I2480">
            <v>0</v>
          </cell>
          <cell r="J2480">
            <v>0</v>
          </cell>
          <cell r="L2480">
            <v>0</v>
          </cell>
          <cell r="M2480">
            <v>0</v>
          </cell>
          <cell r="N2480">
            <v>0</v>
          </cell>
        </row>
        <row r="2481">
          <cell r="B2481">
            <v>0</v>
          </cell>
          <cell r="C2481">
            <v>0</v>
          </cell>
          <cell r="E2481">
            <v>0</v>
          </cell>
          <cell r="F2481">
            <v>0</v>
          </cell>
          <cell r="I2481">
            <v>0</v>
          </cell>
          <cell r="J2481">
            <v>0</v>
          </cell>
          <cell r="L2481">
            <v>0</v>
          </cell>
          <cell r="M2481">
            <v>0</v>
          </cell>
          <cell r="N2481">
            <v>0</v>
          </cell>
        </row>
        <row r="2482">
          <cell r="B2482">
            <v>0</v>
          </cell>
          <cell r="C2482">
            <v>0</v>
          </cell>
          <cell r="E2482">
            <v>0</v>
          </cell>
          <cell r="F2482">
            <v>0</v>
          </cell>
          <cell r="I2482">
            <v>0</v>
          </cell>
          <cell r="J2482">
            <v>0</v>
          </cell>
          <cell r="L2482">
            <v>0</v>
          </cell>
          <cell r="M2482">
            <v>0</v>
          </cell>
          <cell r="N2482">
            <v>0</v>
          </cell>
        </row>
        <row r="2483">
          <cell r="B2483">
            <v>0</v>
          </cell>
          <cell r="C2483">
            <v>0</v>
          </cell>
          <cell r="E2483">
            <v>0</v>
          </cell>
          <cell r="F2483">
            <v>0</v>
          </cell>
          <cell r="I2483">
            <v>0</v>
          </cell>
          <cell r="J2483">
            <v>0</v>
          </cell>
          <cell r="L2483">
            <v>0</v>
          </cell>
          <cell r="M2483">
            <v>0</v>
          </cell>
          <cell r="N2483">
            <v>0</v>
          </cell>
        </row>
        <row r="2484">
          <cell r="B2484">
            <v>0</v>
          </cell>
          <cell r="C2484">
            <v>0</v>
          </cell>
          <cell r="E2484">
            <v>0</v>
          </cell>
          <cell r="F2484">
            <v>0</v>
          </cell>
          <cell r="I2484">
            <v>0</v>
          </cell>
          <cell r="J2484">
            <v>0</v>
          </cell>
          <cell r="L2484">
            <v>0</v>
          </cell>
          <cell r="M2484">
            <v>0</v>
          </cell>
          <cell r="N2484">
            <v>0</v>
          </cell>
        </row>
        <row r="2485">
          <cell r="B2485">
            <v>0</v>
          </cell>
          <cell r="C2485">
            <v>0</v>
          </cell>
          <cell r="E2485">
            <v>0</v>
          </cell>
          <cell r="F2485">
            <v>0</v>
          </cell>
          <cell r="I2485">
            <v>0</v>
          </cell>
          <cell r="J2485">
            <v>0</v>
          </cell>
          <cell r="L2485">
            <v>0</v>
          </cell>
          <cell r="M2485">
            <v>0</v>
          </cell>
          <cell r="N2485">
            <v>0</v>
          </cell>
        </row>
        <row r="2486">
          <cell r="B2486">
            <v>0</v>
          </cell>
          <cell r="C2486">
            <v>0</v>
          </cell>
          <cell r="E2486">
            <v>0</v>
          </cell>
          <cell r="F2486">
            <v>0</v>
          </cell>
          <cell r="I2486">
            <v>0</v>
          </cell>
          <cell r="J2486">
            <v>0</v>
          </cell>
          <cell r="L2486">
            <v>0</v>
          </cell>
          <cell r="M2486">
            <v>0</v>
          </cell>
          <cell r="N2486">
            <v>0</v>
          </cell>
        </row>
        <row r="2487">
          <cell r="B2487">
            <v>0</v>
          </cell>
          <cell r="C2487">
            <v>0</v>
          </cell>
          <cell r="E2487">
            <v>0</v>
          </cell>
          <cell r="F2487">
            <v>0</v>
          </cell>
          <cell r="I2487">
            <v>0</v>
          </cell>
          <cell r="J2487">
            <v>0</v>
          </cell>
          <cell r="L2487">
            <v>0</v>
          </cell>
          <cell r="M2487">
            <v>0</v>
          </cell>
          <cell r="N2487">
            <v>0</v>
          </cell>
        </row>
        <row r="2488">
          <cell r="B2488">
            <v>0</v>
          </cell>
          <cell r="C2488">
            <v>0</v>
          </cell>
          <cell r="E2488">
            <v>0</v>
          </cell>
          <cell r="F2488">
            <v>0</v>
          </cell>
          <cell r="I2488">
            <v>0</v>
          </cell>
          <cell r="J2488">
            <v>0</v>
          </cell>
          <cell r="L2488">
            <v>0</v>
          </cell>
          <cell r="M2488">
            <v>0</v>
          </cell>
          <cell r="N2488">
            <v>0</v>
          </cell>
        </row>
        <row r="2489">
          <cell r="B2489">
            <v>0</v>
          </cell>
          <cell r="C2489">
            <v>0</v>
          </cell>
          <cell r="E2489">
            <v>0</v>
          </cell>
          <cell r="F2489">
            <v>0</v>
          </cell>
          <cell r="I2489">
            <v>0</v>
          </cell>
          <cell r="J2489">
            <v>0</v>
          </cell>
          <cell r="L2489">
            <v>0</v>
          </cell>
          <cell r="M2489">
            <v>0</v>
          </cell>
          <cell r="N2489">
            <v>0</v>
          </cell>
        </row>
        <row r="2490">
          <cell r="B2490">
            <v>0</v>
          </cell>
          <cell r="C2490">
            <v>0</v>
          </cell>
          <cell r="E2490">
            <v>0</v>
          </cell>
          <cell r="F2490">
            <v>0</v>
          </cell>
          <cell r="I2490">
            <v>0</v>
          </cell>
          <cell r="J2490">
            <v>0</v>
          </cell>
          <cell r="L2490">
            <v>0</v>
          </cell>
          <cell r="M2490">
            <v>0</v>
          </cell>
          <cell r="N2490">
            <v>0</v>
          </cell>
        </row>
        <row r="2491">
          <cell r="B2491">
            <v>0</v>
          </cell>
          <cell r="C2491">
            <v>0</v>
          </cell>
          <cell r="E2491">
            <v>0</v>
          </cell>
          <cell r="F2491">
            <v>0</v>
          </cell>
          <cell r="I2491">
            <v>0</v>
          </cell>
          <cell r="J2491">
            <v>0</v>
          </cell>
          <cell r="L2491">
            <v>0</v>
          </cell>
          <cell r="M2491">
            <v>0</v>
          </cell>
          <cell r="N2491">
            <v>0</v>
          </cell>
        </row>
        <row r="2492">
          <cell r="B2492">
            <v>0</v>
          </cell>
          <cell r="C2492">
            <v>0</v>
          </cell>
          <cell r="E2492">
            <v>0</v>
          </cell>
          <cell r="F2492">
            <v>0</v>
          </cell>
          <cell r="I2492">
            <v>0</v>
          </cell>
          <cell r="J2492">
            <v>0</v>
          </cell>
          <cell r="L2492">
            <v>0</v>
          </cell>
          <cell r="M2492">
            <v>0</v>
          </cell>
          <cell r="N2492">
            <v>0</v>
          </cell>
        </row>
        <row r="2493">
          <cell r="B2493">
            <v>0</v>
          </cell>
          <cell r="C2493">
            <v>0</v>
          </cell>
          <cell r="E2493">
            <v>0</v>
          </cell>
          <cell r="F2493">
            <v>0</v>
          </cell>
          <cell r="I2493">
            <v>0</v>
          </cell>
          <cell r="J2493">
            <v>0</v>
          </cell>
          <cell r="L2493">
            <v>0</v>
          </cell>
          <cell r="M2493">
            <v>0</v>
          </cell>
          <cell r="N2493">
            <v>0</v>
          </cell>
        </row>
        <row r="2494">
          <cell r="B2494">
            <v>0</v>
          </cell>
          <cell r="C2494">
            <v>0</v>
          </cell>
          <cell r="E2494">
            <v>0</v>
          </cell>
          <cell r="F2494">
            <v>0</v>
          </cell>
          <cell r="I2494">
            <v>0</v>
          </cell>
          <cell r="J2494">
            <v>0</v>
          </cell>
          <cell r="L2494">
            <v>0</v>
          </cell>
          <cell r="M2494">
            <v>0</v>
          </cell>
          <cell r="N2494">
            <v>0</v>
          </cell>
        </row>
        <row r="2495">
          <cell r="B2495">
            <v>0</v>
          </cell>
          <cell r="C2495">
            <v>0</v>
          </cell>
          <cell r="E2495">
            <v>0</v>
          </cell>
          <cell r="F2495">
            <v>0</v>
          </cell>
          <cell r="I2495">
            <v>0</v>
          </cell>
          <cell r="J2495">
            <v>0</v>
          </cell>
          <cell r="L2495">
            <v>0</v>
          </cell>
          <cell r="M2495">
            <v>0</v>
          </cell>
          <cell r="N2495">
            <v>0</v>
          </cell>
        </row>
        <row r="2496">
          <cell r="B2496">
            <v>0</v>
          </cell>
          <cell r="C2496">
            <v>0</v>
          </cell>
          <cell r="E2496">
            <v>0</v>
          </cell>
          <cell r="F2496">
            <v>0</v>
          </cell>
          <cell r="I2496">
            <v>0</v>
          </cell>
          <cell r="J2496">
            <v>0</v>
          </cell>
          <cell r="L2496">
            <v>0</v>
          </cell>
          <cell r="M2496">
            <v>0</v>
          </cell>
          <cell r="N2496">
            <v>0</v>
          </cell>
        </row>
        <row r="2497">
          <cell r="B2497">
            <v>0</v>
          </cell>
          <cell r="C2497">
            <v>0</v>
          </cell>
          <cell r="E2497">
            <v>0</v>
          </cell>
          <cell r="F2497">
            <v>0</v>
          </cell>
          <cell r="I2497">
            <v>0</v>
          </cell>
          <cell r="J2497">
            <v>0</v>
          </cell>
          <cell r="L2497">
            <v>0</v>
          </cell>
          <cell r="M2497">
            <v>0</v>
          </cell>
          <cell r="N2497">
            <v>0</v>
          </cell>
        </row>
        <row r="2498">
          <cell r="B2498">
            <v>0</v>
          </cell>
          <cell r="C2498">
            <v>0</v>
          </cell>
          <cell r="E2498">
            <v>0</v>
          </cell>
          <cell r="F2498">
            <v>0</v>
          </cell>
          <cell r="I2498">
            <v>0</v>
          </cell>
          <cell r="J2498">
            <v>0</v>
          </cell>
          <cell r="L2498">
            <v>0</v>
          </cell>
          <cell r="M2498">
            <v>0</v>
          </cell>
          <cell r="N2498">
            <v>0</v>
          </cell>
        </row>
        <row r="2499">
          <cell r="B2499">
            <v>0</v>
          </cell>
          <cell r="C2499">
            <v>0</v>
          </cell>
          <cell r="E2499">
            <v>0</v>
          </cell>
          <cell r="F2499">
            <v>0</v>
          </cell>
          <cell r="I2499">
            <v>0</v>
          </cell>
          <cell r="J2499">
            <v>0</v>
          </cell>
          <cell r="L2499">
            <v>0</v>
          </cell>
          <cell r="M2499">
            <v>0</v>
          </cell>
          <cell r="N2499">
            <v>0</v>
          </cell>
        </row>
        <row r="2500">
          <cell r="B2500">
            <v>0</v>
          </cell>
          <cell r="C2500">
            <v>0</v>
          </cell>
          <cell r="E2500">
            <v>0</v>
          </cell>
          <cell r="F2500">
            <v>0</v>
          </cell>
          <cell r="I2500">
            <v>0</v>
          </cell>
          <cell r="J2500">
            <v>0</v>
          </cell>
          <cell r="L2500">
            <v>0</v>
          </cell>
          <cell r="M2500">
            <v>0</v>
          </cell>
          <cell r="N2500">
            <v>0</v>
          </cell>
        </row>
        <row r="2501">
          <cell r="B2501">
            <v>0</v>
          </cell>
          <cell r="C2501">
            <v>0</v>
          </cell>
          <cell r="E2501">
            <v>0</v>
          </cell>
          <cell r="F2501">
            <v>0</v>
          </cell>
          <cell r="I2501">
            <v>0</v>
          </cell>
          <cell r="J2501">
            <v>0</v>
          </cell>
          <cell r="L2501">
            <v>0</v>
          </cell>
          <cell r="M2501">
            <v>0</v>
          </cell>
          <cell r="N2501">
            <v>0</v>
          </cell>
        </row>
        <row r="2502">
          <cell r="B2502">
            <v>0</v>
          </cell>
          <cell r="C2502">
            <v>0</v>
          </cell>
          <cell r="E2502">
            <v>0</v>
          </cell>
          <cell r="F2502">
            <v>0</v>
          </cell>
          <cell r="I2502">
            <v>0</v>
          </cell>
          <cell r="J2502">
            <v>0</v>
          </cell>
          <cell r="L2502">
            <v>0</v>
          </cell>
          <cell r="M2502">
            <v>0</v>
          </cell>
          <cell r="N2502">
            <v>0</v>
          </cell>
        </row>
        <row r="2503">
          <cell r="B2503">
            <v>0</v>
          </cell>
          <cell r="C2503">
            <v>0</v>
          </cell>
          <cell r="E2503">
            <v>0</v>
          </cell>
          <cell r="F2503">
            <v>0</v>
          </cell>
          <cell r="I2503">
            <v>0</v>
          </cell>
          <cell r="J2503">
            <v>0</v>
          </cell>
          <cell r="L2503">
            <v>0</v>
          </cell>
          <cell r="M2503">
            <v>0</v>
          </cell>
          <cell r="N2503">
            <v>0</v>
          </cell>
        </row>
        <row r="2504">
          <cell r="B2504">
            <v>0</v>
          </cell>
          <cell r="C2504">
            <v>0</v>
          </cell>
          <cell r="E2504">
            <v>0</v>
          </cell>
          <cell r="F2504">
            <v>0</v>
          </cell>
          <cell r="I2504">
            <v>0</v>
          </cell>
          <cell r="J2504">
            <v>0</v>
          </cell>
          <cell r="L2504">
            <v>0</v>
          </cell>
          <cell r="M2504">
            <v>0</v>
          </cell>
          <cell r="N2504">
            <v>0</v>
          </cell>
        </row>
        <row r="2505">
          <cell r="B2505">
            <v>0</v>
          </cell>
          <cell r="C2505">
            <v>0</v>
          </cell>
          <cell r="E2505">
            <v>0</v>
          </cell>
          <cell r="F2505">
            <v>0</v>
          </cell>
          <cell r="I2505">
            <v>0</v>
          </cell>
          <cell r="J2505">
            <v>0</v>
          </cell>
          <cell r="L2505">
            <v>0</v>
          </cell>
          <cell r="M2505">
            <v>0</v>
          </cell>
          <cell r="N2505">
            <v>0</v>
          </cell>
        </row>
        <row r="2506">
          <cell r="B2506">
            <v>0</v>
          </cell>
          <cell r="C2506">
            <v>0</v>
          </cell>
          <cell r="E2506">
            <v>0</v>
          </cell>
          <cell r="F2506">
            <v>0</v>
          </cell>
          <cell r="I2506">
            <v>0</v>
          </cell>
          <cell r="J2506">
            <v>0</v>
          </cell>
          <cell r="L2506">
            <v>0</v>
          </cell>
          <cell r="M2506">
            <v>0</v>
          </cell>
          <cell r="N2506">
            <v>0</v>
          </cell>
        </row>
        <row r="2507">
          <cell r="B2507">
            <v>0</v>
          </cell>
          <cell r="C2507">
            <v>0</v>
          </cell>
          <cell r="E2507">
            <v>0</v>
          </cell>
          <cell r="F2507">
            <v>0</v>
          </cell>
          <cell r="I2507">
            <v>0</v>
          </cell>
          <cell r="J2507">
            <v>0</v>
          </cell>
          <cell r="L2507">
            <v>0</v>
          </cell>
          <cell r="M2507">
            <v>0</v>
          </cell>
          <cell r="N2507">
            <v>0</v>
          </cell>
        </row>
        <row r="2508">
          <cell r="B2508">
            <v>0</v>
          </cell>
          <cell r="C2508">
            <v>0</v>
          </cell>
          <cell r="E2508">
            <v>0</v>
          </cell>
          <cell r="F2508">
            <v>0</v>
          </cell>
          <cell r="I2508">
            <v>0</v>
          </cell>
          <cell r="J2508">
            <v>0</v>
          </cell>
          <cell r="L2508">
            <v>0</v>
          </cell>
          <cell r="M2508">
            <v>0</v>
          </cell>
          <cell r="N2508">
            <v>0</v>
          </cell>
        </row>
        <row r="2509">
          <cell r="B2509">
            <v>0</v>
          </cell>
          <cell r="C2509">
            <v>0</v>
          </cell>
          <cell r="E2509">
            <v>0</v>
          </cell>
          <cell r="F2509">
            <v>0</v>
          </cell>
          <cell r="I2509">
            <v>0</v>
          </cell>
          <cell r="J2509">
            <v>0</v>
          </cell>
          <cell r="L2509">
            <v>0</v>
          </cell>
          <cell r="M2509">
            <v>0</v>
          </cell>
          <cell r="N2509">
            <v>0</v>
          </cell>
        </row>
        <row r="2510">
          <cell r="B2510">
            <v>0</v>
          </cell>
          <cell r="C2510">
            <v>0</v>
          </cell>
          <cell r="E2510">
            <v>0</v>
          </cell>
          <cell r="F2510">
            <v>0</v>
          </cell>
          <cell r="I2510">
            <v>0</v>
          </cell>
          <cell r="J2510">
            <v>0</v>
          </cell>
          <cell r="L2510">
            <v>0</v>
          </cell>
          <cell r="M2510">
            <v>0</v>
          </cell>
          <cell r="N2510">
            <v>0</v>
          </cell>
        </row>
        <row r="2511">
          <cell r="B2511">
            <v>0</v>
          </cell>
          <cell r="C2511">
            <v>0</v>
          </cell>
          <cell r="E2511">
            <v>0</v>
          </cell>
          <cell r="F2511">
            <v>0</v>
          </cell>
          <cell r="I2511">
            <v>0</v>
          </cell>
          <cell r="J2511">
            <v>0</v>
          </cell>
          <cell r="L2511">
            <v>0</v>
          </cell>
          <cell r="M2511">
            <v>0</v>
          </cell>
          <cell r="N2511">
            <v>0</v>
          </cell>
        </row>
        <row r="2512">
          <cell r="B2512">
            <v>0</v>
          </cell>
          <cell r="C2512">
            <v>0</v>
          </cell>
          <cell r="E2512">
            <v>0</v>
          </cell>
          <cell r="F2512">
            <v>0</v>
          </cell>
          <cell r="I2512">
            <v>0</v>
          </cell>
          <cell r="J2512">
            <v>0</v>
          </cell>
          <cell r="L2512">
            <v>0</v>
          </cell>
          <cell r="M2512">
            <v>0</v>
          </cell>
          <cell r="N2512">
            <v>0</v>
          </cell>
        </row>
        <row r="2513">
          <cell r="B2513">
            <v>0</v>
          </cell>
          <cell r="C2513">
            <v>0</v>
          </cell>
          <cell r="E2513">
            <v>0</v>
          </cell>
          <cell r="F2513">
            <v>0</v>
          </cell>
          <cell r="I2513">
            <v>0</v>
          </cell>
          <cell r="J2513">
            <v>0</v>
          </cell>
          <cell r="L2513">
            <v>0</v>
          </cell>
          <cell r="M2513">
            <v>0</v>
          </cell>
          <cell r="N2513">
            <v>0</v>
          </cell>
        </row>
        <row r="2514">
          <cell r="B2514">
            <v>0</v>
          </cell>
          <cell r="C2514">
            <v>0</v>
          </cell>
          <cell r="E2514">
            <v>0</v>
          </cell>
          <cell r="F2514">
            <v>0</v>
          </cell>
          <cell r="I2514">
            <v>0</v>
          </cell>
          <cell r="J2514">
            <v>0</v>
          </cell>
          <cell r="L2514">
            <v>0</v>
          </cell>
          <cell r="M2514">
            <v>0</v>
          </cell>
          <cell r="N2514">
            <v>0</v>
          </cell>
        </row>
        <row r="2515">
          <cell r="B2515">
            <v>0</v>
          </cell>
          <cell r="C2515">
            <v>0</v>
          </cell>
          <cell r="E2515">
            <v>0</v>
          </cell>
          <cell r="F2515">
            <v>0</v>
          </cell>
          <cell r="I2515">
            <v>0</v>
          </cell>
          <cell r="J2515">
            <v>0</v>
          </cell>
          <cell r="L2515">
            <v>0</v>
          </cell>
          <cell r="M2515">
            <v>0</v>
          </cell>
          <cell r="N2515">
            <v>0</v>
          </cell>
        </row>
        <row r="2516">
          <cell r="B2516">
            <v>0</v>
          </cell>
          <cell r="C2516">
            <v>0</v>
          </cell>
          <cell r="E2516">
            <v>0</v>
          </cell>
          <cell r="F2516">
            <v>0</v>
          </cell>
          <cell r="I2516">
            <v>0</v>
          </cell>
          <cell r="J2516">
            <v>0</v>
          </cell>
          <cell r="L2516">
            <v>0</v>
          </cell>
          <cell r="M2516">
            <v>0</v>
          </cell>
          <cell r="N2516">
            <v>0</v>
          </cell>
        </row>
        <row r="2517">
          <cell r="B2517">
            <v>0</v>
          </cell>
          <cell r="C2517">
            <v>0</v>
          </cell>
          <cell r="E2517">
            <v>0</v>
          </cell>
          <cell r="F2517">
            <v>0</v>
          </cell>
          <cell r="I2517">
            <v>0</v>
          </cell>
          <cell r="J2517">
            <v>0</v>
          </cell>
          <cell r="L2517">
            <v>0</v>
          </cell>
          <cell r="M2517">
            <v>0</v>
          </cell>
          <cell r="N2517">
            <v>0</v>
          </cell>
        </row>
        <row r="2518">
          <cell r="B2518">
            <v>0</v>
          </cell>
          <cell r="C2518">
            <v>0</v>
          </cell>
          <cell r="E2518">
            <v>0</v>
          </cell>
          <cell r="F2518">
            <v>0</v>
          </cell>
          <cell r="I2518">
            <v>0</v>
          </cell>
          <cell r="J2518">
            <v>0</v>
          </cell>
          <cell r="L2518">
            <v>0</v>
          </cell>
          <cell r="M2518">
            <v>0</v>
          </cell>
          <cell r="N2518">
            <v>0</v>
          </cell>
        </row>
        <row r="2519">
          <cell r="B2519">
            <v>0</v>
          </cell>
          <cell r="C2519">
            <v>0</v>
          </cell>
          <cell r="E2519">
            <v>0</v>
          </cell>
          <cell r="F2519">
            <v>0</v>
          </cell>
          <cell r="I2519">
            <v>0</v>
          </cell>
          <cell r="J2519">
            <v>0</v>
          </cell>
          <cell r="L2519">
            <v>0</v>
          </cell>
          <cell r="M2519">
            <v>0</v>
          </cell>
          <cell r="N2519">
            <v>0</v>
          </cell>
        </row>
        <row r="2520">
          <cell r="B2520">
            <v>0</v>
          </cell>
          <cell r="C2520">
            <v>0</v>
          </cell>
          <cell r="E2520">
            <v>0</v>
          </cell>
          <cell r="F2520">
            <v>0</v>
          </cell>
          <cell r="I2520">
            <v>0</v>
          </cell>
          <cell r="J2520">
            <v>0</v>
          </cell>
          <cell r="L2520">
            <v>0</v>
          </cell>
          <cell r="M2520">
            <v>0</v>
          </cell>
          <cell r="N2520">
            <v>0</v>
          </cell>
        </row>
        <row r="2521">
          <cell r="B2521">
            <v>0</v>
          </cell>
          <cell r="C2521">
            <v>0</v>
          </cell>
          <cell r="E2521">
            <v>0</v>
          </cell>
          <cell r="F2521">
            <v>0</v>
          </cell>
          <cell r="I2521">
            <v>0</v>
          </cell>
          <cell r="J2521">
            <v>0</v>
          </cell>
          <cell r="L2521">
            <v>0</v>
          </cell>
          <cell r="M2521">
            <v>0</v>
          </cell>
          <cell r="N2521">
            <v>0</v>
          </cell>
        </row>
        <row r="2522">
          <cell r="B2522">
            <v>0</v>
          </cell>
          <cell r="C2522">
            <v>0</v>
          </cell>
          <cell r="E2522">
            <v>0</v>
          </cell>
          <cell r="F2522">
            <v>0</v>
          </cell>
          <cell r="I2522">
            <v>0</v>
          </cell>
          <cell r="J2522">
            <v>0</v>
          </cell>
          <cell r="L2522">
            <v>0</v>
          </cell>
          <cell r="M2522">
            <v>0</v>
          </cell>
          <cell r="N2522">
            <v>0</v>
          </cell>
        </row>
        <row r="2523">
          <cell r="B2523">
            <v>0</v>
          </cell>
          <cell r="C2523">
            <v>0</v>
          </cell>
          <cell r="E2523">
            <v>0</v>
          </cell>
          <cell r="F2523">
            <v>0</v>
          </cell>
          <cell r="I2523">
            <v>0</v>
          </cell>
          <cell r="J2523">
            <v>0</v>
          </cell>
          <cell r="L2523">
            <v>0</v>
          </cell>
          <cell r="M2523">
            <v>0</v>
          </cell>
          <cell r="N2523">
            <v>0</v>
          </cell>
        </row>
        <row r="2524">
          <cell r="B2524">
            <v>0</v>
          </cell>
          <cell r="C2524">
            <v>0</v>
          </cell>
          <cell r="E2524">
            <v>0</v>
          </cell>
          <cell r="F2524">
            <v>0</v>
          </cell>
          <cell r="I2524">
            <v>0</v>
          </cell>
          <cell r="J2524">
            <v>0</v>
          </cell>
          <cell r="L2524">
            <v>0</v>
          </cell>
          <cell r="M2524">
            <v>0</v>
          </cell>
          <cell r="N2524">
            <v>0</v>
          </cell>
        </row>
        <row r="2525">
          <cell r="B2525">
            <v>0</v>
          </cell>
          <cell r="C2525">
            <v>0</v>
          </cell>
          <cell r="E2525">
            <v>0</v>
          </cell>
          <cell r="F2525">
            <v>0</v>
          </cell>
          <cell r="I2525">
            <v>0</v>
          </cell>
          <cell r="J2525">
            <v>0</v>
          </cell>
          <cell r="L2525">
            <v>0</v>
          </cell>
          <cell r="M2525">
            <v>0</v>
          </cell>
          <cell r="N2525">
            <v>0</v>
          </cell>
        </row>
        <row r="2526">
          <cell r="B2526">
            <v>0</v>
          </cell>
          <cell r="C2526">
            <v>0</v>
          </cell>
          <cell r="E2526">
            <v>0</v>
          </cell>
          <cell r="F2526">
            <v>0</v>
          </cell>
          <cell r="I2526">
            <v>0</v>
          </cell>
          <cell r="J2526">
            <v>0</v>
          </cell>
          <cell r="L2526">
            <v>0</v>
          </cell>
          <cell r="M2526">
            <v>0</v>
          </cell>
          <cell r="N2526">
            <v>0</v>
          </cell>
        </row>
        <row r="2527">
          <cell r="B2527">
            <v>0</v>
          </cell>
          <cell r="C2527">
            <v>0</v>
          </cell>
          <cell r="E2527">
            <v>0</v>
          </cell>
          <cell r="F2527">
            <v>0</v>
          </cell>
          <cell r="I2527">
            <v>0</v>
          </cell>
          <cell r="J2527">
            <v>0</v>
          </cell>
          <cell r="L2527">
            <v>0</v>
          </cell>
          <cell r="M2527">
            <v>0</v>
          </cell>
          <cell r="N2527">
            <v>0</v>
          </cell>
        </row>
        <row r="2528">
          <cell r="B2528">
            <v>0</v>
          </cell>
          <cell r="C2528">
            <v>0</v>
          </cell>
          <cell r="E2528">
            <v>0</v>
          </cell>
          <cell r="F2528">
            <v>0</v>
          </cell>
          <cell r="I2528">
            <v>0</v>
          </cell>
          <cell r="J2528">
            <v>0</v>
          </cell>
          <cell r="L2528">
            <v>0</v>
          </cell>
          <cell r="M2528">
            <v>0</v>
          </cell>
          <cell r="N2528">
            <v>0</v>
          </cell>
        </row>
        <row r="2529">
          <cell r="B2529">
            <v>0</v>
          </cell>
          <cell r="C2529">
            <v>0</v>
          </cell>
          <cell r="E2529">
            <v>0</v>
          </cell>
          <cell r="F2529">
            <v>0</v>
          </cell>
          <cell r="I2529">
            <v>0</v>
          </cell>
          <cell r="J2529">
            <v>0</v>
          </cell>
          <cell r="L2529">
            <v>0</v>
          </cell>
          <cell r="M2529">
            <v>0</v>
          </cell>
          <cell r="N2529">
            <v>0</v>
          </cell>
        </row>
        <row r="2530">
          <cell r="B2530">
            <v>0</v>
          </cell>
          <cell r="C2530">
            <v>0</v>
          </cell>
          <cell r="E2530">
            <v>0</v>
          </cell>
          <cell r="F2530">
            <v>0</v>
          </cell>
          <cell r="I2530">
            <v>0</v>
          </cell>
          <cell r="J2530">
            <v>0</v>
          </cell>
          <cell r="L2530">
            <v>0</v>
          </cell>
          <cell r="M2530">
            <v>0</v>
          </cell>
          <cell r="N2530">
            <v>0</v>
          </cell>
        </row>
        <row r="2531">
          <cell r="B2531">
            <v>0</v>
          </cell>
          <cell r="C2531">
            <v>0</v>
          </cell>
          <cell r="E2531">
            <v>0</v>
          </cell>
          <cell r="F2531">
            <v>0</v>
          </cell>
          <cell r="I2531">
            <v>0</v>
          </cell>
          <cell r="J2531">
            <v>0</v>
          </cell>
          <cell r="L2531">
            <v>0</v>
          </cell>
          <cell r="M2531">
            <v>0</v>
          </cell>
          <cell r="N2531">
            <v>0</v>
          </cell>
        </row>
        <row r="2532">
          <cell r="B2532">
            <v>0</v>
          </cell>
          <cell r="C2532">
            <v>0</v>
          </cell>
          <cell r="E2532">
            <v>0</v>
          </cell>
          <cell r="F2532">
            <v>0</v>
          </cell>
          <cell r="I2532">
            <v>0</v>
          </cell>
          <cell r="J2532">
            <v>0</v>
          </cell>
          <cell r="L2532">
            <v>0</v>
          </cell>
          <cell r="M2532">
            <v>0</v>
          </cell>
          <cell r="N2532">
            <v>0</v>
          </cell>
        </row>
        <row r="2533">
          <cell r="B2533">
            <v>0</v>
          </cell>
          <cell r="C2533">
            <v>0</v>
          </cell>
          <cell r="E2533">
            <v>0</v>
          </cell>
          <cell r="F2533">
            <v>0</v>
          </cell>
          <cell r="I2533">
            <v>0</v>
          </cell>
          <cell r="J2533">
            <v>0</v>
          </cell>
          <cell r="L2533">
            <v>0</v>
          </cell>
          <cell r="M2533">
            <v>0</v>
          </cell>
          <cell r="N2533">
            <v>0</v>
          </cell>
        </row>
        <row r="2534">
          <cell r="B2534">
            <v>0</v>
          </cell>
          <cell r="C2534">
            <v>0</v>
          </cell>
          <cell r="E2534">
            <v>0</v>
          </cell>
          <cell r="F2534">
            <v>0</v>
          </cell>
          <cell r="I2534">
            <v>0</v>
          </cell>
          <cell r="J2534">
            <v>0</v>
          </cell>
          <cell r="L2534">
            <v>0</v>
          </cell>
          <cell r="M2534">
            <v>0</v>
          </cell>
          <cell r="N2534">
            <v>0</v>
          </cell>
        </row>
        <row r="2535">
          <cell r="B2535">
            <v>0</v>
          </cell>
          <cell r="C2535">
            <v>0</v>
          </cell>
          <cell r="E2535">
            <v>0</v>
          </cell>
          <cell r="F2535">
            <v>0</v>
          </cell>
          <cell r="I2535">
            <v>0</v>
          </cell>
          <cell r="J2535">
            <v>0</v>
          </cell>
          <cell r="L2535">
            <v>0</v>
          </cell>
          <cell r="M2535">
            <v>0</v>
          </cell>
          <cell r="N2535">
            <v>0</v>
          </cell>
        </row>
        <row r="2536">
          <cell r="B2536">
            <v>0</v>
          </cell>
          <cell r="C2536">
            <v>0</v>
          </cell>
          <cell r="E2536">
            <v>0</v>
          </cell>
          <cell r="F2536">
            <v>0</v>
          </cell>
          <cell r="I2536">
            <v>0</v>
          </cell>
          <cell r="J2536">
            <v>0</v>
          </cell>
          <cell r="L2536">
            <v>0</v>
          </cell>
          <cell r="M2536">
            <v>0</v>
          </cell>
          <cell r="N2536">
            <v>0</v>
          </cell>
        </row>
        <row r="2537">
          <cell r="B2537">
            <v>0</v>
          </cell>
          <cell r="C2537">
            <v>0</v>
          </cell>
          <cell r="E2537">
            <v>0</v>
          </cell>
          <cell r="F2537">
            <v>0</v>
          </cell>
          <cell r="I2537">
            <v>0</v>
          </cell>
          <cell r="J2537">
            <v>0</v>
          </cell>
          <cell r="L2537">
            <v>0</v>
          </cell>
          <cell r="M2537">
            <v>0</v>
          </cell>
          <cell r="N2537">
            <v>0</v>
          </cell>
        </row>
        <row r="2538">
          <cell r="B2538">
            <v>0</v>
          </cell>
          <cell r="C2538">
            <v>0</v>
          </cell>
          <cell r="E2538">
            <v>0</v>
          </cell>
          <cell r="F2538">
            <v>0</v>
          </cell>
          <cell r="I2538">
            <v>0</v>
          </cell>
          <cell r="J2538">
            <v>0</v>
          </cell>
          <cell r="L2538">
            <v>0</v>
          </cell>
          <cell r="M2538">
            <v>0</v>
          </cell>
          <cell r="N2538">
            <v>0</v>
          </cell>
        </row>
        <row r="2539">
          <cell r="B2539">
            <v>0</v>
          </cell>
          <cell r="C2539">
            <v>0</v>
          </cell>
          <cell r="E2539">
            <v>0</v>
          </cell>
          <cell r="F2539">
            <v>0</v>
          </cell>
          <cell r="I2539">
            <v>0</v>
          </cell>
          <cell r="J2539">
            <v>0</v>
          </cell>
          <cell r="L2539">
            <v>0</v>
          </cell>
          <cell r="M2539">
            <v>0</v>
          </cell>
          <cell r="N2539">
            <v>0</v>
          </cell>
        </row>
        <row r="2540">
          <cell r="B2540">
            <v>0</v>
          </cell>
          <cell r="C2540">
            <v>0</v>
          </cell>
          <cell r="E2540">
            <v>0</v>
          </cell>
          <cell r="F2540">
            <v>0</v>
          </cell>
          <cell r="I2540">
            <v>0</v>
          </cell>
          <cell r="J2540">
            <v>0</v>
          </cell>
          <cell r="L2540">
            <v>0</v>
          </cell>
          <cell r="M2540">
            <v>0</v>
          </cell>
          <cell r="N2540">
            <v>0</v>
          </cell>
        </row>
        <row r="2541">
          <cell r="B2541">
            <v>0</v>
          </cell>
          <cell r="C2541">
            <v>0</v>
          </cell>
          <cell r="E2541">
            <v>0</v>
          </cell>
          <cell r="F2541">
            <v>0</v>
          </cell>
          <cell r="I2541">
            <v>0</v>
          </cell>
          <cell r="J2541">
            <v>0</v>
          </cell>
          <cell r="L2541">
            <v>0</v>
          </cell>
          <cell r="M2541">
            <v>0</v>
          </cell>
          <cell r="N2541">
            <v>0</v>
          </cell>
        </row>
        <row r="2542">
          <cell r="B2542">
            <v>0</v>
          </cell>
          <cell r="C2542">
            <v>0</v>
          </cell>
          <cell r="E2542">
            <v>0</v>
          </cell>
          <cell r="F2542">
            <v>0</v>
          </cell>
          <cell r="I2542">
            <v>0</v>
          </cell>
          <cell r="J2542">
            <v>0</v>
          </cell>
          <cell r="L2542">
            <v>0</v>
          </cell>
          <cell r="M2542">
            <v>0</v>
          </cell>
          <cell r="N2542">
            <v>0</v>
          </cell>
        </row>
        <row r="2543">
          <cell r="B2543">
            <v>0</v>
          </cell>
          <cell r="C2543">
            <v>0</v>
          </cell>
          <cell r="E2543">
            <v>0</v>
          </cell>
          <cell r="F2543">
            <v>0</v>
          </cell>
          <cell r="I2543">
            <v>0</v>
          </cell>
          <cell r="J2543">
            <v>0</v>
          </cell>
          <cell r="L2543">
            <v>0</v>
          </cell>
          <cell r="M2543">
            <v>0</v>
          </cell>
          <cell r="N2543">
            <v>0</v>
          </cell>
        </row>
        <row r="2544">
          <cell r="B2544">
            <v>0</v>
          </cell>
          <cell r="C2544">
            <v>0</v>
          </cell>
          <cell r="E2544">
            <v>0</v>
          </cell>
          <cell r="F2544">
            <v>0</v>
          </cell>
          <cell r="I2544">
            <v>0</v>
          </cell>
          <cell r="J2544">
            <v>0</v>
          </cell>
          <cell r="L2544">
            <v>0</v>
          </cell>
          <cell r="M2544">
            <v>0</v>
          </cell>
          <cell r="N2544">
            <v>0</v>
          </cell>
        </row>
        <row r="2545">
          <cell r="B2545">
            <v>0</v>
          </cell>
          <cell r="C2545">
            <v>0</v>
          </cell>
          <cell r="E2545">
            <v>0</v>
          </cell>
          <cell r="F2545">
            <v>0</v>
          </cell>
          <cell r="I2545">
            <v>0</v>
          </cell>
          <cell r="J2545">
            <v>0</v>
          </cell>
          <cell r="L2545">
            <v>0</v>
          </cell>
          <cell r="M2545">
            <v>0</v>
          </cell>
          <cell r="N2545">
            <v>0</v>
          </cell>
        </row>
        <row r="2546">
          <cell r="B2546">
            <v>0</v>
          </cell>
          <cell r="C2546">
            <v>0</v>
          </cell>
          <cell r="E2546">
            <v>0</v>
          </cell>
          <cell r="F2546">
            <v>0</v>
          </cell>
          <cell r="I2546">
            <v>0</v>
          </cell>
          <cell r="J2546">
            <v>0</v>
          </cell>
          <cell r="L2546">
            <v>0</v>
          </cell>
          <cell r="M2546">
            <v>0</v>
          </cell>
          <cell r="N2546">
            <v>0</v>
          </cell>
        </row>
        <row r="2547">
          <cell r="B2547">
            <v>0</v>
          </cell>
          <cell r="C2547">
            <v>0</v>
          </cell>
          <cell r="E2547">
            <v>0</v>
          </cell>
          <cell r="F2547">
            <v>0</v>
          </cell>
          <cell r="I2547">
            <v>0</v>
          </cell>
          <cell r="J2547">
            <v>0</v>
          </cell>
          <cell r="L2547">
            <v>0</v>
          </cell>
          <cell r="M2547">
            <v>0</v>
          </cell>
          <cell r="N2547">
            <v>0</v>
          </cell>
        </row>
        <row r="2548">
          <cell r="B2548">
            <v>0</v>
          </cell>
          <cell r="C2548">
            <v>0</v>
          </cell>
          <cell r="E2548">
            <v>0</v>
          </cell>
          <cell r="F2548">
            <v>0</v>
          </cell>
          <cell r="I2548">
            <v>0</v>
          </cell>
          <cell r="J2548">
            <v>0</v>
          </cell>
          <cell r="L2548">
            <v>0</v>
          </cell>
          <cell r="M2548">
            <v>0</v>
          </cell>
          <cell r="N2548">
            <v>0</v>
          </cell>
        </row>
        <row r="2549">
          <cell r="B2549">
            <v>0</v>
          </cell>
          <cell r="C2549">
            <v>0</v>
          </cell>
          <cell r="E2549">
            <v>0</v>
          </cell>
          <cell r="F2549">
            <v>0</v>
          </cell>
          <cell r="I2549">
            <v>0</v>
          </cell>
          <cell r="J2549">
            <v>0</v>
          </cell>
          <cell r="L2549">
            <v>0</v>
          </cell>
          <cell r="M2549">
            <v>0</v>
          </cell>
          <cell r="N2549">
            <v>0</v>
          </cell>
        </row>
        <row r="2550">
          <cell r="B2550">
            <v>0</v>
          </cell>
          <cell r="C2550">
            <v>0</v>
          </cell>
          <cell r="E2550">
            <v>0</v>
          </cell>
          <cell r="F2550">
            <v>0</v>
          </cell>
          <cell r="I2550">
            <v>0</v>
          </cell>
          <cell r="J2550">
            <v>0</v>
          </cell>
          <cell r="L2550">
            <v>0</v>
          </cell>
          <cell r="M2550">
            <v>0</v>
          </cell>
          <cell r="N2550">
            <v>0</v>
          </cell>
        </row>
        <row r="2551">
          <cell r="B2551">
            <v>0</v>
          </cell>
          <cell r="C2551">
            <v>0</v>
          </cell>
          <cell r="E2551">
            <v>0</v>
          </cell>
          <cell r="F2551">
            <v>0</v>
          </cell>
          <cell r="I2551">
            <v>0</v>
          </cell>
          <cell r="J2551">
            <v>0</v>
          </cell>
          <cell r="L2551">
            <v>0</v>
          </cell>
          <cell r="M2551">
            <v>0</v>
          </cell>
          <cell r="N2551">
            <v>0</v>
          </cell>
        </row>
        <row r="2552">
          <cell r="B2552">
            <v>0</v>
          </cell>
          <cell r="C2552">
            <v>0</v>
          </cell>
          <cell r="E2552">
            <v>0</v>
          </cell>
          <cell r="F2552">
            <v>0</v>
          </cell>
          <cell r="I2552">
            <v>0</v>
          </cell>
          <cell r="J2552">
            <v>0</v>
          </cell>
          <cell r="L2552">
            <v>0</v>
          </cell>
          <cell r="M2552">
            <v>0</v>
          </cell>
          <cell r="N2552">
            <v>0</v>
          </cell>
        </row>
        <row r="2553">
          <cell r="B2553">
            <v>0</v>
          </cell>
          <cell r="C2553">
            <v>0</v>
          </cell>
          <cell r="E2553">
            <v>0</v>
          </cell>
          <cell r="F2553">
            <v>0</v>
          </cell>
          <cell r="I2553">
            <v>0</v>
          </cell>
          <cell r="J2553">
            <v>0</v>
          </cell>
          <cell r="L2553">
            <v>0</v>
          </cell>
          <cell r="M2553">
            <v>0</v>
          </cell>
          <cell r="N2553">
            <v>0</v>
          </cell>
        </row>
        <row r="2554">
          <cell r="B2554">
            <v>0</v>
          </cell>
          <cell r="C2554">
            <v>0</v>
          </cell>
          <cell r="E2554">
            <v>0</v>
          </cell>
          <cell r="F2554">
            <v>0</v>
          </cell>
          <cell r="I2554">
            <v>0</v>
          </cell>
          <cell r="J2554">
            <v>0</v>
          </cell>
          <cell r="L2554">
            <v>0</v>
          </cell>
          <cell r="M2554">
            <v>0</v>
          </cell>
          <cell r="N2554">
            <v>0</v>
          </cell>
        </row>
        <row r="2555">
          <cell r="B2555">
            <v>0</v>
          </cell>
          <cell r="C2555">
            <v>0</v>
          </cell>
          <cell r="E2555">
            <v>0</v>
          </cell>
          <cell r="F2555">
            <v>0</v>
          </cell>
          <cell r="I2555">
            <v>0</v>
          </cell>
          <cell r="J2555">
            <v>0</v>
          </cell>
          <cell r="L2555">
            <v>0</v>
          </cell>
          <cell r="M2555">
            <v>0</v>
          </cell>
          <cell r="N2555">
            <v>0</v>
          </cell>
        </row>
        <row r="2556">
          <cell r="B2556">
            <v>0</v>
          </cell>
          <cell r="C2556">
            <v>0</v>
          </cell>
          <cell r="E2556">
            <v>0</v>
          </cell>
          <cell r="F2556">
            <v>0</v>
          </cell>
          <cell r="I2556">
            <v>0</v>
          </cell>
          <cell r="J2556">
            <v>0</v>
          </cell>
          <cell r="L2556">
            <v>0</v>
          </cell>
          <cell r="M2556">
            <v>0</v>
          </cell>
          <cell r="N2556">
            <v>0</v>
          </cell>
        </row>
        <row r="2557">
          <cell r="B2557">
            <v>0</v>
          </cell>
          <cell r="C2557">
            <v>0</v>
          </cell>
          <cell r="E2557">
            <v>0</v>
          </cell>
          <cell r="F2557">
            <v>0</v>
          </cell>
          <cell r="I2557">
            <v>0</v>
          </cell>
          <cell r="J2557">
            <v>0</v>
          </cell>
          <cell r="L2557">
            <v>0</v>
          </cell>
          <cell r="M2557">
            <v>0</v>
          </cell>
          <cell r="N2557">
            <v>0</v>
          </cell>
        </row>
        <row r="2558">
          <cell r="B2558">
            <v>0</v>
          </cell>
          <cell r="C2558">
            <v>0</v>
          </cell>
          <cell r="E2558">
            <v>0</v>
          </cell>
          <cell r="F2558">
            <v>0</v>
          </cell>
          <cell r="I2558">
            <v>0</v>
          </cell>
          <cell r="J2558">
            <v>0</v>
          </cell>
          <cell r="L2558">
            <v>0</v>
          </cell>
          <cell r="M2558">
            <v>0</v>
          </cell>
          <cell r="N2558">
            <v>0</v>
          </cell>
        </row>
        <row r="2559">
          <cell r="B2559">
            <v>0</v>
          </cell>
          <cell r="C2559">
            <v>0</v>
          </cell>
          <cell r="E2559">
            <v>0</v>
          </cell>
          <cell r="F2559">
            <v>0</v>
          </cell>
          <cell r="I2559">
            <v>0</v>
          </cell>
          <cell r="J2559">
            <v>0</v>
          </cell>
          <cell r="L2559">
            <v>0</v>
          </cell>
          <cell r="M2559">
            <v>0</v>
          </cell>
          <cell r="N2559">
            <v>0</v>
          </cell>
        </row>
        <row r="2560">
          <cell r="B2560">
            <v>0</v>
          </cell>
          <cell r="C2560">
            <v>0</v>
          </cell>
          <cell r="E2560">
            <v>0</v>
          </cell>
          <cell r="F2560">
            <v>0</v>
          </cell>
          <cell r="I2560">
            <v>0</v>
          </cell>
          <cell r="J2560">
            <v>0</v>
          </cell>
          <cell r="L2560">
            <v>0</v>
          </cell>
          <cell r="M2560">
            <v>0</v>
          </cell>
          <cell r="N2560">
            <v>0</v>
          </cell>
        </row>
        <row r="2561">
          <cell r="B2561">
            <v>0</v>
          </cell>
          <cell r="C2561">
            <v>0</v>
          </cell>
          <cell r="E2561">
            <v>0</v>
          </cell>
          <cell r="F2561">
            <v>0</v>
          </cell>
          <cell r="I2561">
            <v>0</v>
          </cell>
          <cell r="J2561">
            <v>0</v>
          </cell>
          <cell r="L2561">
            <v>0</v>
          </cell>
          <cell r="M2561">
            <v>0</v>
          </cell>
          <cell r="N2561">
            <v>0</v>
          </cell>
        </row>
        <row r="2562">
          <cell r="B2562">
            <v>0</v>
          </cell>
          <cell r="C2562">
            <v>0</v>
          </cell>
          <cell r="E2562">
            <v>0</v>
          </cell>
          <cell r="F2562">
            <v>0</v>
          </cell>
          <cell r="I2562">
            <v>0</v>
          </cell>
          <cell r="J2562">
            <v>0</v>
          </cell>
          <cell r="L2562">
            <v>0</v>
          </cell>
          <cell r="M2562">
            <v>0</v>
          </cell>
          <cell r="N2562">
            <v>0</v>
          </cell>
        </row>
        <row r="2563">
          <cell r="B2563">
            <v>0</v>
          </cell>
          <cell r="C2563">
            <v>0</v>
          </cell>
          <cell r="E2563">
            <v>0</v>
          </cell>
          <cell r="F2563">
            <v>0</v>
          </cell>
          <cell r="I2563">
            <v>0</v>
          </cell>
          <cell r="J2563">
            <v>0</v>
          </cell>
          <cell r="L2563">
            <v>0</v>
          </cell>
          <cell r="M2563">
            <v>0</v>
          </cell>
          <cell r="N2563">
            <v>0</v>
          </cell>
        </row>
        <row r="2564">
          <cell r="B2564">
            <v>0</v>
          </cell>
          <cell r="C2564">
            <v>0</v>
          </cell>
          <cell r="E2564">
            <v>0</v>
          </cell>
          <cell r="F2564">
            <v>0</v>
          </cell>
          <cell r="I2564">
            <v>0</v>
          </cell>
          <cell r="J2564">
            <v>0</v>
          </cell>
          <cell r="L2564">
            <v>0</v>
          </cell>
          <cell r="M2564">
            <v>0</v>
          </cell>
          <cell r="N2564">
            <v>0</v>
          </cell>
        </row>
        <row r="2565">
          <cell r="B2565">
            <v>0</v>
          </cell>
          <cell r="C2565">
            <v>0</v>
          </cell>
          <cell r="E2565">
            <v>0</v>
          </cell>
          <cell r="F2565">
            <v>0</v>
          </cell>
          <cell r="I2565">
            <v>0</v>
          </cell>
          <cell r="J2565">
            <v>0</v>
          </cell>
          <cell r="L2565">
            <v>0</v>
          </cell>
          <cell r="M2565">
            <v>0</v>
          </cell>
          <cell r="N2565">
            <v>0</v>
          </cell>
        </row>
        <row r="2566">
          <cell r="B2566">
            <v>0</v>
          </cell>
          <cell r="C2566">
            <v>0</v>
          </cell>
          <cell r="E2566">
            <v>0</v>
          </cell>
          <cell r="F2566">
            <v>0</v>
          </cell>
          <cell r="I2566">
            <v>0</v>
          </cell>
          <cell r="J2566">
            <v>0</v>
          </cell>
          <cell r="L2566">
            <v>0</v>
          </cell>
          <cell r="M2566">
            <v>0</v>
          </cell>
          <cell r="N2566">
            <v>0</v>
          </cell>
        </row>
        <row r="2567">
          <cell r="B2567">
            <v>0</v>
          </cell>
          <cell r="C2567">
            <v>0</v>
          </cell>
          <cell r="E2567">
            <v>0</v>
          </cell>
          <cell r="F2567">
            <v>0</v>
          </cell>
          <cell r="I2567">
            <v>0</v>
          </cell>
          <cell r="J2567">
            <v>0</v>
          </cell>
          <cell r="L2567">
            <v>0</v>
          </cell>
          <cell r="M2567">
            <v>0</v>
          </cell>
          <cell r="N2567">
            <v>0</v>
          </cell>
        </row>
        <row r="2568">
          <cell r="B2568">
            <v>0</v>
          </cell>
          <cell r="C2568">
            <v>0</v>
          </cell>
          <cell r="E2568">
            <v>0</v>
          </cell>
          <cell r="F2568">
            <v>0</v>
          </cell>
          <cell r="I2568">
            <v>0</v>
          </cell>
          <cell r="J2568">
            <v>0</v>
          </cell>
          <cell r="L2568">
            <v>0</v>
          </cell>
          <cell r="M2568">
            <v>0</v>
          </cell>
          <cell r="N2568">
            <v>0</v>
          </cell>
        </row>
        <row r="2569">
          <cell r="B2569">
            <v>0</v>
          </cell>
          <cell r="C2569">
            <v>0</v>
          </cell>
          <cell r="E2569">
            <v>0</v>
          </cell>
          <cell r="F2569">
            <v>0</v>
          </cell>
          <cell r="I2569">
            <v>0</v>
          </cell>
          <cell r="J2569">
            <v>0</v>
          </cell>
          <cell r="L2569">
            <v>0</v>
          </cell>
          <cell r="M2569">
            <v>0</v>
          </cell>
          <cell r="N2569">
            <v>0</v>
          </cell>
        </row>
        <row r="2570">
          <cell r="B2570">
            <v>0</v>
          </cell>
          <cell r="C2570">
            <v>0</v>
          </cell>
          <cell r="E2570">
            <v>0</v>
          </cell>
          <cell r="F2570">
            <v>0</v>
          </cell>
          <cell r="I2570">
            <v>0</v>
          </cell>
          <cell r="J2570">
            <v>0</v>
          </cell>
          <cell r="L2570">
            <v>0</v>
          </cell>
          <cell r="M2570">
            <v>0</v>
          </cell>
          <cell r="N2570">
            <v>0</v>
          </cell>
        </row>
        <row r="2571">
          <cell r="B2571">
            <v>0</v>
          </cell>
          <cell r="C2571">
            <v>0</v>
          </cell>
          <cell r="E2571">
            <v>0</v>
          </cell>
          <cell r="F2571">
            <v>0</v>
          </cell>
          <cell r="I2571">
            <v>0</v>
          </cell>
          <cell r="J2571">
            <v>0</v>
          </cell>
          <cell r="L2571">
            <v>0</v>
          </cell>
          <cell r="M2571">
            <v>0</v>
          </cell>
          <cell r="N2571">
            <v>0</v>
          </cell>
        </row>
        <row r="2572">
          <cell r="B2572">
            <v>0</v>
          </cell>
          <cell r="C2572">
            <v>0</v>
          </cell>
          <cell r="E2572">
            <v>0</v>
          </cell>
          <cell r="F2572">
            <v>0</v>
          </cell>
          <cell r="I2572">
            <v>0</v>
          </cell>
          <cell r="J2572">
            <v>0</v>
          </cell>
          <cell r="L2572">
            <v>0</v>
          </cell>
          <cell r="M2572">
            <v>0</v>
          </cell>
          <cell r="N2572">
            <v>0</v>
          </cell>
        </row>
        <row r="2573">
          <cell r="B2573">
            <v>0</v>
          </cell>
          <cell r="C2573">
            <v>0</v>
          </cell>
          <cell r="E2573">
            <v>0</v>
          </cell>
          <cell r="F2573">
            <v>0</v>
          </cell>
          <cell r="I2573">
            <v>0</v>
          </cell>
          <cell r="J2573">
            <v>0</v>
          </cell>
          <cell r="L2573">
            <v>0</v>
          </cell>
          <cell r="M2573">
            <v>0</v>
          </cell>
          <cell r="N2573">
            <v>0</v>
          </cell>
        </row>
        <row r="2574">
          <cell r="B2574">
            <v>0</v>
          </cell>
          <cell r="C2574">
            <v>0</v>
          </cell>
          <cell r="E2574">
            <v>0</v>
          </cell>
          <cell r="F2574">
            <v>0</v>
          </cell>
          <cell r="I2574">
            <v>0</v>
          </cell>
          <cell r="J2574">
            <v>0</v>
          </cell>
          <cell r="L2574">
            <v>0</v>
          </cell>
          <cell r="M2574">
            <v>0</v>
          </cell>
          <cell r="N2574">
            <v>0</v>
          </cell>
        </row>
        <row r="2575">
          <cell r="B2575">
            <v>0</v>
          </cell>
          <cell r="C2575">
            <v>0</v>
          </cell>
          <cell r="E2575">
            <v>0</v>
          </cell>
          <cell r="F2575">
            <v>0</v>
          </cell>
          <cell r="I2575">
            <v>0</v>
          </cell>
          <cell r="J2575">
            <v>0</v>
          </cell>
          <cell r="L2575">
            <v>0</v>
          </cell>
          <cell r="M2575">
            <v>0</v>
          </cell>
          <cell r="N2575">
            <v>0</v>
          </cell>
        </row>
        <row r="2576">
          <cell r="B2576">
            <v>0</v>
          </cell>
          <cell r="C2576">
            <v>0</v>
          </cell>
          <cell r="E2576">
            <v>0</v>
          </cell>
          <cell r="F2576">
            <v>0</v>
          </cell>
          <cell r="I2576">
            <v>0</v>
          </cell>
          <cell r="J2576">
            <v>0</v>
          </cell>
          <cell r="L2576">
            <v>0</v>
          </cell>
          <cell r="M2576">
            <v>0</v>
          </cell>
          <cell r="N2576">
            <v>0</v>
          </cell>
        </row>
        <row r="2577">
          <cell r="B2577">
            <v>0</v>
          </cell>
          <cell r="C2577">
            <v>0</v>
          </cell>
          <cell r="E2577">
            <v>0</v>
          </cell>
          <cell r="F2577">
            <v>0</v>
          </cell>
          <cell r="I2577">
            <v>0</v>
          </cell>
          <cell r="J2577">
            <v>0</v>
          </cell>
          <cell r="L2577">
            <v>0</v>
          </cell>
          <cell r="M2577">
            <v>0</v>
          </cell>
          <cell r="N2577">
            <v>0</v>
          </cell>
        </row>
        <row r="2578">
          <cell r="B2578">
            <v>0</v>
          </cell>
          <cell r="C2578">
            <v>0</v>
          </cell>
          <cell r="E2578">
            <v>0</v>
          </cell>
          <cell r="F2578">
            <v>0</v>
          </cell>
          <cell r="I2578">
            <v>0</v>
          </cell>
          <cell r="J2578">
            <v>0</v>
          </cell>
          <cell r="L2578">
            <v>0</v>
          </cell>
          <cell r="M2578">
            <v>0</v>
          </cell>
          <cell r="N2578">
            <v>0</v>
          </cell>
        </row>
        <row r="2579">
          <cell r="B2579">
            <v>0</v>
          </cell>
          <cell r="C2579">
            <v>0</v>
          </cell>
          <cell r="E2579">
            <v>0</v>
          </cell>
          <cell r="F2579">
            <v>0</v>
          </cell>
          <cell r="I2579">
            <v>0</v>
          </cell>
          <cell r="J2579">
            <v>0</v>
          </cell>
          <cell r="L2579">
            <v>0</v>
          </cell>
          <cell r="M2579">
            <v>0</v>
          </cell>
          <cell r="N2579">
            <v>0</v>
          </cell>
        </row>
        <row r="2580">
          <cell r="B2580">
            <v>0</v>
          </cell>
          <cell r="C2580">
            <v>0</v>
          </cell>
          <cell r="E2580">
            <v>0</v>
          </cell>
          <cell r="F2580">
            <v>0</v>
          </cell>
          <cell r="I2580">
            <v>0</v>
          </cell>
          <cell r="J2580">
            <v>0</v>
          </cell>
          <cell r="L2580">
            <v>0</v>
          </cell>
          <cell r="M2580">
            <v>0</v>
          </cell>
          <cell r="N2580">
            <v>0</v>
          </cell>
        </row>
        <row r="2581">
          <cell r="B2581">
            <v>0</v>
          </cell>
          <cell r="C2581">
            <v>0</v>
          </cell>
          <cell r="E2581">
            <v>0</v>
          </cell>
          <cell r="F2581">
            <v>0</v>
          </cell>
          <cell r="I2581">
            <v>0</v>
          </cell>
          <cell r="J2581">
            <v>0</v>
          </cell>
          <cell r="L2581">
            <v>0</v>
          </cell>
          <cell r="M2581">
            <v>0</v>
          </cell>
          <cell r="N2581">
            <v>0</v>
          </cell>
        </row>
        <row r="2582">
          <cell r="B2582">
            <v>0</v>
          </cell>
          <cell r="C2582">
            <v>0</v>
          </cell>
          <cell r="E2582">
            <v>0</v>
          </cell>
          <cell r="F2582">
            <v>0</v>
          </cell>
          <cell r="I2582">
            <v>0</v>
          </cell>
          <cell r="J2582">
            <v>0</v>
          </cell>
          <cell r="L2582">
            <v>0</v>
          </cell>
          <cell r="M2582">
            <v>0</v>
          </cell>
          <cell r="N2582">
            <v>0</v>
          </cell>
        </row>
        <row r="2583">
          <cell r="B2583">
            <v>0</v>
          </cell>
          <cell r="C2583">
            <v>0</v>
          </cell>
          <cell r="E2583">
            <v>0</v>
          </cell>
          <cell r="F2583">
            <v>0</v>
          </cell>
          <cell r="I2583">
            <v>0</v>
          </cell>
          <cell r="J2583">
            <v>0</v>
          </cell>
          <cell r="L2583">
            <v>0</v>
          </cell>
          <cell r="M2583">
            <v>0</v>
          </cell>
          <cell r="N2583">
            <v>0</v>
          </cell>
        </row>
        <row r="2584">
          <cell r="B2584">
            <v>0</v>
          </cell>
          <cell r="C2584">
            <v>0</v>
          </cell>
          <cell r="E2584">
            <v>0</v>
          </cell>
          <cell r="F2584">
            <v>0</v>
          </cell>
          <cell r="I2584">
            <v>0</v>
          </cell>
          <cell r="J2584">
            <v>0</v>
          </cell>
          <cell r="L2584">
            <v>0</v>
          </cell>
          <cell r="M2584">
            <v>0</v>
          </cell>
          <cell r="N2584">
            <v>0</v>
          </cell>
        </row>
        <row r="2585">
          <cell r="B2585">
            <v>0</v>
          </cell>
          <cell r="C2585">
            <v>0</v>
          </cell>
          <cell r="E2585">
            <v>0</v>
          </cell>
          <cell r="F2585">
            <v>0</v>
          </cell>
          <cell r="I2585">
            <v>0</v>
          </cell>
          <cell r="J2585">
            <v>0</v>
          </cell>
          <cell r="L2585">
            <v>0</v>
          </cell>
          <cell r="M2585">
            <v>0</v>
          </cell>
          <cell r="N2585">
            <v>0</v>
          </cell>
        </row>
        <row r="2586">
          <cell r="B2586">
            <v>0</v>
          </cell>
          <cell r="C2586">
            <v>0</v>
          </cell>
          <cell r="E2586">
            <v>0</v>
          </cell>
          <cell r="F2586">
            <v>0</v>
          </cell>
          <cell r="I2586">
            <v>0</v>
          </cell>
          <cell r="J2586">
            <v>0</v>
          </cell>
          <cell r="L2586">
            <v>0</v>
          </cell>
          <cell r="M2586">
            <v>0</v>
          </cell>
          <cell r="N2586">
            <v>0</v>
          </cell>
        </row>
        <row r="2587">
          <cell r="B2587">
            <v>0</v>
          </cell>
          <cell r="C2587">
            <v>0</v>
          </cell>
          <cell r="E2587">
            <v>0</v>
          </cell>
          <cell r="F2587">
            <v>0</v>
          </cell>
          <cell r="I2587">
            <v>0</v>
          </cell>
          <cell r="J2587">
            <v>0</v>
          </cell>
          <cell r="L2587">
            <v>0</v>
          </cell>
          <cell r="M2587">
            <v>0</v>
          </cell>
          <cell r="N2587">
            <v>0</v>
          </cell>
        </row>
        <row r="2588">
          <cell r="B2588">
            <v>0</v>
          </cell>
          <cell r="C2588">
            <v>0</v>
          </cell>
          <cell r="E2588">
            <v>0</v>
          </cell>
          <cell r="F2588">
            <v>0</v>
          </cell>
          <cell r="I2588">
            <v>0</v>
          </cell>
          <cell r="J2588">
            <v>0</v>
          </cell>
          <cell r="L2588">
            <v>0</v>
          </cell>
          <cell r="M2588">
            <v>0</v>
          </cell>
          <cell r="N2588">
            <v>0</v>
          </cell>
        </row>
        <row r="2589">
          <cell r="B2589">
            <v>0</v>
          </cell>
          <cell r="C2589">
            <v>0</v>
          </cell>
          <cell r="E2589">
            <v>0</v>
          </cell>
          <cell r="F2589">
            <v>0</v>
          </cell>
          <cell r="I2589">
            <v>0</v>
          </cell>
          <cell r="J2589">
            <v>0</v>
          </cell>
          <cell r="L2589">
            <v>0</v>
          </cell>
          <cell r="M2589">
            <v>0</v>
          </cell>
          <cell r="N2589">
            <v>0</v>
          </cell>
        </row>
        <row r="2590">
          <cell r="B2590">
            <v>0</v>
          </cell>
          <cell r="C2590">
            <v>0</v>
          </cell>
          <cell r="E2590">
            <v>0</v>
          </cell>
          <cell r="F2590">
            <v>0</v>
          </cell>
          <cell r="I2590">
            <v>0</v>
          </cell>
          <cell r="J2590">
            <v>0</v>
          </cell>
          <cell r="L2590">
            <v>0</v>
          </cell>
          <cell r="M2590">
            <v>0</v>
          </cell>
          <cell r="N2590">
            <v>0</v>
          </cell>
        </row>
        <row r="2591">
          <cell r="B2591">
            <v>0</v>
          </cell>
          <cell r="C2591">
            <v>0</v>
          </cell>
          <cell r="E2591">
            <v>0</v>
          </cell>
          <cell r="F2591">
            <v>0</v>
          </cell>
          <cell r="I2591">
            <v>0</v>
          </cell>
          <cell r="J2591">
            <v>0</v>
          </cell>
          <cell r="L2591">
            <v>0</v>
          </cell>
          <cell r="M2591">
            <v>0</v>
          </cell>
          <cell r="N2591">
            <v>0</v>
          </cell>
        </row>
        <row r="2592">
          <cell r="B2592">
            <v>0</v>
          </cell>
          <cell r="C2592">
            <v>0</v>
          </cell>
          <cell r="E2592">
            <v>0</v>
          </cell>
          <cell r="F2592">
            <v>0</v>
          </cell>
          <cell r="I2592">
            <v>0</v>
          </cell>
          <cell r="J2592">
            <v>0</v>
          </cell>
          <cell r="L2592">
            <v>0</v>
          </cell>
          <cell r="M2592">
            <v>0</v>
          </cell>
          <cell r="N2592">
            <v>0</v>
          </cell>
        </row>
        <row r="2593">
          <cell r="B2593">
            <v>0</v>
          </cell>
          <cell r="C2593">
            <v>0</v>
          </cell>
          <cell r="E2593">
            <v>0</v>
          </cell>
          <cell r="F2593">
            <v>0</v>
          </cell>
          <cell r="I2593">
            <v>0</v>
          </cell>
          <cell r="J2593">
            <v>0</v>
          </cell>
          <cell r="L2593">
            <v>0</v>
          </cell>
          <cell r="M2593">
            <v>0</v>
          </cell>
          <cell r="N2593">
            <v>0</v>
          </cell>
        </row>
        <row r="2594">
          <cell r="B2594">
            <v>0</v>
          </cell>
          <cell r="C2594">
            <v>0</v>
          </cell>
          <cell r="E2594">
            <v>0</v>
          </cell>
          <cell r="F2594">
            <v>0</v>
          </cell>
          <cell r="I2594">
            <v>0</v>
          </cell>
          <cell r="J2594">
            <v>0</v>
          </cell>
          <cell r="L2594">
            <v>0</v>
          </cell>
          <cell r="M2594">
            <v>0</v>
          </cell>
          <cell r="N2594">
            <v>0</v>
          </cell>
        </row>
        <row r="2595">
          <cell r="B2595">
            <v>0</v>
          </cell>
          <cell r="C2595">
            <v>0</v>
          </cell>
          <cell r="E2595">
            <v>0</v>
          </cell>
          <cell r="F2595">
            <v>0</v>
          </cell>
          <cell r="I2595">
            <v>0</v>
          </cell>
          <cell r="J2595">
            <v>0</v>
          </cell>
          <cell r="L2595">
            <v>0</v>
          </cell>
          <cell r="M2595">
            <v>0</v>
          </cell>
          <cell r="N2595">
            <v>0</v>
          </cell>
        </row>
        <row r="2596">
          <cell r="B2596">
            <v>0</v>
          </cell>
          <cell r="C2596">
            <v>0</v>
          </cell>
          <cell r="E2596">
            <v>0</v>
          </cell>
          <cell r="F2596">
            <v>0</v>
          </cell>
          <cell r="I2596">
            <v>0</v>
          </cell>
          <cell r="J2596">
            <v>0</v>
          </cell>
          <cell r="L2596">
            <v>0</v>
          </cell>
          <cell r="M2596">
            <v>0</v>
          </cell>
          <cell r="N2596">
            <v>0</v>
          </cell>
        </row>
        <row r="2597">
          <cell r="B2597">
            <v>0</v>
          </cell>
          <cell r="C2597">
            <v>0</v>
          </cell>
          <cell r="E2597">
            <v>0</v>
          </cell>
          <cell r="F2597">
            <v>0</v>
          </cell>
          <cell r="I2597">
            <v>0</v>
          </cell>
          <cell r="J2597">
            <v>0</v>
          </cell>
          <cell r="L2597">
            <v>0</v>
          </cell>
          <cell r="M2597">
            <v>0</v>
          </cell>
          <cell r="N2597">
            <v>0</v>
          </cell>
        </row>
        <row r="2598">
          <cell r="B2598">
            <v>0</v>
          </cell>
          <cell r="C2598">
            <v>0</v>
          </cell>
          <cell r="E2598">
            <v>0</v>
          </cell>
          <cell r="F2598">
            <v>0</v>
          </cell>
          <cell r="I2598">
            <v>0</v>
          </cell>
          <cell r="J2598">
            <v>0</v>
          </cell>
          <cell r="L2598">
            <v>0</v>
          </cell>
          <cell r="M2598">
            <v>0</v>
          </cell>
          <cell r="N2598">
            <v>0</v>
          </cell>
        </row>
        <row r="2599">
          <cell r="B2599">
            <v>0</v>
          </cell>
          <cell r="C2599">
            <v>0</v>
          </cell>
          <cell r="E2599">
            <v>0</v>
          </cell>
          <cell r="F2599">
            <v>0</v>
          </cell>
          <cell r="I2599">
            <v>0</v>
          </cell>
          <cell r="J2599">
            <v>0</v>
          </cell>
          <cell r="L2599">
            <v>0</v>
          </cell>
          <cell r="M2599">
            <v>0</v>
          </cell>
          <cell r="N2599">
            <v>0</v>
          </cell>
        </row>
        <row r="2600">
          <cell r="B2600">
            <v>0</v>
          </cell>
          <cell r="C2600">
            <v>0</v>
          </cell>
          <cell r="E2600">
            <v>0</v>
          </cell>
          <cell r="F2600">
            <v>0</v>
          </cell>
          <cell r="I2600">
            <v>0</v>
          </cell>
          <cell r="J2600">
            <v>0</v>
          </cell>
          <cell r="L2600">
            <v>0</v>
          </cell>
          <cell r="M2600">
            <v>0</v>
          </cell>
          <cell r="N2600">
            <v>0</v>
          </cell>
        </row>
        <row r="2601">
          <cell r="B2601">
            <v>0</v>
          </cell>
          <cell r="C2601">
            <v>0</v>
          </cell>
          <cell r="E2601">
            <v>0</v>
          </cell>
          <cell r="F2601">
            <v>0</v>
          </cell>
          <cell r="I2601">
            <v>0</v>
          </cell>
          <cell r="J2601">
            <v>0</v>
          </cell>
          <cell r="L2601">
            <v>0</v>
          </cell>
          <cell r="M2601">
            <v>0</v>
          </cell>
          <cell r="N2601">
            <v>0</v>
          </cell>
        </row>
        <row r="2602">
          <cell r="B2602">
            <v>0</v>
          </cell>
          <cell r="C2602">
            <v>0</v>
          </cell>
          <cell r="E2602">
            <v>0</v>
          </cell>
          <cell r="F2602">
            <v>0</v>
          </cell>
          <cell r="I2602">
            <v>0</v>
          </cell>
          <cell r="J2602">
            <v>0</v>
          </cell>
          <cell r="L2602">
            <v>0</v>
          </cell>
          <cell r="M2602">
            <v>0</v>
          </cell>
          <cell r="N2602">
            <v>0</v>
          </cell>
        </row>
        <row r="2603">
          <cell r="B2603">
            <v>0</v>
          </cell>
          <cell r="C2603">
            <v>0</v>
          </cell>
          <cell r="E2603">
            <v>0</v>
          </cell>
          <cell r="F2603">
            <v>0</v>
          </cell>
          <cell r="I2603">
            <v>0</v>
          </cell>
          <cell r="J2603">
            <v>0</v>
          </cell>
          <cell r="L2603">
            <v>0</v>
          </cell>
          <cell r="M2603">
            <v>0</v>
          </cell>
          <cell r="N2603">
            <v>0</v>
          </cell>
        </row>
        <row r="2604">
          <cell r="B2604">
            <v>0</v>
          </cell>
          <cell r="C2604">
            <v>0</v>
          </cell>
          <cell r="E2604">
            <v>0</v>
          </cell>
          <cell r="F2604">
            <v>0</v>
          </cell>
          <cell r="I2604">
            <v>0</v>
          </cell>
          <cell r="J2604">
            <v>0</v>
          </cell>
          <cell r="L2604">
            <v>0</v>
          </cell>
          <cell r="M2604">
            <v>0</v>
          </cell>
          <cell r="N2604">
            <v>0</v>
          </cell>
        </row>
        <row r="2605">
          <cell r="B2605">
            <v>0</v>
          </cell>
          <cell r="C2605">
            <v>0</v>
          </cell>
          <cell r="E2605">
            <v>0</v>
          </cell>
          <cell r="F2605">
            <v>0</v>
          </cell>
          <cell r="I2605">
            <v>0</v>
          </cell>
          <cell r="J2605">
            <v>0</v>
          </cell>
          <cell r="L2605">
            <v>0</v>
          </cell>
          <cell r="M2605">
            <v>0</v>
          </cell>
          <cell r="N2605">
            <v>0</v>
          </cell>
        </row>
        <row r="2606">
          <cell r="B2606">
            <v>0</v>
          </cell>
          <cell r="C2606">
            <v>0</v>
          </cell>
          <cell r="E2606">
            <v>0</v>
          </cell>
          <cell r="F2606">
            <v>0</v>
          </cell>
          <cell r="I2606">
            <v>0</v>
          </cell>
          <cell r="J2606">
            <v>0</v>
          </cell>
          <cell r="L2606">
            <v>0</v>
          </cell>
          <cell r="M2606">
            <v>0</v>
          </cell>
          <cell r="N2606">
            <v>0</v>
          </cell>
        </row>
        <row r="2607">
          <cell r="B2607">
            <v>0</v>
          </cell>
          <cell r="C2607">
            <v>0</v>
          </cell>
          <cell r="E2607">
            <v>0</v>
          </cell>
          <cell r="F2607">
            <v>0</v>
          </cell>
          <cell r="I2607">
            <v>0</v>
          </cell>
          <cell r="J2607">
            <v>0</v>
          </cell>
          <cell r="L2607">
            <v>0</v>
          </cell>
          <cell r="M2607">
            <v>0</v>
          </cell>
          <cell r="N2607">
            <v>0</v>
          </cell>
        </row>
        <row r="2608">
          <cell r="B2608">
            <v>0</v>
          </cell>
          <cell r="C2608">
            <v>0</v>
          </cell>
          <cell r="E2608">
            <v>0</v>
          </cell>
          <cell r="F2608">
            <v>0</v>
          </cell>
          <cell r="I2608">
            <v>0</v>
          </cell>
          <cell r="J2608">
            <v>0</v>
          </cell>
          <cell r="L2608">
            <v>0</v>
          </cell>
          <cell r="M2608">
            <v>0</v>
          </cell>
          <cell r="N2608">
            <v>0</v>
          </cell>
        </row>
        <row r="2609">
          <cell r="B2609">
            <v>0</v>
          </cell>
          <cell r="C2609">
            <v>0</v>
          </cell>
          <cell r="E2609">
            <v>0</v>
          </cell>
          <cell r="F2609">
            <v>0</v>
          </cell>
          <cell r="I2609">
            <v>0</v>
          </cell>
          <cell r="J2609">
            <v>0</v>
          </cell>
          <cell r="L2609">
            <v>0</v>
          </cell>
          <cell r="M2609">
            <v>0</v>
          </cell>
          <cell r="N2609">
            <v>0</v>
          </cell>
        </row>
        <row r="2610">
          <cell r="B2610">
            <v>0</v>
          </cell>
          <cell r="C2610">
            <v>0</v>
          </cell>
          <cell r="E2610">
            <v>0</v>
          </cell>
          <cell r="F2610">
            <v>0</v>
          </cell>
          <cell r="I2610">
            <v>0</v>
          </cell>
          <cell r="J2610">
            <v>0</v>
          </cell>
          <cell r="L2610">
            <v>0</v>
          </cell>
          <cell r="M2610">
            <v>0</v>
          </cell>
          <cell r="N2610">
            <v>0</v>
          </cell>
        </row>
        <row r="2611">
          <cell r="B2611">
            <v>0</v>
          </cell>
          <cell r="C2611">
            <v>0</v>
          </cell>
          <cell r="E2611">
            <v>0</v>
          </cell>
          <cell r="F2611">
            <v>0</v>
          </cell>
          <cell r="I2611">
            <v>0</v>
          </cell>
          <cell r="J2611">
            <v>0</v>
          </cell>
          <cell r="L2611">
            <v>0</v>
          </cell>
          <cell r="M2611">
            <v>0</v>
          </cell>
          <cell r="N2611">
            <v>0</v>
          </cell>
        </row>
        <row r="2612">
          <cell r="B2612">
            <v>0</v>
          </cell>
          <cell r="C2612">
            <v>0</v>
          </cell>
          <cell r="E2612">
            <v>0</v>
          </cell>
          <cell r="F2612">
            <v>0</v>
          </cell>
          <cell r="I2612">
            <v>0</v>
          </cell>
          <cell r="J2612">
            <v>0</v>
          </cell>
          <cell r="L2612">
            <v>0</v>
          </cell>
          <cell r="M2612">
            <v>0</v>
          </cell>
          <cell r="N2612">
            <v>0</v>
          </cell>
        </row>
        <row r="2613">
          <cell r="B2613">
            <v>0</v>
          </cell>
          <cell r="C2613">
            <v>0</v>
          </cell>
          <cell r="E2613">
            <v>0</v>
          </cell>
          <cell r="F2613">
            <v>0</v>
          </cell>
          <cell r="I2613">
            <v>0</v>
          </cell>
          <cell r="J2613">
            <v>0</v>
          </cell>
          <cell r="L2613">
            <v>0</v>
          </cell>
          <cell r="M2613">
            <v>0</v>
          </cell>
          <cell r="N2613">
            <v>0</v>
          </cell>
        </row>
        <row r="2614">
          <cell r="B2614">
            <v>0</v>
          </cell>
          <cell r="C2614">
            <v>0</v>
          </cell>
          <cell r="E2614">
            <v>0</v>
          </cell>
          <cell r="F2614">
            <v>0</v>
          </cell>
          <cell r="I2614">
            <v>0</v>
          </cell>
          <cell r="J2614">
            <v>0</v>
          </cell>
          <cell r="L2614">
            <v>0</v>
          </cell>
          <cell r="M2614">
            <v>0</v>
          </cell>
          <cell r="N2614">
            <v>0</v>
          </cell>
        </row>
        <row r="2615">
          <cell r="B2615">
            <v>0</v>
          </cell>
          <cell r="C2615">
            <v>0</v>
          </cell>
          <cell r="E2615">
            <v>0</v>
          </cell>
          <cell r="F2615">
            <v>0</v>
          </cell>
          <cell r="I2615">
            <v>0</v>
          </cell>
          <cell r="J2615">
            <v>0</v>
          </cell>
          <cell r="L2615">
            <v>0</v>
          </cell>
          <cell r="M2615">
            <v>0</v>
          </cell>
          <cell r="N2615">
            <v>0</v>
          </cell>
        </row>
        <row r="2616">
          <cell r="B2616">
            <v>0</v>
          </cell>
          <cell r="C2616">
            <v>0</v>
          </cell>
          <cell r="E2616">
            <v>0</v>
          </cell>
          <cell r="F2616">
            <v>0</v>
          </cell>
          <cell r="I2616">
            <v>0</v>
          </cell>
          <cell r="J2616">
            <v>0</v>
          </cell>
          <cell r="L2616">
            <v>0</v>
          </cell>
          <cell r="M2616">
            <v>0</v>
          </cell>
          <cell r="N2616">
            <v>0</v>
          </cell>
        </row>
        <row r="2617">
          <cell r="B2617">
            <v>0</v>
          </cell>
          <cell r="C2617">
            <v>0</v>
          </cell>
          <cell r="E2617">
            <v>0</v>
          </cell>
          <cell r="F2617">
            <v>0</v>
          </cell>
          <cell r="I2617">
            <v>0</v>
          </cell>
          <cell r="J2617">
            <v>0</v>
          </cell>
          <cell r="L2617">
            <v>0</v>
          </cell>
          <cell r="M2617">
            <v>0</v>
          </cell>
          <cell r="N2617">
            <v>0</v>
          </cell>
        </row>
        <row r="2618">
          <cell r="B2618">
            <v>0</v>
          </cell>
          <cell r="C2618">
            <v>0</v>
          </cell>
          <cell r="E2618">
            <v>0</v>
          </cell>
          <cell r="F2618">
            <v>0</v>
          </cell>
          <cell r="I2618">
            <v>0</v>
          </cell>
          <cell r="J2618">
            <v>0</v>
          </cell>
          <cell r="L2618">
            <v>0</v>
          </cell>
          <cell r="M2618">
            <v>0</v>
          </cell>
          <cell r="N2618">
            <v>0</v>
          </cell>
        </row>
        <row r="2619">
          <cell r="B2619">
            <v>0</v>
          </cell>
          <cell r="C2619">
            <v>0</v>
          </cell>
          <cell r="E2619">
            <v>0</v>
          </cell>
          <cell r="F2619">
            <v>0</v>
          </cell>
          <cell r="I2619">
            <v>0</v>
          </cell>
          <cell r="J2619">
            <v>0</v>
          </cell>
          <cell r="L2619">
            <v>0</v>
          </cell>
          <cell r="M2619">
            <v>0</v>
          </cell>
          <cell r="N2619">
            <v>0</v>
          </cell>
        </row>
        <row r="2620">
          <cell r="B2620">
            <v>0</v>
          </cell>
          <cell r="C2620">
            <v>0</v>
          </cell>
          <cell r="E2620">
            <v>0</v>
          </cell>
          <cell r="F2620">
            <v>0</v>
          </cell>
          <cell r="I2620">
            <v>0</v>
          </cell>
          <cell r="J2620">
            <v>0</v>
          </cell>
          <cell r="L2620">
            <v>0</v>
          </cell>
          <cell r="M2620">
            <v>0</v>
          </cell>
          <cell r="N2620">
            <v>0</v>
          </cell>
        </row>
        <row r="2621">
          <cell r="B2621">
            <v>0</v>
          </cell>
          <cell r="C2621">
            <v>0</v>
          </cell>
          <cell r="E2621">
            <v>0</v>
          </cell>
          <cell r="F2621">
            <v>0</v>
          </cell>
          <cell r="I2621">
            <v>0</v>
          </cell>
          <cell r="J2621">
            <v>0</v>
          </cell>
          <cell r="L2621">
            <v>0</v>
          </cell>
          <cell r="M2621">
            <v>0</v>
          </cell>
          <cell r="N2621">
            <v>0</v>
          </cell>
        </row>
        <row r="2622">
          <cell r="B2622">
            <v>0</v>
          </cell>
          <cell r="C2622">
            <v>0</v>
          </cell>
          <cell r="E2622">
            <v>0</v>
          </cell>
          <cell r="F2622">
            <v>0</v>
          </cell>
          <cell r="I2622">
            <v>0</v>
          </cell>
          <cell r="J2622">
            <v>0</v>
          </cell>
          <cell r="L2622">
            <v>0</v>
          </cell>
          <cell r="M2622">
            <v>0</v>
          </cell>
          <cell r="N2622">
            <v>0</v>
          </cell>
        </row>
        <row r="2623">
          <cell r="B2623">
            <v>0</v>
          </cell>
          <cell r="C2623">
            <v>0</v>
          </cell>
          <cell r="E2623">
            <v>0</v>
          </cell>
          <cell r="F2623">
            <v>0</v>
          </cell>
          <cell r="I2623">
            <v>0</v>
          </cell>
          <cell r="J2623">
            <v>0</v>
          </cell>
          <cell r="L2623">
            <v>0</v>
          </cell>
          <cell r="M2623">
            <v>0</v>
          </cell>
          <cell r="N2623">
            <v>0</v>
          </cell>
        </row>
        <row r="2624">
          <cell r="B2624">
            <v>0</v>
          </cell>
          <cell r="C2624">
            <v>0</v>
          </cell>
          <cell r="E2624">
            <v>0</v>
          </cell>
          <cell r="F2624">
            <v>0</v>
          </cell>
          <cell r="I2624">
            <v>0</v>
          </cell>
          <cell r="J2624">
            <v>0</v>
          </cell>
          <cell r="L2624">
            <v>0</v>
          </cell>
          <cell r="M2624">
            <v>0</v>
          </cell>
          <cell r="N2624">
            <v>0</v>
          </cell>
        </row>
        <row r="2625">
          <cell r="B2625">
            <v>0</v>
          </cell>
          <cell r="C2625">
            <v>0</v>
          </cell>
          <cell r="E2625">
            <v>0</v>
          </cell>
          <cell r="F2625">
            <v>0</v>
          </cell>
          <cell r="I2625">
            <v>0</v>
          </cell>
          <cell r="J2625">
            <v>0</v>
          </cell>
          <cell r="L2625">
            <v>0</v>
          </cell>
          <cell r="M2625">
            <v>0</v>
          </cell>
          <cell r="N2625">
            <v>0</v>
          </cell>
        </row>
        <row r="2626">
          <cell r="B2626">
            <v>0</v>
          </cell>
          <cell r="C2626">
            <v>0</v>
          </cell>
          <cell r="E2626">
            <v>0</v>
          </cell>
          <cell r="F2626">
            <v>0</v>
          </cell>
          <cell r="I2626">
            <v>0</v>
          </cell>
          <cell r="J2626">
            <v>0</v>
          </cell>
          <cell r="L2626">
            <v>0</v>
          </cell>
          <cell r="M2626">
            <v>0</v>
          </cell>
          <cell r="N2626">
            <v>0</v>
          </cell>
        </row>
        <row r="2627">
          <cell r="B2627">
            <v>0</v>
          </cell>
          <cell r="C2627">
            <v>0</v>
          </cell>
          <cell r="E2627">
            <v>0</v>
          </cell>
          <cell r="F2627">
            <v>0</v>
          </cell>
          <cell r="I2627">
            <v>0</v>
          </cell>
          <cell r="J2627">
            <v>0</v>
          </cell>
          <cell r="L2627">
            <v>0</v>
          </cell>
          <cell r="M2627">
            <v>0</v>
          </cell>
          <cell r="N2627">
            <v>0</v>
          </cell>
        </row>
        <row r="2628">
          <cell r="B2628">
            <v>0</v>
          </cell>
          <cell r="C2628">
            <v>0</v>
          </cell>
          <cell r="E2628">
            <v>0</v>
          </cell>
          <cell r="F2628">
            <v>0</v>
          </cell>
          <cell r="I2628">
            <v>0</v>
          </cell>
          <cell r="J2628">
            <v>0</v>
          </cell>
          <cell r="L2628">
            <v>0</v>
          </cell>
          <cell r="M2628">
            <v>0</v>
          </cell>
          <cell r="N2628">
            <v>0</v>
          </cell>
        </row>
        <row r="2629">
          <cell r="B2629">
            <v>0</v>
          </cell>
          <cell r="C2629">
            <v>0</v>
          </cell>
          <cell r="E2629">
            <v>0</v>
          </cell>
          <cell r="F2629">
            <v>0</v>
          </cell>
          <cell r="I2629">
            <v>0</v>
          </cell>
          <cell r="J2629">
            <v>0</v>
          </cell>
          <cell r="L2629">
            <v>0</v>
          </cell>
          <cell r="M2629">
            <v>0</v>
          </cell>
          <cell r="N2629">
            <v>0</v>
          </cell>
        </row>
        <row r="2630">
          <cell r="B2630">
            <v>0</v>
          </cell>
          <cell r="C2630">
            <v>0</v>
          </cell>
          <cell r="E2630">
            <v>0</v>
          </cell>
          <cell r="F2630">
            <v>0</v>
          </cell>
          <cell r="I2630">
            <v>0</v>
          </cell>
          <cell r="J2630">
            <v>0</v>
          </cell>
          <cell r="L2630">
            <v>0</v>
          </cell>
          <cell r="M2630">
            <v>0</v>
          </cell>
          <cell r="N2630">
            <v>0</v>
          </cell>
        </row>
        <row r="2631">
          <cell r="B2631">
            <v>0</v>
          </cell>
          <cell r="C2631">
            <v>0</v>
          </cell>
          <cell r="E2631">
            <v>0</v>
          </cell>
          <cell r="F2631">
            <v>0</v>
          </cell>
          <cell r="I2631">
            <v>0</v>
          </cell>
          <cell r="J2631">
            <v>0</v>
          </cell>
          <cell r="L2631">
            <v>0</v>
          </cell>
          <cell r="M2631">
            <v>0</v>
          </cell>
          <cell r="N2631">
            <v>0</v>
          </cell>
        </row>
        <row r="2632">
          <cell r="B2632">
            <v>0</v>
          </cell>
          <cell r="C2632">
            <v>0</v>
          </cell>
          <cell r="E2632">
            <v>0</v>
          </cell>
          <cell r="F2632">
            <v>0</v>
          </cell>
          <cell r="I2632">
            <v>0</v>
          </cell>
          <cell r="J2632">
            <v>0</v>
          </cell>
          <cell r="L2632">
            <v>0</v>
          </cell>
          <cell r="M2632">
            <v>0</v>
          </cell>
          <cell r="N2632">
            <v>0</v>
          </cell>
        </row>
        <row r="2633">
          <cell r="B2633">
            <v>0</v>
          </cell>
          <cell r="C2633">
            <v>0</v>
          </cell>
          <cell r="E2633">
            <v>0</v>
          </cell>
          <cell r="F2633">
            <v>0</v>
          </cell>
          <cell r="I2633">
            <v>0</v>
          </cell>
          <cell r="J2633">
            <v>0</v>
          </cell>
          <cell r="L2633">
            <v>0</v>
          </cell>
          <cell r="M2633">
            <v>0</v>
          </cell>
          <cell r="N2633">
            <v>0</v>
          </cell>
        </row>
        <row r="2634">
          <cell r="B2634">
            <v>0</v>
          </cell>
          <cell r="C2634">
            <v>0</v>
          </cell>
          <cell r="E2634">
            <v>0</v>
          </cell>
          <cell r="F2634">
            <v>0</v>
          </cell>
          <cell r="I2634">
            <v>0</v>
          </cell>
          <cell r="J2634">
            <v>0</v>
          </cell>
          <cell r="L2634">
            <v>0</v>
          </cell>
          <cell r="M2634">
            <v>0</v>
          </cell>
          <cell r="N2634">
            <v>0</v>
          </cell>
        </row>
        <row r="2635">
          <cell r="B2635">
            <v>0</v>
          </cell>
          <cell r="C2635">
            <v>0</v>
          </cell>
          <cell r="E2635">
            <v>0</v>
          </cell>
          <cell r="F2635">
            <v>0</v>
          </cell>
          <cell r="I2635">
            <v>0</v>
          </cell>
          <cell r="J2635">
            <v>0</v>
          </cell>
          <cell r="L2635">
            <v>0</v>
          </cell>
          <cell r="M2635">
            <v>0</v>
          </cell>
          <cell r="N2635">
            <v>0</v>
          </cell>
        </row>
        <row r="2636">
          <cell r="B2636">
            <v>0</v>
          </cell>
          <cell r="C2636">
            <v>0</v>
          </cell>
          <cell r="E2636">
            <v>0</v>
          </cell>
          <cell r="F2636">
            <v>0</v>
          </cell>
          <cell r="I2636">
            <v>0</v>
          </cell>
          <cell r="J2636">
            <v>0</v>
          </cell>
          <cell r="L2636">
            <v>0</v>
          </cell>
          <cell r="M2636">
            <v>0</v>
          </cell>
          <cell r="N2636">
            <v>0</v>
          </cell>
        </row>
        <row r="2637">
          <cell r="B2637">
            <v>0</v>
          </cell>
          <cell r="C2637">
            <v>0</v>
          </cell>
          <cell r="E2637">
            <v>0</v>
          </cell>
          <cell r="F2637">
            <v>0</v>
          </cell>
          <cell r="I2637">
            <v>0</v>
          </cell>
          <cell r="J2637">
            <v>0</v>
          </cell>
          <cell r="L2637">
            <v>0</v>
          </cell>
          <cell r="M2637">
            <v>0</v>
          </cell>
          <cell r="N2637">
            <v>0</v>
          </cell>
        </row>
        <row r="2638">
          <cell r="B2638">
            <v>0</v>
          </cell>
          <cell r="C2638">
            <v>0</v>
          </cell>
          <cell r="E2638">
            <v>0</v>
          </cell>
          <cell r="F2638">
            <v>0</v>
          </cell>
          <cell r="I2638">
            <v>0</v>
          </cell>
          <cell r="J2638">
            <v>0</v>
          </cell>
          <cell r="L2638">
            <v>0</v>
          </cell>
          <cell r="M2638">
            <v>0</v>
          </cell>
          <cell r="N2638">
            <v>0</v>
          </cell>
        </row>
        <row r="2639">
          <cell r="B2639">
            <v>0</v>
          </cell>
          <cell r="C2639">
            <v>0</v>
          </cell>
          <cell r="E2639">
            <v>0</v>
          </cell>
          <cell r="F2639">
            <v>0</v>
          </cell>
          <cell r="I2639">
            <v>0</v>
          </cell>
          <cell r="J2639">
            <v>0</v>
          </cell>
          <cell r="L2639">
            <v>0</v>
          </cell>
          <cell r="M2639">
            <v>0</v>
          </cell>
          <cell r="N2639">
            <v>0</v>
          </cell>
        </row>
        <row r="2640">
          <cell r="B2640">
            <v>0</v>
          </cell>
          <cell r="C2640">
            <v>0</v>
          </cell>
          <cell r="E2640">
            <v>0</v>
          </cell>
          <cell r="F2640">
            <v>0</v>
          </cell>
          <cell r="I2640">
            <v>0</v>
          </cell>
          <cell r="J2640">
            <v>0</v>
          </cell>
          <cell r="L2640">
            <v>0</v>
          </cell>
          <cell r="M2640">
            <v>0</v>
          </cell>
          <cell r="N2640">
            <v>0</v>
          </cell>
        </row>
        <row r="2641">
          <cell r="B2641">
            <v>0</v>
          </cell>
          <cell r="C2641">
            <v>0</v>
          </cell>
          <cell r="E2641">
            <v>0</v>
          </cell>
          <cell r="F2641">
            <v>0</v>
          </cell>
          <cell r="I2641">
            <v>0</v>
          </cell>
          <cell r="J2641">
            <v>0</v>
          </cell>
          <cell r="L2641">
            <v>0</v>
          </cell>
          <cell r="M2641">
            <v>0</v>
          </cell>
          <cell r="N2641">
            <v>0</v>
          </cell>
        </row>
        <row r="2642">
          <cell r="B2642">
            <v>0</v>
          </cell>
          <cell r="C2642">
            <v>0</v>
          </cell>
          <cell r="E2642">
            <v>0</v>
          </cell>
          <cell r="F2642">
            <v>0</v>
          </cell>
          <cell r="I2642">
            <v>0</v>
          </cell>
          <cell r="J2642">
            <v>0</v>
          </cell>
          <cell r="L2642">
            <v>0</v>
          </cell>
          <cell r="M2642">
            <v>0</v>
          </cell>
          <cell r="N2642">
            <v>0</v>
          </cell>
        </row>
        <row r="2643">
          <cell r="B2643">
            <v>0</v>
          </cell>
          <cell r="C2643">
            <v>0</v>
          </cell>
          <cell r="E2643">
            <v>0</v>
          </cell>
          <cell r="F2643">
            <v>0</v>
          </cell>
          <cell r="I2643">
            <v>0</v>
          </cell>
          <cell r="J2643">
            <v>0</v>
          </cell>
          <cell r="L2643">
            <v>0</v>
          </cell>
          <cell r="M2643">
            <v>0</v>
          </cell>
          <cell r="N2643">
            <v>0</v>
          </cell>
        </row>
        <row r="2644">
          <cell r="B2644">
            <v>0</v>
          </cell>
          <cell r="C2644">
            <v>0</v>
          </cell>
          <cell r="E2644">
            <v>0</v>
          </cell>
          <cell r="F2644">
            <v>0</v>
          </cell>
          <cell r="I2644">
            <v>0</v>
          </cell>
          <cell r="J2644">
            <v>0</v>
          </cell>
          <cell r="L2644">
            <v>0</v>
          </cell>
          <cell r="M2644">
            <v>0</v>
          </cell>
          <cell r="N2644">
            <v>0</v>
          </cell>
        </row>
        <row r="2645">
          <cell r="B2645">
            <v>0</v>
          </cell>
          <cell r="C2645">
            <v>0</v>
          </cell>
          <cell r="E2645">
            <v>0</v>
          </cell>
          <cell r="F2645">
            <v>0</v>
          </cell>
          <cell r="I2645">
            <v>0</v>
          </cell>
          <cell r="J2645">
            <v>0</v>
          </cell>
          <cell r="L2645">
            <v>0</v>
          </cell>
          <cell r="M2645">
            <v>0</v>
          </cell>
          <cell r="N2645">
            <v>0</v>
          </cell>
        </row>
        <row r="2646">
          <cell r="B2646">
            <v>0</v>
          </cell>
          <cell r="C2646">
            <v>0</v>
          </cell>
          <cell r="E2646">
            <v>0</v>
          </cell>
          <cell r="F2646">
            <v>0</v>
          </cell>
          <cell r="I2646">
            <v>0</v>
          </cell>
          <cell r="J2646">
            <v>0</v>
          </cell>
          <cell r="L2646">
            <v>0</v>
          </cell>
          <cell r="M2646">
            <v>0</v>
          </cell>
          <cell r="N2646">
            <v>0</v>
          </cell>
        </row>
        <row r="2647">
          <cell r="B2647">
            <v>0</v>
          </cell>
          <cell r="C2647">
            <v>0</v>
          </cell>
          <cell r="E2647">
            <v>0</v>
          </cell>
          <cell r="F2647">
            <v>0</v>
          </cell>
          <cell r="I2647">
            <v>0</v>
          </cell>
          <cell r="J2647">
            <v>0</v>
          </cell>
          <cell r="L2647">
            <v>0</v>
          </cell>
          <cell r="M2647">
            <v>0</v>
          </cell>
          <cell r="N2647">
            <v>0</v>
          </cell>
        </row>
        <row r="2648">
          <cell r="B2648">
            <v>0</v>
          </cell>
          <cell r="C2648">
            <v>0</v>
          </cell>
          <cell r="E2648">
            <v>0</v>
          </cell>
          <cell r="F2648">
            <v>0</v>
          </cell>
          <cell r="I2648">
            <v>0</v>
          </cell>
          <cell r="J2648">
            <v>0</v>
          </cell>
          <cell r="L2648">
            <v>0</v>
          </cell>
          <cell r="M2648">
            <v>0</v>
          </cell>
          <cell r="N2648">
            <v>0</v>
          </cell>
        </row>
        <row r="2649">
          <cell r="B2649">
            <v>0</v>
          </cell>
          <cell r="C2649">
            <v>0</v>
          </cell>
          <cell r="E2649">
            <v>0</v>
          </cell>
          <cell r="F2649">
            <v>0</v>
          </cell>
          <cell r="I2649">
            <v>0</v>
          </cell>
          <cell r="J2649">
            <v>0</v>
          </cell>
          <cell r="L2649">
            <v>0</v>
          </cell>
          <cell r="M2649">
            <v>0</v>
          </cell>
          <cell r="N2649">
            <v>0</v>
          </cell>
        </row>
        <row r="2650">
          <cell r="B2650">
            <v>0</v>
          </cell>
          <cell r="C2650">
            <v>0</v>
          </cell>
          <cell r="E2650">
            <v>0</v>
          </cell>
          <cell r="F2650">
            <v>0</v>
          </cell>
          <cell r="I2650">
            <v>0</v>
          </cell>
          <cell r="J2650">
            <v>0</v>
          </cell>
          <cell r="L2650">
            <v>0</v>
          </cell>
          <cell r="M2650">
            <v>0</v>
          </cell>
          <cell r="N2650">
            <v>0</v>
          </cell>
        </row>
        <row r="2651">
          <cell r="B2651">
            <v>0</v>
          </cell>
          <cell r="C2651">
            <v>0</v>
          </cell>
          <cell r="E2651">
            <v>0</v>
          </cell>
          <cell r="F2651">
            <v>0</v>
          </cell>
          <cell r="I2651">
            <v>0</v>
          </cell>
          <cell r="J2651">
            <v>0</v>
          </cell>
          <cell r="L2651">
            <v>0</v>
          </cell>
          <cell r="M2651">
            <v>0</v>
          </cell>
          <cell r="N2651">
            <v>0</v>
          </cell>
        </row>
        <row r="2652">
          <cell r="B2652">
            <v>0</v>
          </cell>
          <cell r="C2652">
            <v>0</v>
          </cell>
          <cell r="E2652">
            <v>0</v>
          </cell>
          <cell r="F2652">
            <v>0</v>
          </cell>
          <cell r="I2652">
            <v>0</v>
          </cell>
          <cell r="J2652">
            <v>0</v>
          </cell>
          <cell r="L2652">
            <v>0</v>
          </cell>
          <cell r="M2652">
            <v>0</v>
          </cell>
          <cell r="N2652">
            <v>0</v>
          </cell>
        </row>
        <row r="2653">
          <cell r="B2653">
            <v>0</v>
          </cell>
          <cell r="C2653">
            <v>0</v>
          </cell>
          <cell r="E2653">
            <v>0</v>
          </cell>
          <cell r="F2653">
            <v>0</v>
          </cell>
          <cell r="I2653">
            <v>0</v>
          </cell>
          <cell r="J2653">
            <v>0</v>
          </cell>
          <cell r="L2653">
            <v>0</v>
          </cell>
          <cell r="M2653">
            <v>0</v>
          </cell>
          <cell r="N2653">
            <v>0</v>
          </cell>
        </row>
      </sheetData>
      <sheetData sheetId="2"/>
      <sheetData sheetId="3">
        <row r="6">
          <cell r="C6" t="str">
            <v>BANGUNAN UMUM</v>
          </cell>
        </row>
        <row r="7">
          <cell r="C7" t="str">
            <v>Bangunan Rumah Tinggal Klasifikasi Khusus</v>
          </cell>
          <cell r="D7">
            <v>2841000</v>
          </cell>
          <cell r="E7" t="str">
            <v>m²</v>
          </cell>
          <cell r="F7">
            <v>409000</v>
          </cell>
          <cell r="G7">
            <v>817000</v>
          </cell>
          <cell r="H7">
            <v>136000</v>
          </cell>
          <cell r="I7">
            <v>158000</v>
          </cell>
          <cell r="J7">
            <v>222000</v>
          </cell>
          <cell r="K7">
            <v>512000</v>
          </cell>
          <cell r="L7">
            <v>227000</v>
          </cell>
          <cell r="M7">
            <v>359000</v>
          </cell>
        </row>
        <row r="8">
          <cell r="C8" t="str">
            <v>Bangunan Rumah Tinggal Permanen</v>
          </cell>
          <cell r="D8">
            <v>2567000</v>
          </cell>
          <cell r="E8" t="str">
            <v>m²</v>
          </cell>
          <cell r="F8">
            <v>447000</v>
          </cell>
          <cell r="G8">
            <v>894000</v>
          </cell>
          <cell r="H8">
            <v>149000</v>
          </cell>
          <cell r="I8">
            <v>196000</v>
          </cell>
          <cell r="J8">
            <v>86000</v>
          </cell>
          <cell r="K8">
            <v>382000</v>
          </cell>
          <cell r="L8">
            <v>164000</v>
          </cell>
          <cell r="M8">
            <v>251000</v>
          </cell>
        </row>
        <row r="9">
          <cell r="C9" t="str">
            <v>Bangunan Rumah Tinggal Semi Permanen</v>
          </cell>
          <cell r="D9">
            <v>1755000</v>
          </cell>
          <cell r="E9" t="str">
            <v>m²</v>
          </cell>
          <cell r="F9">
            <v>267000</v>
          </cell>
          <cell r="G9">
            <v>534000</v>
          </cell>
          <cell r="H9">
            <v>89000</v>
          </cell>
          <cell r="I9">
            <v>159000</v>
          </cell>
          <cell r="J9">
            <v>75000</v>
          </cell>
          <cell r="K9">
            <v>344000</v>
          </cell>
          <cell r="L9">
            <v>148000</v>
          </cell>
          <cell r="M9">
            <v>141000</v>
          </cell>
        </row>
        <row r="10">
          <cell r="C10" t="str">
            <v>Bangunan Rumah Tinggal Bertingkat Klasifikasi Khusus</v>
          </cell>
          <cell r="D10">
            <v>3367000</v>
          </cell>
          <cell r="E10" t="str">
            <v>m²</v>
          </cell>
          <cell r="F10">
            <v>698000</v>
          </cell>
          <cell r="G10">
            <v>1395000</v>
          </cell>
          <cell r="H10">
            <v>233000</v>
          </cell>
          <cell r="I10">
            <v>187000</v>
          </cell>
          <cell r="J10">
            <v>290000</v>
          </cell>
          <cell r="K10">
            <v>274000</v>
          </cell>
          <cell r="L10">
            <v>117000</v>
          </cell>
          <cell r="M10">
            <v>174000</v>
          </cell>
        </row>
        <row r="11">
          <cell r="C11" t="str">
            <v>Bangunan Rumah Tinggal Bertingkat Permanen</v>
          </cell>
          <cell r="D11">
            <v>2760000</v>
          </cell>
          <cell r="E11" t="str">
            <v>m²</v>
          </cell>
          <cell r="F11">
            <v>480000</v>
          </cell>
          <cell r="G11">
            <v>961000</v>
          </cell>
          <cell r="H11">
            <v>160000</v>
          </cell>
          <cell r="I11">
            <v>211000</v>
          </cell>
          <cell r="J11">
            <v>92000</v>
          </cell>
          <cell r="K11">
            <v>411000</v>
          </cell>
          <cell r="L11">
            <v>176000</v>
          </cell>
          <cell r="M11">
            <v>270000</v>
          </cell>
        </row>
        <row r="12">
          <cell r="C12" t="str">
            <v>Bangunan Umum / Kantor / Toko Klasifikasi Khusu</v>
          </cell>
          <cell r="D12">
            <v>3121000</v>
          </cell>
          <cell r="E12" t="str">
            <v>m²</v>
          </cell>
          <cell r="F12">
            <v>474000</v>
          </cell>
          <cell r="G12">
            <v>949000</v>
          </cell>
          <cell r="H12">
            <v>158000</v>
          </cell>
          <cell r="I12">
            <v>283000</v>
          </cell>
          <cell r="J12">
            <v>133000</v>
          </cell>
          <cell r="K12">
            <v>612000</v>
          </cell>
          <cell r="L12">
            <v>262000</v>
          </cell>
          <cell r="M12">
            <v>251000</v>
          </cell>
        </row>
        <row r="13">
          <cell r="C13" t="str">
            <v>Bangunan Umum / Kantor / Toko Permanen</v>
          </cell>
          <cell r="D13">
            <v>2562000</v>
          </cell>
          <cell r="E13" t="str">
            <v>m²</v>
          </cell>
          <cell r="F13">
            <v>389000</v>
          </cell>
          <cell r="G13">
            <v>779000</v>
          </cell>
          <cell r="H13">
            <v>130000</v>
          </cell>
          <cell r="I13">
            <v>232000</v>
          </cell>
          <cell r="J13">
            <v>109000</v>
          </cell>
          <cell r="K13">
            <v>503000</v>
          </cell>
          <cell r="L13">
            <v>215000</v>
          </cell>
          <cell r="M13">
            <v>203000</v>
          </cell>
        </row>
        <row r="14">
          <cell r="C14" t="str">
            <v>Bangunan Umum / Kantor / Toko Bertingkat Klasifikasi Khusus</v>
          </cell>
          <cell r="D14">
            <v>3482000</v>
          </cell>
          <cell r="E14" t="str">
            <v>m²</v>
          </cell>
          <cell r="F14">
            <v>529000</v>
          </cell>
          <cell r="G14">
            <v>1058000</v>
          </cell>
          <cell r="H14">
            <v>176000</v>
          </cell>
          <cell r="I14">
            <v>315000</v>
          </cell>
          <cell r="J14">
            <v>149000</v>
          </cell>
          <cell r="K14">
            <v>683000</v>
          </cell>
          <cell r="L14">
            <v>293000</v>
          </cell>
          <cell r="M14">
            <v>277000</v>
          </cell>
        </row>
        <row r="15">
          <cell r="C15" t="str">
            <v>Bangunan Umum / Kantor / Toko Bertingkat Permanen</v>
          </cell>
          <cell r="D15">
            <v>2947000</v>
          </cell>
          <cell r="E15" t="str">
            <v>m²</v>
          </cell>
          <cell r="F15">
            <v>448000</v>
          </cell>
          <cell r="G15">
            <v>896000</v>
          </cell>
          <cell r="H15">
            <v>149000</v>
          </cell>
          <cell r="I15">
            <v>267000</v>
          </cell>
          <cell r="J15">
            <v>126000</v>
          </cell>
          <cell r="K15">
            <v>578000</v>
          </cell>
          <cell r="L15">
            <v>248000</v>
          </cell>
          <cell r="M15">
            <v>235000</v>
          </cell>
        </row>
        <row r="16">
          <cell r="C16" t="str">
            <v>Bangunan Pabrik Klasifikasi Khusus</v>
          </cell>
          <cell r="D16">
            <v>2093000</v>
          </cell>
          <cell r="E16" t="str">
            <v>m²</v>
          </cell>
          <cell r="F16">
            <v>360000</v>
          </cell>
          <cell r="G16">
            <v>720000</v>
          </cell>
          <cell r="H16">
            <v>120000</v>
          </cell>
          <cell r="I16">
            <v>174000</v>
          </cell>
          <cell r="J16">
            <v>0</v>
          </cell>
          <cell r="K16">
            <v>285000</v>
          </cell>
          <cell r="L16">
            <v>122000</v>
          </cell>
          <cell r="M16">
            <v>311000</v>
          </cell>
        </row>
        <row r="17">
          <cell r="C17" t="str">
            <v>Bangunan Pabrik Permanen</v>
          </cell>
          <cell r="D17">
            <v>1822000</v>
          </cell>
          <cell r="E17" t="str">
            <v>m²</v>
          </cell>
          <cell r="F17">
            <v>313000</v>
          </cell>
          <cell r="G17">
            <v>627000</v>
          </cell>
          <cell r="H17">
            <v>104000</v>
          </cell>
          <cell r="I17">
            <v>151000</v>
          </cell>
          <cell r="J17">
            <v>0</v>
          </cell>
          <cell r="K17">
            <v>248000</v>
          </cell>
          <cell r="L17">
            <v>106000</v>
          </cell>
          <cell r="M17">
            <v>271000</v>
          </cell>
        </row>
        <row r="18">
          <cell r="C18" t="str">
            <v>Bangunan Pabrik Semi Permanen</v>
          </cell>
          <cell r="D18">
            <v>1361000</v>
          </cell>
          <cell r="E18" t="str">
            <v>m²</v>
          </cell>
          <cell r="F18">
            <v>234000</v>
          </cell>
          <cell r="G18">
            <v>468000</v>
          </cell>
          <cell r="H18">
            <v>78000</v>
          </cell>
          <cell r="I18">
            <v>113000</v>
          </cell>
          <cell r="J18">
            <v>0</v>
          </cell>
          <cell r="K18">
            <v>185000</v>
          </cell>
          <cell r="L18">
            <v>79000</v>
          </cell>
          <cell r="M18">
            <v>203000</v>
          </cell>
        </row>
        <row r="19">
          <cell r="C19" t="str">
            <v>Bangunan Los / Gudang Permanen</v>
          </cell>
          <cell r="D19">
            <v>1752000</v>
          </cell>
          <cell r="E19" t="str">
            <v>m²</v>
          </cell>
          <cell r="F19">
            <v>301000</v>
          </cell>
          <cell r="G19">
            <v>603000</v>
          </cell>
          <cell r="H19">
            <v>100000</v>
          </cell>
          <cell r="I19">
            <v>146000</v>
          </cell>
          <cell r="J19">
            <v>0</v>
          </cell>
          <cell r="K19">
            <v>239000</v>
          </cell>
          <cell r="L19">
            <v>102000</v>
          </cell>
          <cell r="M19">
            <v>261000</v>
          </cell>
        </row>
        <row r="20">
          <cell r="C20" t="str">
            <v>Bangunan Los / Gudang Semi Permanen</v>
          </cell>
          <cell r="D20">
            <v>1357000</v>
          </cell>
          <cell r="E20" t="str">
            <v>m²</v>
          </cell>
          <cell r="F20">
            <v>233000</v>
          </cell>
          <cell r="G20">
            <v>467000</v>
          </cell>
          <cell r="H20">
            <v>78000</v>
          </cell>
          <cell r="I20">
            <v>113000</v>
          </cell>
          <cell r="J20">
            <v>0</v>
          </cell>
          <cell r="K20">
            <v>185000</v>
          </cell>
          <cell r="L20">
            <v>79000</v>
          </cell>
          <cell r="M20">
            <v>202000</v>
          </cell>
        </row>
        <row r="21">
          <cell r="C21" t="str">
            <v>Bangunan Kandang Permanen</v>
          </cell>
          <cell r="D21">
            <v>889000</v>
          </cell>
          <cell r="E21" t="str">
            <v>m²</v>
          </cell>
          <cell r="F21">
            <v>232000</v>
          </cell>
          <cell r="G21">
            <v>290000</v>
          </cell>
          <cell r="H21">
            <v>77000</v>
          </cell>
          <cell r="I21">
            <v>86000</v>
          </cell>
          <cell r="J21">
            <v>0</v>
          </cell>
          <cell r="K21">
            <v>75000</v>
          </cell>
          <cell r="L21">
            <v>128000</v>
          </cell>
          <cell r="M21">
            <v>0</v>
          </cell>
        </row>
        <row r="22">
          <cell r="C22" t="str">
            <v>Bangunan Kandang Semi Permanen</v>
          </cell>
          <cell r="D22">
            <v>621000</v>
          </cell>
          <cell r="E22" t="str">
            <v>m²</v>
          </cell>
          <cell r="F22">
            <v>162000</v>
          </cell>
          <cell r="G22">
            <v>203000</v>
          </cell>
          <cell r="H22">
            <v>54000</v>
          </cell>
          <cell r="I22">
            <v>60000</v>
          </cell>
          <cell r="J22">
            <v>0</v>
          </cell>
          <cell r="K22">
            <v>52000</v>
          </cell>
          <cell r="L22">
            <v>90000</v>
          </cell>
          <cell r="M22">
            <v>0</v>
          </cell>
        </row>
        <row r="23">
          <cell r="C23" t="str">
            <v>Bangunan Kandang Darurat</v>
          </cell>
          <cell r="D23">
            <v>442000</v>
          </cell>
          <cell r="E23" t="str">
            <v>m²</v>
          </cell>
          <cell r="F23">
            <v>115000</v>
          </cell>
          <cell r="G23">
            <v>144000</v>
          </cell>
          <cell r="H23">
            <v>38000</v>
          </cell>
          <cell r="I23">
            <v>43000</v>
          </cell>
          <cell r="J23">
            <v>0</v>
          </cell>
          <cell r="K23">
            <v>37000</v>
          </cell>
          <cell r="L23">
            <v>65000</v>
          </cell>
          <cell r="M23">
            <v>0</v>
          </cell>
        </row>
        <row r="24">
          <cell r="C24" t="str">
            <v>Teras  Rumah Tinggal Klasifikasi Khusus</v>
          </cell>
          <cell r="D24">
            <v>1421000</v>
          </cell>
          <cell r="E24" t="str">
            <v>m²</v>
          </cell>
          <cell r="F24">
            <v>204000</v>
          </cell>
          <cell r="G24">
            <v>409000</v>
          </cell>
          <cell r="H24">
            <v>68000</v>
          </cell>
          <cell r="I24">
            <v>79000</v>
          </cell>
          <cell r="J24">
            <v>111000</v>
          </cell>
          <cell r="K24">
            <v>256000</v>
          </cell>
          <cell r="L24">
            <v>114000</v>
          </cell>
          <cell r="M24">
            <v>179000</v>
          </cell>
        </row>
        <row r="25">
          <cell r="C25" t="str">
            <v>Teras  Rumah Tinggal Permanen</v>
          </cell>
          <cell r="D25">
            <v>1284000</v>
          </cell>
          <cell r="E25" t="str">
            <v>m²</v>
          </cell>
          <cell r="F25">
            <v>224000</v>
          </cell>
          <cell r="G25">
            <v>447000</v>
          </cell>
          <cell r="H25">
            <v>75000</v>
          </cell>
          <cell r="I25">
            <v>98000</v>
          </cell>
          <cell r="J25">
            <v>43000</v>
          </cell>
          <cell r="K25">
            <v>191000</v>
          </cell>
          <cell r="L25">
            <v>82000</v>
          </cell>
          <cell r="M25">
            <v>125000</v>
          </cell>
        </row>
        <row r="26">
          <cell r="C26" t="str">
            <v>Teras  Rumah Tinggal Semi Permanen</v>
          </cell>
          <cell r="D26">
            <v>877000</v>
          </cell>
          <cell r="E26" t="str">
            <v>m²</v>
          </cell>
          <cell r="F26">
            <v>133000</v>
          </cell>
          <cell r="G26">
            <v>267000</v>
          </cell>
          <cell r="H26">
            <v>44000</v>
          </cell>
          <cell r="I26">
            <v>79000</v>
          </cell>
          <cell r="J26">
            <v>37000</v>
          </cell>
          <cell r="K26">
            <v>172000</v>
          </cell>
          <cell r="L26">
            <v>74000</v>
          </cell>
          <cell r="M26">
            <v>70000</v>
          </cell>
        </row>
        <row r="27">
          <cell r="C27" t="str">
            <v>Teras  Rumah Tinggal Bertingkat Klasifikasi Khusus</v>
          </cell>
          <cell r="D27">
            <v>1684000</v>
          </cell>
          <cell r="E27" t="str">
            <v>m²</v>
          </cell>
          <cell r="F27">
            <v>349000</v>
          </cell>
          <cell r="G27">
            <v>698000</v>
          </cell>
          <cell r="H27">
            <v>116000</v>
          </cell>
          <cell r="I27">
            <v>94000</v>
          </cell>
          <cell r="J27">
            <v>145000</v>
          </cell>
          <cell r="K27">
            <v>137000</v>
          </cell>
          <cell r="L27">
            <v>59000</v>
          </cell>
          <cell r="M27">
            <v>87000</v>
          </cell>
        </row>
        <row r="28">
          <cell r="C28" t="str">
            <v>Teras  Rumah Tinggal Bertingkat Permanen</v>
          </cell>
          <cell r="D28">
            <v>1379000</v>
          </cell>
          <cell r="E28" t="str">
            <v>m²</v>
          </cell>
          <cell r="F28">
            <v>240000</v>
          </cell>
          <cell r="G28">
            <v>480000</v>
          </cell>
          <cell r="H28">
            <v>80000</v>
          </cell>
          <cell r="I28">
            <v>105000</v>
          </cell>
          <cell r="J28">
            <v>46000</v>
          </cell>
          <cell r="K28">
            <v>205000</v>
          </cell>
          <cell r="L28">
            <v>88000</v>
          </cell>
          <cell r="M28">
            <v>134000</v>
          </cell>
        </row>
        <row r="30">
          <cell r="C30" t="str">
            <v>BANGUNAN PENUNJANG</v>
          </cell>
        </row>
        <row r="31">
          <cell r="C31" t="str">
            <v>Septictank</v>
          </cell>
          <cell r="D31">
            <v>3142125</v>
          </cell>
          <cell r="E31" t="str">
            <v>Buah</v>
          </cell>
        </row>
        <row r="32">
          <cell r="C32" t="str">
            <v xml:space="preserve">Pagar Besi </v>
          </cell>
          <cell r="D32">
            <v>523680</v>
          </cell>
          <cell r="E32" t="str">
            <v>m²</v>
          </cell>
        </row>
        <row r="33">
          <cell r="C33" t="str">
            <v>Pagar Tembok</v>
          </cell>
          <cell r="D33">
            <v>647270</v>
          </cell>
          <cell r="E33" t="str">
            <v>m²</v>
          </cell>
        </row>
        <row r="34">
          <cell r="C34" t="str">
            <v>Pagar Kawat</v>
          </cell>
          <cell r="D34">
            <v>52360</v>
          </cell>
          <cell r="E34" t="str">
            <v>m²</v>
          </cell>
        </row>
        <row r="35">
          <cell r="C35" t="str">
            <v>Relief/Taman</v>
          </cell>
          <cell r="D35">
            <v>680790</v>
          </cell>
          <cell r="E35" t="str">
            <v>m²</v>
          </cell>
        </row>
        <row r="36">
          <cell r="C36" t="str">
            <v>Pagar kayu/Papan/Dolken</v>
          </cell>
          <cell r="D36">
            <v>157100</v>
          </cell>
          <cell r="E36" t="str">
            <v>m²</v>
          </cell>
        </row>
        <row r="37">
          <cell r="C37" t="str">
            <v>pagar Seng</v>
          </cell>
          <cell r="D37">
            <v>115210</v>
          </cell>
          <cell r="E37" t="str">
            <v>m²</v>
          </cell>
        </row>
        <row r="38">
          <cell r="C38" t="str">
            <v>Pagar bambu</v>
          </cell>
          <cell r="D38">
            <v>60740</v>
          </cell>
          <cell r="E38" t="str">
            <v>m²</v>
          </cell>
        </row>
        <row r="39">
          <cell r="C39" t="str">
            <v>pagar Precast</v>
          </cell>
          <cell r="D39">
            <v>288750</v>
          </cell>
          <cell r="E39" t="str">
            <v>m²</v>
          </cell>
        </row>
        <row r="40">
          <cell r="C40" t="str">
            <v>Saluran Air Pasang Bata / Batu Lebar 0,25 s/d 0,75</v>
          </cell>
          <cell r="D40">
            <v>286980</v>
          </cell>
          <cell r="E40" t="str">
            <v>m²</v>
          </cell>
        </row>
        <row r="41">
          <cell r="C41" t="str">
            <v>Saluran Air Pasang Bata / Batu Lebar 0,75 s/d 1,25</v>
          </cell>
          <cell r="D41">
            <v>506920</v>
          </cell>
          <cell r="E41" t="str">
            <v>m²</v>
          </cell>
        </row>
        <row r="42">
          <cell r="C42" t="str">
            <v>Saluran Air Pasang Bata / Batu Lebar 1,25 s/d Atas</v>
          </cell>
          <cell r="D42">
            <v>833710</v>
          </cell>
          <cell r="E42" t="str">
            <v>m²</v>
          </cell>
        </row>
        <row r="43">
          <cell r="C43" t="str">
            <v>Turap (Dinding Penahan Tanah)</v>
          </cell>
          <cell r="D43">
            <v>289070</v>
          </cell>
          <cell r="E43" t="str">
            <v>m²</v>
          </cell>
        </row>
        <row r="44">
          <cell r="C44" t="str">
            <v>Jalan/Tempat Parkir/landasan Hotmix</v>
          </cell>
          <cell r="D44">
            <v>167580</v>
          </cell>
          <cell r="E44" t="str">
            <v>m²</v>
          </cell>
        </row>
        <row r="45">
          <cell r="C45" t="str">
            <v>Jalan/Tempat Parkir/landasan Penetrasi</v>
          </cell>
          <cell r="D45">
            <v>79600</v>
          </cell>
          <cell r="E45" t="str">
            <v>m²</v>
          </cell>
        </row>
        <row r="46">
          <cell r="C46" t="str">
            <v>Jalan/Tempat Parkir/landasan Sirtu</v>
          </cell>
          <cell r="D46">
            <v>54460</v>
          </cell>
          <cell r="E46" t="str">
            <v>m²</v>
          </cell>
        </row>
        <row r="47">
          <cell r="C47" t="str">
            <v>Jalan/Tempat Parkir/landasan Beton</v>
          </cell>
          <cell r="D47">
            <v>129870</v>
          </cell>
          <cell r="E47" t="str">
            <v>m²</v>
          </cell>
        </row>
        <row r="48">
          <cell r="C48" t="str">
            <v>Jalan/Tempat Parkir/landasan Floor / Tegel</v>
          </cell>
          <cell r="D48">
            <v>39800</v>
          </cell>
          <cell r="E48" t="str">
            <v>m²</v>
          </cell>
        </row>
        <row r="49">
          <cell r="C49" t="str">
            <v>Jalan/Tempat Parkir/landasan Cone Block</v>
          </cell>
          <cell r="D49">
            <v>117306</v>
          </cell>
          <cell r="E49" t="str">
            <v>m²</v>
          </cell>
        </row>
        <row r="50">
          <cell r="C50" t="str">
            <v>Sumur Pompa dengan instalasi Jetpum</v>
          </cell>
          <cell r="D50">
            <v>6679575</v>
          </cell>
          <cell r="E50" t="str">
            <v>Unit</v>
          </cell>
        </row>
        <row r="51">
          <cell r="C51" t="str">
            <v>Sumur dengan pompa listrik</v>
          </cell>
          <cell r="D51">
            <v>2671200</v>
          </cell>
          <cell r="E51" t="str">
            <v>Unit</v>
          </cell>
        </row>
        <row r="52">
          <cell r="C52" t="str">
            <v>Sumur dengan pompa tangan / dragon</v>
          </cell>
          <cell r="D52">
            <v>888174</v>
          </cell>
          <cell r="E52" t="str">
            <v>Unit</v>
          </cell>
        </row>
        <row r="53">
          <cell r="C53" t="str">
            <v>instalasi air dari PDAM</v>
          </cell>
          <cell r="D53">
            <v>990810</v>
          </cell>
          <cell r="E53" t="str">
            <v>Unit</v>
          </cell>
        </row>
        <row r="54">
          <cell r="C54" t="str">
            <v>Sumur gali dinding bata</v>
          </cell>
          <cell r="D54">
            <v>3017700</v>
          </cell>
          <cell r="E54" t="str">
            <v>Unit</v>
          </cell>
        </row>
        <row r="55">
          <cell r="C55" t="str">
            <v>sumur gali tanpa dinding</v>
          </cell>
          <cell r="D55">
            <v>1386000</v>
          </cell>
          <cell r="E55" t="str">
            <v>Unit</v>
          </cell>
        </row>
        <row r="56">
          <cell r="C56" t="str">
            <v>water treatment / air limbah</v>
          </cell>
          <cell r="D56">
            <v>1047375</v>
          </cell>
          <cell r="E56" t="str">
            <v>m²</v>
          </cell>
        </row>
        <row r="57">
          <cell r="C57" t="str">
            <v xml:space="preserve">kolam renang mewah </v>
          </cell>
          <cell r="D57">
            <v>888174</v>
          </cell>
          <cell r="E57" t="str">
            <v>m²</v>
          </cell>
        </row>
        <row r="58">
          <cell r="C58" t="str">
            <v>kolam renang Permanen</v>
          </cell>
          <cell r="D58">
            <v>611667</v>
          </cell>
          <cell r="E58" t="str">
            <v>m²</v>
          </cell>
        </row>
        <row r="59">
          <cell r="C59" t="str">
            <v>kolam renang sederhana</v>
          </cell>
          <cell r="D59">
            <v>506920</v>
          </cell>
          <cell r="E59" t="str">
            <v>m²</v>
          </cell>
        </row>
        <row r="60">
          <cell r="C60" t="str">
            <v>kolam ikan Mewah</v>
          </cell>
          <cell r="D60">
            <v>127770</v>
          </cell>
          <cell r="E60" t="str">
            <v>m²</v>
          </cell>
        </row>
        <row r="61">
          <cell r="C61" t="str">
            <v>kolam ikan permanen</v>
          </cell>
          <cell r="D61">
            <v>81690</v>
          </cell>
          <cell r="E61" t="str">
            <v>m²</v>
          </cell>
        </row>
        <row r="62">
          <cell r="C62" t="str">
            <v>kolam ikan Sederhana</v>
          </cell>
          <cell r="D62">
            <v>46080</v>
          </cell>
          <cell r="E62" t="str">
            <v>m²</v>
          </cell>
        </row>
        <row r="63">
          <cell r="C63" t="str">
            <v>Bangunan tanki Terbuka</v>
          </cell>
          <cell r="D63">
            <v>967770</v>
          </cell>
          <cell r="E63" t="str">
            <v>m²</v>
          </cell>
        </row>
        <row r="64">
          <cell r="C64" t="str">
            <v>Bangunan Tangki Dalam Tanah</v>
          </cell>
          <cell r="D64">
            <v>1566873</v>
          </cell>
          <cell r="E64" t="str">
            <v>m²</v>
          </cell>
        </row>
        <row r="65">
          <cell r="C65" t="str">
            <v>Gorong - gorong duiker</v>
          </cell>
          <cell r="D65">
            <v>483880</v>
          </cell>
          <cell r="E65" t="str">
            <v>m²</v>
          </cell>
        </row>
        <row r="66">
          <cell r="C66" t="str">
            <v>jembatan plat beton</v>
          </cell>
          <cell r="D66">
            <v>2040280</v>
          </cell>
          <cell r="E66" t="str">
            <v>m²</v>
          </cell>
        </row>
        <row r="67">
          <cell r="C67" t="str">
            <v>jembatan kerangka baja</v>
          </cell>
          <cell r="D67">
            <v>35968950</v>
          </cell>
          <cell r="E67" t="str">
            <v>m²</v>
          </cell>
        </row>
        <row r="68">
          <cell r="C68" t="str">
            <v>Jembatan gelagar besi</v>
          </cell>
          <cell r="D68">
            <v>967770</v>
          </cell>
          <cell r="E68" t="str">
            <v>m²</v>
          </cell>
        </row>
        <row r="69">
          <cell r="C69" t="str">
            <v xml:space="preserve">lapangan olah raga beton dan sejenisnya </v>
          </cell>
          <cell r="D69">
            <v>150822</v>
          </cell>
          <cell r="E69" t="str">
            <v>m²</v>
          </cell>
        </row>
        <row r="70">
          <cell r="C70" t="str">
            <v>lapangan olah raga rumput dan sejenisnya</v>
          </cell>
          <cell r="D70">
            <v>41895</v>
          </cell>
          <cell r="E70" t="str">
            <v>m²</v>
          </cell>
        </row>
        <row r="71">
          <cell r="C71" t="str">
            <v>pemasangan pipa air / gas</v>
          </cell>
          <cell r="D71">
            <v>85880</v>
          </cell>
          <cell r="E71" t="str">
            <v>m²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C72" t="str">
            <v>pemasangan tiang telepon / listrik tegangan rendah</v>
          </cell>
          <cell r="D72">
            <v>98450</v>
          </cell>
          <cell r="E72" t="str">
            <v>m²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</row>
        <row r="73">
          <cell r="C73" t="str">
            <v xml:space="preserve">pemasangan tower / tiang listrik tegangan tinggi </v>
          </cell>
          <cell r="D73">
            <v>61131080</v>
          </cell>
          <cell r="E73" t="str">
            <v>m²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C74" t="str">
            <v>pemasangan kabel listrik/ telepon diatas tanah</v>
          </cell>
          <cell r="D74">
            <v>368676</v>
          </cell>
          <cell r="E74" t="str">
            <v>m²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5">
          <cell r="C75" t="str">
            <v xml:space="preserve">pemasangan kabel listrik / telpon di bawah tanah </v>
          </cell>
          <cell r="D75">
            <v>253460</v>
          </cell>
          <cell r="E75" t="str">
            <v>m²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C76" t="str">
            <v xml:space="preserve">pemasangan gardu gantung </v>
          </cell>
          <cell r="D76">
            <v>184338</v>
          </cell>
          <cell r="E76" t="str">
            <v>Buah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</row>
        <row r="77">
          <cell r="C77" t="str">
            <v xml:space="preserve">pemasangan gardu non gantung </v>
          </cell>
          <cell r="D77">
            <v>542540</v>
          </cell>
          <cell r="E77" t="str">
            <v>Buah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C78" t="str">
            <v>Listrik</v>
          </cell>
          <cell r="D78">
            <v>2100</v>
          </cell>
          <cell r="E78" t="str">
            <v>Watt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C79" t="str">
            <v>Telepon</v>
          </cell>
          <cell r="D79">
            <v>3087660</v>
          </cell>
          <cell r="E79" t="str">
            <v>Unit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C80" t="str">
            <v>SPBU</v>
          </cell>
          <cell r="D80">
            <v>239869820</v>
          </cell>
          <cell r="E80" t="str">
            <v>Kanopi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C81" t="str">
            <v>kuburan</v>
          </cell>
          <cell r="D81">
            <v>750000</v>
          </cell>
          <cell r="E81" t="str">
            <v>Buah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C82" t="str">
            <v xml:space="preserve">Rolling door </v>
          </cell>
          <cell r="D82">
            <v>337250</v>
          </cell>
          <cell r="E82" t="str">
            <v>m²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C83" t="str">
            <v>Awning / canopy</v>
          </cell>
          <cell r="D83">
            <v>471310</v>
          </cell>
          <cell r="E83" t="str">
            <v>m²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C84" t="str">
            <v>polding gate</v>
          </cell>
          <cell r="D84">
            <v>517400</v>
          </cell>
          <cell r="E84" t="str">
            <v>m²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C85" t="str">
            <v>Pemindahan alat hidrolik cucian mobil</v>
          </cell>
          <cell r="D85">
            <v>3000000</v>
          </cell>
          <cell r="E85" t="str">
            <v>unit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</row>
        <row r="131"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</row>
        <row r="132"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</row>
        <row r="133"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</row>
        <row r="134"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</row>
      </sheetData>
      <sheetData sheetId="4">
        <row r="11">
          <cell r="B11">
            <v>1</v>
          </cell>
          <cell r="C11" t="str">
            <v xml:space="preserve">Aglonema </v>
          </cell>
          <cell r="D11">
            <v>0</v>
          </cell>
          <cell r="E11" t="str">
            <v>Pohon</v>
          </cell>
          <cell r="F11">
            <v>12100</v>
          </cell>
          <cell r="G11">
            <v>12100</v>
          </cell>
          <cell r="H11">
            <v>12100</v>
          </cell>
          <cell r="I11">
            <v>12100</v>
          </cell>
          <cell r="J11">
            <v>0</v>
          </cell>
        </row>
        <row r="12">
          <cell r="B12">
            <v>2</v>
          </cell>
          <cell r="C12" t="str">
            <v xml:space="preserve">Alpukat </v>
          </cell>
          <cell r="D12">
            <v>0</v>
          </cell>
          <cell r="E12" t="str">
            <v>Pohon</v>
          </cell>
          <cell r="F12">
            <v>363000</v>
          </cell>
          <cell r="G12">
            <v>242000</v>
          </cell>
          <cell r="H12">
            <v>60000</v>
          </cell>
          <cell r="I12">
            <v>60000</v>
          </cell>
          <cell r="J12">
            <v>0</v>
          </cell>
        </row>
        <row r="13">
          <cell r="B13">
            <v>3</v>
          </cell>
          <cell r="C13" t="str">
            <v xml:space="preserve">Ambon </v>
          </cell>
          <cell r="D13">
            <v>0</v>
          </cell>
          <cell r="E13" t="str">
            <v>Pohon</v>
          </cell>
          <cell r="F13">
            <v>484000</v>
          </cell>
          <cell r="G13">
            <v>302500</v>
          </cell>
          <cell r="H13">
            <v>30000</v>
          </cell>
          <cell r="I13">
            <v>30000</v>
          </cell>
          <cell r="J13">
            <v>0</v>
          </cell>
        </row>
        <row r="14">
          <cell r="B14">
            <v>4</v>
          </cell>
          <cell r="C14" t="str">
            <v xml:space="preserve">Andong </v>
          </cell>
          <cell r="D14">
            <v>0</v>
          </cell>
          <cell r="E14">
            <v>0</v>
          </cell>
          <cell r="F14">
            <v>6050</v>
          </cell>
          <cell r="G14">
            <v>6050</v>
          </cell>
          <cell r="H14">
            <v>6050</v>
          </cell>
          <cell r="I14">
            <v>6050</v>
          </cell>
          <cell r="J14">
            <v>0</v>
          </cell>
        </row>
        <row r="15">
          <cell r="B15">
            <v>5</v>
          </cell>
          <cell r="C15" t="str">
            <v xml:space="preserve">Andong Hijau </v>
          </cell>
          <cell r="D15">
            <v>0</v>
          </cell>
          <cell r="E15">
            <v>0</v>
          </cell>
          <cell r="F15">
            <v>6050</v>
          </cell>
          <cell r="G15">
            <v>6050</v>
          </cell>
          <cell r="H15">
            <v>6050</v>
          </cell>
          <cell r="I15">
            <v>6050</v>
          </cell>
          <cell r="J15">
            <v>0</v>
          </cell>
        </row>
        <row r="16">
          <cell r="B16">
            <v>6</v>
          </cell>
          <cell r="C16" t="str">
            <v xml:space="preserve">Andong Merah </v>
          </cell>
          <cell r="D16">
            <v>0</v>
          </cell>
          <cell r="E16">
            <v>0</v>
          </cell>
          <cell r="F16">
            <v>6050</v>
          </cell>
          <cell r="G16">
            <v>6050</v>
          </cell>
          <cell r="H16">
            <v>6050</v>
          </cell>
          <cell r="I16">
            <v>6050</v>
          </cell>
          <cell r="J16">
            <v>0</v>
          </cell>
        </row>
        <row r="17">
          <cell r="B17">
            <v>7</v>
          </cell>
          <cell r="C17" t="str">
            <v xml:space="preserve">Anggrek Tanah </v>
          </cell>
          <cell r="D17">
            <v>0</v>
          </cell>
          <cell r="E17" t="str">
            <v>Pohon</v>
          </cell>
          <cell r="F17">
            <v>6050</v>
          </cell>
          <cell r="G17">
            <v>6050</v>
          </cell>
          <cell r="H17">
            <v>6050</v>
          </cell>
          <cell r="I17">
            <v>6050</v>
          </cell>
          <cell r="J17">
            <v>0</v>
          </cell>
        </row>
        <row r="18">
          <cell r="B18">
            <v>8</v>
          </cell>
          <cell r="C18" t="str">
            <v xml:space="preserve">Anggur </v>
          </cell>
          <cell r="D18">
            <v>0</v>
          </cell>
          <cell r="E18" t="str">
            <v>Pohon</v>
          </cell>
          <cell r="F18">
            <v>181500</v>
          </cell>
          <cell r="G18">
            <v>60500</v>
          </cell>
          <cell r="H18">
            <v>40000</v>
          </cell>
          <cell r="I18">
            <v>40000</v>
          </cell>
          <cell r="J18">
            <v>0</v>
          </cell>
        </row>
        <row r="19">
          <cell r="B19">
            <v>9</v>
          </cell>
          <cell r="C19" t="str">
            <v xml:space="preserve">Angsana </v>
          </cell>
          <cell r="D19">
            <v>0</v>
          </cell>
          <cell r="E19">
            <v>0</v>
          </cell>
          <cell r="F19">
            <v>500000</v>
          </cell>
          <cell r="G19">
            <v>242000</v>
          </cell>
          <cell r="H19">
            <v>60000</v>
          </cell>
          <cell r="I19">
            <v>60000</v>
          </cell>
          <cell r="J19">
            <v>0</v>
          </cell>
        </row>
        <row r="20">
          <cell r="B20">
            <v>10</v>
          </cell>
          <cell r="C20" t="str">
            <v>Anthurium</v>
          </cell>
          <cell r="D20">
            <v>0</v>
          </cell>
          <cell r="E20" t="str">
            <v>Pohon</v>
          </cell>
          <cell r="F20">
            <v>18100</v>
          </cell>
          <cell r="G20">
            <v>18100</v>
          </cell>
          <cell r="H20">
            <v>18100</v>
          </cell>
          <cell r="I20">
            <v>18100</v>
          </cell>
          <cell r="J20">
            <v>0</v>
          </cell>
        </row>
        <row r="21">
          <cell r="B21">
            <v>11</v>
          </cell>
          <cell r="C21" t="str">
            <v xml:space="preserve">Apel </v>
          </cell>
          <cell r="D21">
            <v>0</v>
          </cell>
          <cell r="E21">
            <v>0</v>
          </cell>
          <cell r="F21">
            <v>363000</v>
          </cell>
          <cell r="G21">
            <v>242000</v>
          </cell>
          <cell r="H21">
            <v>60000</v>
          </cell>
          <cell r="I21">
            <v>60000</v>
          </cell>
          <cell r="J21">
            <v>0</v>
          </cell>
        </row>
        <row r="22">
          <cell r="B22">
            <v>12</v>
          </cell>
          <cell r="C22" t="str">
            <v xml:space="preserve">Arak Kayu </v>
          </cell>
          <cell r="D22">
            <v>0</v>
          </cell>
          <cell r="E22">
            <v>0</v>
          </cell>
          <cell r="F22">
            <v>6050</v>
          </cell>
          <cell r="G22">
            <v>6050</v>
          </cell>
          <cell r="H22">
            <v>6050</v>
          </cell>
          <cell r="I22">
            <v>6050</v>
          </cell>
          <cell r="J22">
            <v>0</v>
          </cell>
        </row>
        <row r="23">
          <cell r="B23">
            <v>13</v>
          </cell>
          <cell r="C23" t="str">
            <v xml:space="preserve">Arang </v>
          </cell>
          <cell r="D23">
            <v>0</v>
          </cell>
          <cell r="E23">
            <v>0</v>
          </cell>
          <cell r="F23">
            <v>1200</v>
          </cell>
          <cell r="G23">
            <v>1200</v>
          </cell>
          <cell r="H23">
            <v>1200</v>
          </cell>
          <cell r="I23">
            <v>1200</v>
          </cell>
          <cell r="J23">
            <v>0</v>
          </cell>
        </row>
        <row r="24">
          <cell r="B24">
            <v>14</v>
          </cell>
          <cell r="C24" t="str">
            <v xml:space="preserve">Asam </v>
          </cell>
          <cell r="D24">
            <v>0</v>
          </cell>
          <cell r="E24" t="str">
            <v>Pohon</v>
          </cell>
          <cell r="F24">
            <v>330000</v>
          </cell>
          <cell r="G24">
            <v>220000</v>
          </cell>
          <cell r="H24">
            <v>55000</v>
          </cell>
          <cell r="I24">
            <v>55000</v>
          </cell>
          <cell r="J24">
            <v>0</v>
          </cell>
        </row>
        <row r="25">
          <cell r="B25">
            <v>15</v>
          </cell>
          <cell r="C25" t="str">
            <v xml:space="preserve">Asem </v>
          </cell>
          <cell r="D25">
            <v>0</v>
          </cell>
          <cell r="E25">
            <v>0</v>
          </cell>
          <cell r="F25">
            <v>330000</v>
          </cell>
          <cell r="G25">
            <v>220000</v>
          </cell>
          <cell r="H25">
            <v>55000</v>
          </cell>
          <cell r="I25">
            <v>55000</v>
          </cell>
          <cell r="J25">
            <v>0</v>
          </cell>
        </row>
        <row r="26">
          <cell r="B26">
            <v>16</v>
          </cell>
          <cell r="C26" t="str">
            <v xml:space="preserve">Asem Kranji </v>
          </cell>
          <cell r="D26">
            <v>0</v>
          </cell>
          <cell r="E26">
            <v>0</v>
          </cell>
          <cell r="F26">
            <v>410000</v>
          </cell>
          <cell r="G26">
            <v>275000</v>
          </cell>
          <cell r="H26">
            <v>55000</v>
          </cell>
          <cell r="I26">
            <v>55000</v>
          </cell>
          <cell r="J26">
            <v>0</v>
          </cell>
        </row>
        <row r="27">
          <cell r="B27">
            <v>17</v>
          </cell>
          <cell r="C27" t="str">
            <v xml:space="preserve">Ayuka </v>
          </cell>
          <cell r="D27">
            <v>0</v>
          </cell>
          <cell r="E27">
            <v>0</v>
          </cell>
          <cell r="F27">
            <v>6050</v>
          </cell>
          <cell r="G27">
            <v>6050</v>
          </cell>
          <cell r="H27">
            <v>6050</v>
          </cell>
          <cell r="I27">
            <v>6050</v>
          </cell>
          <cell r="J27">
            <v>0</v>
          </cell>
        </row>
        <row r="28">
          <cell r="B28">
            <v>18</v>
          </cell>
          <cell r="C28" t="str">
            <v xml:space="preserve">Babibuya </v>
          </cell>
          <cell r="D28">
            <v>0</v>
          </cell>
          <cell r="E28">
            <v>0</v>
          </cell>
          <cell r="F28">
            <v>6000</v>
          </cell>
          <cell r="G28">
            <v>6000</v>
          </cell>
          <cell r="H28">
            <v>6000</v>
          </cell>
          <cell r="I28">
            <v>6000</v>
          </cell>
          <cell r="J28">
            <v>0</v>
          </cell>
        </row>
        <row r="29">
          <cell r="B29">
            <v>19</v>
          </cell>
          <cell r="C29" t="str">
            <v>Bakung</v>
          </cell>
          <cell r="D29">
            <v>0</v>
          </cell>
          <cell r="E29" t="str">
            <v>Pohon</v>
          </cell>
          <cell r="F29">
            <v>6000</v>
          </cell>
          <cell r="G29">
            <v>6000</v>
          </cell>
          <cell r="H29">
            <v>6000</v>
          </cell>
          <cell r="I29">
            <v>6000</v>
          </cell>
          <cell r="J29">
            <v>0</v>
          </cell>
        </row>
        <row r="30">
          <cell r="B30">
            <v>20</v>
          </cell>
          <cell r="C30" t="str">
            <v xml:space="preserve">Bambu </v>
          </cell>
          <cell r="D30">
            <v>0</v>
          </cell>
          <cell r="E30" t="str">
            <v>Rumpun</v>
          </cell>
          <cell r="F30">
            <v>90750</v>
          </cell>
          <cell r="G30">
            <v>60500</v>
          </cell>
          <cell r="H30">
            <v>12000</v>
          </cell>
          <cell r="I30">
            <v>12000</v>
          </cell>
          <cell r="J30">
            <v>0</v>
          </cell>
        </row>
        <row r="31">
          <cell r="B31">
            <v>21</v>
          </cell>
          <cell r="C31" t="str">
            <v xml:space="preserve">bambu Jepang </v>
          </cell>
          <cell r="D31">
            <v>0</v>
          </cell>
          <cell r="E31" t="str">
            <v>Rumpun</v>
          </cell>
          <cell r="F31">
            <v>90750</v>
          </cell>
          <cell r="G31">
            <v>60500</v>
          </cell>
          <cell r="H31">
            <v>12000</v>
          </cell>
          <cell r="I31">
            <v>12000</v>
          </cell>
          <cell r="J31">
            <v>0</v>
          </cell>
        </row>
        <row r="32">
          <cell r="B32">
            <v>22</v>
          </cell>
          <cell r="C32" t="str">
            <v xml:space="preserve">Bangle </v>
          </cell>
          <cell r="D32">
            <v>0</v>
          </cell>
          <cell r="E32">
            <v>0</v>
          </cell>
          <cell r="F32">
            <v>1200</v>
          </cell>
          <cell r="G32">
            <v>1200</v>
          </cell>
          <cell r="H32">
            <v>1200</v>
          </cell>
          <cell r="I32">
            <v>1200</v>
          </cell>
          <cell r="J32">
            <v>0</v>
          </cell>
        </row>
        <row r="33">
          <cell r="B33">
            <v>23</v>
          </cell>
          <cell r="C33" t="str">
            <v>Bawang Hutan</v>
          </cell>
          <cell r="D33">
            <v>0</v>
          </cell>
          <cell r="E33">
            <v>0</v>
          </cell>
          <cell r="F33">
            <v>4400</v>
          </cell>
          <cell r="G33">
            <v>4400</v>
          </cell>
          <cell r="H33">
            <v>4400</v>
          </cell>
          <cell r="I33">
            <v>4400</v>
          </cell>
          <cell r="J33">
            <v>0</v>
          </cell>
        </row>
        <row r="34">
          <cell r="B34">
            <v>24</v>
          </cell>
          <cell r="C34" t="str">
            <v xml:space="preserve">Bawang Timur </v>
          </cell>
          <cell r="D34">
            <v>0</v>
          </cell>
          <cell r="E34" t="str">
            <v>m²</v>
          </cell>
          <cell r="F34">
            <v>4400</v>
          </cell>
          <cell r="G34">
            <v>4400</v>
          </cell>
          <cell r="H34">
            <v>4400</v>
          </cell>
          <cell r="I34">
            <v>4400</v>
          </cell>
          <cell r="J34">
            <v>0</v>
          </cell>
        </row>
        <row r="35">
          <cell r="B35">
            <v>25</v>
          </cell>
          <cell r="C35" t="str">
            <v xml:space="preserve">Bayam Merah </v>
          </cell>
          <cell r="D35">
            <v>0</v>
          </cell>
          <cell r="E35" t="str">
            <v>m²</v>
          </cell>
          <cell r="F35">
            <v>3300</v>
          </cell>
          <cell r="G35">
            <v>3300</v>
          </cell>
          <cell r="H35">
            <v>3300</v>
          </cell>
          <cell r="I35">
            <v>3300</v>
          </cell>
          <cell r="J35">
            <v>0</v>
          </cell>
        </row>
        <row r="36">
          <cell r="B36">
            <v>26</v>
          </cell>
          <cell r="C36" t="str">
            <v xml:space="preserve">Bayur </v>
          </cell>
          <cell r="D36">
            <v>0</v>
          </cell>
          <cell r="E36">
            <v>0</v>
          </cell>
          <cell r="F36">
            <v>1200</v>
          </cell>
          <cell r="G36">
            <v>1200</v>
          </cell>
          <cell r="H36">
            <v>1200</v>
          </cell>
          <cell r="I36">
            <v>1200</v>
          </cell>
          <cell r="J36">
            <v>0</v>
          </cell>
        </row>
        <row r="37">
          <cell r="B37">
            <v>27</v>
          </cell>
          <cell r="C37" t="str">
            <v xml:space="preserve">Belimbing </v>
          </cell>
          <cell r="D37">
            <v>0</v>
          </cell>
          <cell r="E37" t="str">
            <v>Pohon</v>
          </cell>
          <cell r="F37">
            <v>302500</v>
          </cell>
          <cell r="G37">
            <v>181500</v>
          </cell>
          <cell r="H37">
            <v>60000</v>
          </cell>
          <cell r="I37">
            <v>60000</v>
          </cell>
          <cell r="J37">
            <v>0</v>
          </cell>
        </row>
        <row r="38">
          <cell r="B38">
            <v>28</v>
          </cell>
          <cell r="C38" t="str">
            <v xml:space="preserve">Belimbing Wuluh </v>
          </cell>
          <cell r="D38">
            <v>0</v>
          </cell>
          <cell r="E38" t="str">
            <v>Pohon</v>
          </cell>
          <cell r="F38">
            <v>181500</v>
          </cell>
          <cell r="G38">
            <v>121000</v>
          </cell>
          <cell r="H38">
            <v>35000</v>
          </cell>
          <cell r="I38">
            <v>35000</v>
          </cell>
          <cell r="J38">
            <v>0</v>
          </cell>
        </row>
        <row r="39">
          <cell r="B39">
            <v>29</v>
          </cell>
          <cell r="C39" t="str">
            <v xml:space="preserve">Beringin </v>
          </cell>
          <cell r="D39">
            <v>0</v>
          </cell>
          <cell r="E39" t="str">
            <v>Pohon</v>
          </cell>
          <cell r="F39">
            <v>302500</v>
          </cell>
          <cell r="G39">
            <v>181500</v>
          </cell>
          <cell r="H39">
            <v>60000</v>
          </cell>
          <cell r="I39">
            <v>60000</v>
          </cell>
          <cell r="J39">
            <v>0</v>
          </cell>
        </row>
        <row r="40">
          <cell r="B40">
            <v>30</v>
          </cell>
          <cell r="C40" t="str">
            <v xml:space="preserve">Beringin putih </v>
          </cell>
          <cell r="D40">
            <v>0</v>
          </cell>
          <cell r="E40">
            <v>0</v>
          </cell>
          <cell r="F40">
            <v>302500</v>
          </cell>
          <cell r="G40">
            <v>181500</v>
          </cell>
          <cell r="H40">
            <v>60000</v>
          </cell>
          <cell r="I40">
            <v>60000</v>
          </cell>
          <cell r="J40">
            <v>0</v>
          </cell>
        </row>
        <row r="41">
          <cell r="B41">
            <v>31</v>
          </cell>
          <cell r="C41" t="str">
            <v xml:space="preserve">Bintaro </v>
          </cell>
          <cell r="D41">
            <v>0</v>
          </cell>
          <cell r="E41">
            <v>0</v>
          </cell>
          <cell r="F41">
            <v>302500</v>
          </cell>
          <cell r="G41">
            <v>181500</v>
          </cell>
          <cell r="H41">
            <v>30000</v>
          </cell>
          <cell r="I41">
            <v>30000</v>
          </cell>
          <cell r="J41">
            <v>0</v>
          </cell>
        </row>
        <row r="42">
          <cell r="B42">
            <v>32</v>
          </cell>
          <cell r="C42" t="str">
            <v xml:space="preserve">Bluntas </v>
          </cell>
          <cell r="D42">
            <v>0</v>
          </cell>
          <cell r="E42">
            <v>0</v>
          </cell>
          <cell r="F42">
            <v>1200</v>
          </cell>
          <cell r="G42">
            <v>1200</v>
          </cell>
          <cell r="H42">
            <v>1200</v>
          </cell>
          <cell r="I42">
            <v>1200</v>
          </cell>
          <cell r="J42">
            <v>0</v>
          </cell>
        </row>
        <row r="43">
          <cell r="B43">
            <v>33</v>
          </cell>
          <cell r="C43" t="str">
            <v xml:space="preserve">Boni </v>
          </cell>
          <cell r="D43">
            <v>0</v>
          </cell>
          <cell r="E43">
            <v>0</v>
          </cell>
          <cell r="F43">
            <v>6050</v>
          </cell>
          <cell r="G43">
            <v>6050</v>
          </cell>
          <cell r="H43">
            <v>6050</v>
          </cell>
          <cell r="I43">
            <v>6050</v>
          </cell>
          <cell r="J43">
            <v>0</v>
          </cell>
        </row>
        <row r="44">
          <cell r="B44">
            <v>34</v>
          </cell>
          <cell r="C44" t="str">
            <v xml:space="preserve">Bougenvile </v>
          </cell>
          <cell r="D44">
            <v>0</v>
          </cell>
          <cell r="E44" t="str">
            <v>Pohon</v>
          </cell>
          <cell r="F44">
            <v>30250</v>
          </cell>
          <cell r="G44">
            <v>30250</v>
          </cell>
          <cell r="H44">
            <v>30250</v>
          </cell>
          <cell r="I44">
            <v>30250</v>
          </cell>
          <cell r="J44">
            <v>0</v>
          </cell>
        </row>
        <row r="45">
          <cell r="B45">
            <v>35</v>
          </cell>
          <cell r="C45" t="str">
            <v>Broak</v>
          </cell>
          <cell r="D45">
            <v>0</v>
          </cell>
          <cell r="E45">
            <v>0</v>
          </cell>
          <cell r="F45">
            <v>6050</v>
          </cell>
          <cell r="G45">
            <v>6050</v>
          </cell>
          <cell r="H45">
            <v>6050</v>
          </cell>
          <cell r="I45">
            <v>6050</v>
          </cell>
          <cell r="J45">
            <v>0</v>
          </cell>
        </row>
        <row r="46">
          <cell r="B46">
            <v>36</v>
          </cell>
          <cell r="C46" t="str">
            <v xml:space="preserve">Bunga Pagi Sore </v>
          </cell>
          <cell r="D46">
            <v>0</v>
          </cell>
          <cell r="E46" t="str">
            <v>Pohon</v>
          </cell>
          <cell r="F46">
            <v>6000</v>
          </cell>
          <cell r="G46">
            <v>6000</v>
          </cell>
          <cell r="H46">
            <v>6000</v>
          </cell>
          <cell r="I46">
            <v>6000</v>
          </cell>
          <cell r="J46">
            <v>0</v>
          </cell>
        </row>
        <row r="47">
          <cell r="B47">
            <v>37</v>
          </cell>
          <cell r="C47" t="str">
            <v xml:space="preserve">Bunga Pihong </v>
          </cell>
          <cell r="D47">
            <v>0</v>
          </cell>
          <cell r="E47">
            <v>0</v>
          </cell>
          <cell r="F47">
            <v>1200</v>
          </cell>
          <cell r="G47">
            <v>1200</v>
          </cell>
          <cell r="H47">
            <v>1200</v>
          </cell>
          <cell r="I47">
            <v>1200</v>
          </cell>
          <cell r="J47">
            <v>0</v>
          </cell>
        </row>
        <row r="48">
          <cell r="B48">
            <v>38</v>
          </cell>
          <cell r="C48" t="str">
            <v xml:space="preserve">Bunga Tasbih </v>
          </cell>
          <cell r="D48">
            <v>0</v>
          </cell>
          <cell r="E48" t="str">
            <v>Pohon</v>
          </cell>
          <cell r="F48">
            <v>6000</v>
          </cell>
          <cell r="G48">
            <v>6000</v>
          </cell>
          <cell r="H48">
            <v>6000</v>
          </cell>
          <cell r="I48">
            <v>6000</v>
          </cell>
          <cell r="J48">
            <v>0</v>
          </cell>
        </row>
        <row r="49">
          <cell r="B49">
            <v>39</v>
          </cell>
          <cell r="C49" t="str">
            <v xml:space="preserve">Buni </v>
          </cell>
          <cell r="D49">
            <v>0</v>
          </cell>
          <cell r="E49" t="str">
            <v>Pohon</v>
          </cell>
          <cell r="F49">
            <v>423500</v>
          </cell>
          <cell r="G49">
            <v>242000</v>
          </cell>
          <cell r="H49">
            <v>40000</v>
          </cell>
          <cell r="I49">
            <v>40000</v>
          </cell>
          <cell r="J49">
            <v>0</v>
          </cell>
        </row>
        <row r="50">
          <cell r="B50">
            <v>40</v>
          </cell>
          <cell r="C50" t="str">
            <v xml:space="preserve">Cabe </v>
          </cell>
          <cell r="D50">
            <v>0</v>
          </cell>
          <cell r="E50" t="str">
            <v>Pohon</v>
          </cell>
          <cell r="F50">
            <v>4400</v>
          </cell>
          <cell r="G50">
            <v>4400</v>
          </cell>
          <cell r="H50">
            <v>4400</v>
          </cell>
          <cell r="I50">
            <v>4400</v>
          </cell>
          <cell r="J50">
            <v>0</v>
          </cell>
        </row>
        <row r="51">
          <cell r="B51">
            <v>41</v>
          </cell>
          <cell r="C51" t="str">
            <v xml:space="preserve">Cemara </v>
          </cell>
          <cell r="D51">
            <v>0</v>
          </cell>
          <cell r="E51" t="str">
            <v>Pohon</v>
          </cell>
          <cell r="F51">
            <v>181500</v>
          </cell>
          <cell r="G51">
            <v>121000</v>
          </cell>
          <cell r="H51">
            <v>30000</v>
          </cell>
          <cell r="I51">
            <v>30000</v>
          </cell>
          <cell r="J51">
            <v>0</v>
          </cell>
        </row>
        <row r="52">
          <cell r="B52">
            <v>42</v>
          </cell>
          <cell r="C52" t="str">
            <v xml:space="preserve">Cendrawasih </v>
          </cell>
          <cell r="D52">
            <v>0</v>
          </cell>
          <cell r="E52">
            <v>0</v>
          </cell>
          <cell r="F52">
            <v>6000</v>
          </cell>
          <cell r="G52">
            <v>6000</v>
          </cell>
          <cell r="H52">
            <v>6000</v>
          </cell>
          <cell r="I52">
            <v>6000</v>
          </cell>
          <cell r="J52">
            <v>0</v>
          </cell>
        </row>
        <row r="53">
          <cell r="B53">
            <v>43</v>
          </cell>
          <cell r="C53" t="str">
            <v>Ceremai</v>
          </cell>
          <cell r="D53">
            <v>0</v>
          </cell>
          <cell r="E53" t="str">
            <v>Pohon</v>
          </cell>
          <cell r="F53">
            <v>302500</v>
          </cell>
          <cell r="G53">
            <v>121000</v>
          </cell>
          <cell r="H53">
            <v>30000</v>
          </cell>
          <cell r="I53">
            <v>30000</v>
          </cell>
          <cell r="J53">
            <v>0</v>
          </cell>
        </row>
        <row r="54">
          <cell r="B54">
            <v>44</v>
          </cell>
          <cell r="C54" t="str">
            <v xml:space="preserve">Ceri </v>
          </cell>
          <cell r="D54">
            <v>0</v>
          </cell>
          <cell r="E54" t="str">
            <v>Pohon</v>
          </cell>
          <cell r="F54">
            <v>181500</v>
          </cell>
          <cell r="G54">
            <v>121000</v>
          </cell>
          <cell r="H54">
            <v>30000</v>
          </cell>
          <cell r="I54">
            <v>30000</v>
          </cell>
          <cell r="J54">
            <v>0</v>
          </cell>
        </row>
        <row r="55">
          <cell r="B55">
            <v>45</v>
          </cell>
          <cell r="C55" t="str">
            <v xml:space="preserve">Cincau </v>
          </cell>
          <cell r="D55">
            <v>0</v>
          </cell>
          <cell r="E55" t="str">
            <v>Pohon</v>
          </cell>
          <cell r="F55">
            <v>1200</v>
          </cell>
          <cell r="G55">
            <v>1200</v>
          </cell>
          <cell r="H55">
            <v>1200</v>
          </cell>
          <cell r="I55">
            <v>1200</v>
          </cell>
          <cell r="J55">
            <v>0</v>
          </cell>
        </row>
        <row r="56">
          <cell r="B56">
            <v>46</v>
          </cell>
          <cell r="C56" t="str">
            <v xml:space="preserve">Cocor Bebek </v>
          </cell>
          <cell r="D56">
            <v>0</v>
          </cell>
          <cell r="E56">
            <v>0</v>
          </cell>
          <cell r="F56">
            <v>6000</v>
          </cell>
          <cell r="G56">
            <v>6000</v>
          </cell>
          <cell r="H56">
            <v>6000</v>
          </cell>
          <cell r="I56">
            <v>6000</v>
          </cell>
          <cell r="J56">
            <v>0</v>
          </cell>
        </row>
        <row r="57">
          <cell r="B57">
            <v>47</v>
          </cell>
          <cell r="C57" t="str">
            <v xml:space="preserve">Cokelat </v>
          </cell>
          <cell r="D57">
            <v>0</v>
          </cell>
          <cell r="E57">
            <v>0</v>
          </cell>
          <cell r="F57">
            <v>302500</v>
          </cell>
          <cell r="G57">
            <v>121000</v>
          </cell>
          <cell r="H57">
            <v>30000</v>
          </cell>
          <cell r="I57">
            <v>30000</v>
          </cell>
          <cell r="J57">
            <v>0</v>
          </cell>
        </row>
        <row r="58">
          <cell r="B58">
            <v>48</v>
          </cell>
          <cell r="C58" t="str">
            <v xml:space="preserve">Dadap </v>
          </cell>
          <cell r="D58">
            <v>0</v>
          </cell>
          <cell r="E58">
            <v>0</v>
          </cell>
          <cell r="F58">
            <v>121000</v>
          </cell>
          <cell r="G58">
            <v>60500</v>
          </cell>
          <cell r="H58">
            <v>30000</v>
          </cell>
          <cell r="I58">
            <v>30000</v>
          </cell>
          <cell r="J58">
            <v>0</v>
          </cell>
        </row>
        <row r="59">
          <cell r="B59">
            <v>49</v>
          </cell>
          <cell r="C59" t="str">
            <v>Daun Dewa</v>
          </cell>
          <cell r="D59">
            <v>0</v>
          </cell>
          <cell r="E59">
            <v>0</v>
          </cell>
          <cell r="F59">
            <v>6000</v>
          </cell>
          <cell r="G59">
            <v>6000</v>
          </cell>
          <cell r="H59">
            <v>6000</v>
          </cell>
          <cell r="I59">
            <v>6000</v>
          </cell>
          <cell r="J59">
            <v>0</v>
          </cell>
        </row>
        <row r="60">
          <cell r="B60">
            <v>50</v>
          </cell>
          <cell r="C60" t="str">
            <v xml:space="preserve">Delima </v>
          </cell>
          <cell r="D60">
            <v>0</v>
          </cell>
          <cell r="E60" t="str">
            <v>Pohon</v>
          </cell>
          <cell r="F60">
            <v>121000</v>
          </cell>
          <cell r="G60">
            <v>60500</v>
          </cell>
          <cell r="H60">
            <v>30000</v>
          </cell>
          <cell r="I60">
            <v>30000</v>
          </cell>
          <cell r="J60">
            <v>0</v>
          </cell>
        </row>
        <row r="61">
          <cell r="B61">
            <v>51</v>
          </cell>
          <cell r="C61" t="str">
            <v xml:space="preserve">Durian </v>
          </cell>
          <cell r="D61">
            <v>0</v>
          </cell>
          <cell r="E61">
            <v>0</v>
          </cell>
          <cell r="F61">
            <v>302500</v>
          </cell>
          <cell r="G61">
            <v>121000</v>
          </cell>
          <cell r="H61">
            <v>30000</v>
          </cell>
          <cell r="I61">
            <v>30000</v>
          </cell>
          <cell r="J61">
            <v>0</v>
          </cell>
        </row>
        <row r="62">
          <cell r="B62">
            <v>52</v>
          </cell>
          <cell r="C62" t="str">
            <v xml:space="preserve">Euphorbia </v>
          </cell>
          <cell r="D62">
            <v>0</v>
          </cell>
          <cell r="E62">
            <v>0</v>
          </cell>
          <cell r="F62">
            <v>1200</v>
          </cell>
          <cell r="G62">
            <v>1200</v>
          </cell>
          <cell r="H62">
            <v>1200</v>
          </cell>
          <cell r="I62">
            <v>1200</v>
          </cell>
          <cell r="J62">
            <v>0</v>
          </cell>
        </row>
        <row r="63">
          <cell r="B63">
            <v>53</v>
          </cell>
          <cell r="C63" t="str">
            <v xml:space="preserve">Galitri </v>
          </cell>
          <cell r="D63">
            <v>0</v>
          </cell>
          <cell r="E63">
            <v>0</v>
          </cell>
          <cell r="F63">
            <v>6000</v>
          </cell>
          <cell r="G63">
            <v>6000</v>
          </cell>
          <cell r="H63">
            <v>6000</v>
          </cell>
          <cell r="I63">
            <v>6000</v>
          </cell>
          <cell r="J63">
            <v>0</v>
          </cell>
        </row>
        <row r="64">
          <cell r="B64">
            <v>54</v>
          </cell>
          <cell r="C64" t="str">
            <v xml:space="preserve">Gandarusa </v>
          </cell>
          <cell r="D64">
            <v>0</v>
          </cell>
          <cell r="E64" t="str">
            <v>m²</v>
          </cell>
          <cell r="F64">
            <v>6000</v>
          </cell>
          <cell r="G64">
            <v>6000</v>
          </cell>
          <cell r="H64">
            <v>6000</v>
          </cell>
          <cell r="I64">
            <v>6000</v>
          </cell>
          <cell r="J64">
            <v>0</v>
          </cell>
        </row>
        <row r="65">
          <cell r="B65">
            <v>55</v>
          </cell>
          <cell r="C65" t="str">
            <v xml:space="preserve">Gelodokan tiang </v>
          </cell>
          <cell r="D65">
            <v>0</v>
          </cell>
          <cell r="E65" t="str">
            <v>m²</v>
          </cell>
          <cell r="F65">
            <v>6000</v>
          </cell>
          <cell r="G65">
            <v>6000</v>
          </cell>
          <cell r="H65">
            <v>6000</v>
          </cell>
          <cell r="I65">
            <v>6000</v>
          </cell>
          <cell r="J65">
            <v>0</v>
          </cell>
        </row>
        <row r="66">
          <cell r="B66">
            <v>56</v>
          </cell>
          <cell r="C66" t="str">
            <v xml:space="preserve">Groak </v>
          </cell>
          <cell r="D66">
            <v>0</v>
          </cell>
          <cell r="E66" t="str">
            <v>m²</v>
          </cell>
          <cell r="F66">
            <v>6000</v>
          </cell>
          <cell r="G66">
            <v>6000</v>
          </cell>
          <cell r="H66">
            <v>6000</v>
          </cell>
          <cell r="I66">
            <v>6000</v>
          </cell>
          <cell r="J66">
            <v>0</v>
          </cell>
        </row>
        <row r="67">
          <cell r="B67">
            <v>57</v>
          </cell>
          <cell r="C67" t="str">
            <v xml:space="preserve">Habibuya </v>
          </cell>
          <cell r="D67">
            <v>0</v>
          </cell>
          <cell r="E67" t="str">
            <v>m²</v>
          </cell>
          <cell r="F67">
            <v>6000</v>
          </cell>
          <cell r="G67">
            <v>6000</v>
          </cell>
          <cell r="H67">
            <v>6000</v>
          </cell>
          <cell r="I67">
            <v>6000</v>
          </cell>
          <cell r="J67">
            <v>0</v>
          </cell>
        </row>
        <row r="68">
          <cell r="B68">
            <v>58</v>
          </cell>
          <cell r="C68" t="str">
            <v xml:space="preserve">Hanjuang </v>
          </cell>
          <cell r="D68">
            <v>0</v>
          </cell>
          <cell r="E68" t="str">
            <v>Pohon</v>
          </cell>
          <cell r="F68">
            <v>6000</v>
          </cell>
          <cell r="G68">
            <v>6000</v>
          </cell>
          <cell r="H68">
            <v>6000</v>
          </cell>
          <cell r="I68">
            <v>6000</v>
          </cell>
          <cell r="J68">
            <v>0</v>
          </cell>
        </row>
        <row r="69">
          <cell r="B69">
            <v>59</v>
          </cell>
          <cell r="C69" t="str">
            <v xml:space="preserve">Harbei </v>
          </cell>
          <cell r="D69">
            <v>0</v>
          </cell>
          <cell r="E69">
            <v>0</v>
          </cell>
          <cell r="F69">
            <v>6000</v>
          </cell>
          <cell r="G69">
            <v>6000</v>
          </cell>
          <cell r="H69">
            <v>6000</v>
          </cell>
          <cell r="I69">
            <v>6000</v>
          </cell>
          <cell r="J69">
            <v>0</v>
          </cell>
        </row>
        <row r="70">
          <cell r="B70">
            <v>60</v>
          </cell>
          <cell r="C70" t="str">
            <v xml:space="preserve">Herba </v>
          </cell>
          <cell r="D70">
            <v>0</v>
          </cell>
          <cell r="E70">
            <v>0</v>
          </cell>
          <cell r="F70">
            <v>6000</v>
          </cell>
          <cell r="G70">
            <v>6000</v>
          </cell>
          <cell r="H70">
            <v>6000</v>
          </cell>
          <cell r="I70">
            <v>6000</v>
          </cell>
          <cell r="J70">
            <v>0</v>
          </cell>
        </row>
        <row r="71">
          <cell r="B71">
            <v>61</v>
          </cell>
          <cell r="C71" t="str">
            <v xml:space="preserve">Ipik </v>
          </cell>
          <cell r="D71">
            <v>0</v>
          </cell>
          <cell r="E71">
            <v>0</v>
          </cell>
          <cell r="F71">
            <v>6000</v>
          </cell>
          <cell r="G71">
            <v>6000</v>
          </cell>
          <cell r="H71">
            <v>6000</v>
          </cell>
          <cell r="I71">
            <v>6000</v>
          </cell>
          <cell r="J71">
            <v>0</v>
          </cell>
        </row>
        <row r="72">
          <cell r="B72">
            <v>62</v>
          </cell>
          <cell r="C72" t="str">
            <v xml:space="preserve">Jagung </v>
          </cell>
          <cell r="D72">
            <v>0</v>
          </cell>
          <cell r="E72" t="str">
            <v>m²</v>
          </cell>
          <cell r="F72">
            <v>1200</v>
          </cell>
          <cell r="G72">
            <v>1200</v>
          </cell>
          <cell r="H72">
            <v>1200</v>
          </cell>
          <cell r="I72">
            <v>1200</v>
          </cell>
          <cell r="J72">
            <v>0</v>
          </cell>
        </row>
        <row r="73">
          <cell r="B73">
            <v>63</v>
          </cell>
          <cell r="C73" t="str">
            <v xml:space="preserve">Jahe </v>
          </cell>
          <cell r="D73">
            <v>0</v>
          </cell>
          <cell r="E73">
            <v>0</v>
          </cell>
          <cell r="F73">
            <v>25000</v>
          </cell>
          <cell r="G73">
            <v>25000</v>
          </cell>
          <cell r="H73">
            <v>25000</v>
          </cell>
          <cell r="I73">
            <v>25000</v>
          </cell>
          <cell r="J73">
            <v>0</v>
          </cell>
        </row>
        <row r="74">
          <cell r="B74">
            <v>64</v>
          </cell>
          <cell r="C74" t="str">
            <v xml:space="preserve">Jamblang </v>
          </cell>
          <cell r="D74">
            <v>0</v>
          </cell>
          <cell r="E74" t="str">
            <v>Pohon</v>
          </cell>
          <cell r="F74">
            <v>302500</v>
          </cell>
          <cell r="G74">
            <v>121000</v>
          </cell>
          <cell r="H74">
            <v>30000</v>
          </cell>
          <cell r="I74">
            <v>30000</v>
          </cell>
          <cell r="J74">
            <v>0</v>
          </cell>
        </row>
        <row r="75">
          <cell r="B75">
            <v>65</v>
          </cell>
          <cell r="C75" t="str">
            <v xml:space="preserve">Jambu </v>
          </cell>
          <cell r="D75">
            <v>0</v>
          </cell>
          <cell r="E75" t="str">
            <v>Pohon</v>
          </cell>
          <cell r="F75">
            <v>302500</v>
          </cell>
          <cell r="G75">
            <v>181500</v>
          </cell>
          <cell r="H75">
            <v>60000</v>
          </cell>
          <cell r="I75">
            <v>60000</v>
          </cell>
          <cell r="J75">
            <v>0</v>
          </cell>
        </row>
        <row r="76">
          <cell r="B76">
            <v>66</v>
          </cell>
          <cell r="C76" t="str">
            <v xml:space="preserve">Jambu Air </v>
          </cell>
          <cell r="D76">
            <v>0</v>
          </cell>
          <cell r="E76">
            <v>0</v>
          </cell>
          <cell r="F76">
            <v>484000</v>
          </cell>
          <cell r="G76">
            <v>242000</v>
          </cell>
          <cell r="H76">
            <v>121000</v>
          </cell>
          <cell r="I76">
            <v>121000</v>
          </cell>
          <cell r="J76">
            <v>0</v>
          </cell>
        </row>
        <row r="77">
          <cell r="B77">
            <v>67</v>
          </cell>
          <cell r="C77" t="str">
            <v>Jambu Biji</v>
          </cell>
          <cell r="D77">
            <v>0</v>
          </cell>
          <cell r="E77" t="str">
            <v>Pohon</v>
          </cell>
          <cell r="F77">
            <v>302500</v>
          </cell>
          <cell r="G77">
            <v>181500</v>
          </cell>
          <cell r="H77">
            <v>60000</v>
          </cell>
          <cell r="I77">
            <v>60000</v>
          </cell>
          <cell r="J77">
            <v>0</v>
          </cell>
        </row>
        <row r="78">
          <cell r="B78">
            <v>68</v>
          </cell>
          <cell r="C78" t="str">
            <v xml:space="preserve">Jambu Bol </v>
          </cell>
          <cell r="D78">
            <v>0</v>
          </cell>
          <cell r="E78" t="str">
            <v>Pohon</v>
          </cell>
          <cell r="F78">
            <v>423500</v>
          </cell>
          <cell r="G78">
            <v>242000</v>
          </cell>
          <cell r="H78">
            <v>60000</v>
          </cell>
          <cell r="I78">
            <v>60000</v>
          </cell>
          <cell r="J78">
            <v>0</v>
          </cell>
        </row>
        <row r="79">
          <cell r="B79">
            <v>69</v>
          </cell>
          <cell r="C79" t="str">
            <v>Jambu Mede</v>
          </cell>
          <cell r="D79">
            <v>0</v>
          </cell>
          <cell r="E79">
            <v>0</v>
          </cell>
          <cell r="F79">
            <v>363000</v>
          </cell>
          <cell r="G79">
            <v>242000</v>
          </cell>
          <cell r="H79">
            <v>60000</v>
          </cell>
          <cell r="I79">
            <v>60000</v>
          </cell>
          <cell r="J79">
            <v>0</v>
          </cell>
        </row>
        <row r="80">
          <cell r="B80">
            <v>70</v>
          </cell>
          <cell r="C80" t="str">
            <v xml:space="preserve">Jarak </v>
          </cell>
          <cell r="D80">
            <v>0</v>
          </cell>
          <cell r="E80">
            <v>0</v>
          </cell>
          <cell r="F80">
            <v>6050</v>
          </cell>
          <cell r="G80">
            <v>6050</v>
          </cell>
          <cell r="H80">
            <v>6050</v>
          </cell>
          <cell r="I80">
            <v>6050</v>
          </cell>
          <cell r="J80">
            <v>0</v>
          </cell>
        </row>
        <row r="81">
          <cell r="B81">
            <v>71</v>
          </cell>
          <cell r="C81" t="str">
            <v xml:space="preserve">Jasmin </v>
          </cell>
          <cell r="D81">
            <v>0</v>
          </cell>
          <cell r="E81">
            <v>0</v>
          </cell>
          <cell r="F81">
            <v>6050</v>
          </cell>
          <cell r="G81">
            <v>6050</v>
          </cell>
          <cell r="H81">
            <v>6050</v>
          </cell>
          <cell r="I81">
            <v>6050</v>
          </cell>
          <cell r="J81">
            <v>0</v>
          </cell>
        </row>
        <row r="82">
          <cell r="B82">
            <v>72</v>
          </cell>
          <cell r="C82" t="str">
            <v xml:space="preserve">Jati </v>
          </cell>
          <cell r="D82">
            <v>0</v>
          </cell>
          <cell r="E82" t="str">
            <v>Pohon</v>
          </cell>
          <cell r="F82">
            <v>1210000</v>
          </cell>
          <cell r="G82">
            <v>907500</v>
          </cell>
          <cell r="H82">
            <v>181000</v>
          </cell>
          <cell r="I82">
            <v>181000</v>
          </cell>
          <cell r="J82">
            <v>0</v>
          </cell>
        </row>
        <row r="83">
          <cell r="B83">
            <v>73</v>
          </cell>
          <cell r="C83" t="str">
            <v xml:space="preserve">Jengger Kotok </v>
          </cell>
          <cell r="D83">
            <v>0</v>
          </cell>
          <cell r="E83">
            <v>0</v>
          </cell>
          <cell r="F83">
            <v>1200</v>
          </cell>
          <cell r="G83">
            <v>1200</v>
          </cell>
          <cell r="H83">
            <v>1200</v>
          </cell>
          <cell r="I83">
            <v>1200</v>
          </cell>
          <cell r="J83">
            <v>0</v>
          </cell>
        </row>
        <row r="84">
          <cell r="B84">
            <v>74</v>
          </cell>
          <cell r="C84" t="str">
            <v xml:space="preserve">Jengkol </v>
          </cell>
          <cell r="D84">
            <v>0</v>
          </cell>
          <cell r="E84" t="str">
            <v>Pohon</v>
          </cell>
          <cell r="F84">
            <v>363000</v>
          </cell>
          <cell r="G84">
            <v>242000</v>
          </cell>
          <cell r="H84">
            <v>60000</v>
          </cell>
          <cell r="I84">
            <v>60000</v>
          </cell>
          <cell r="J84">
            <v>0</v>
          </cell>
        </row>
        <row r="85">
          <cell r="B85">
            <v>75</v>
          </cell>
          <cell r="C85" t="str">
            <v xml:space="preserve">Jeruk </v>
          </cell>
          <cell r="D85">
            <v>0</v>
          </cell>
          <cell r="E85" t="str">
            <v>Pohon</v>
          </cell>
          <cell r="F85">
            <v>302500</v>
          </cell>
          <cell r="G85">
            <v>211750</v>
          </cell>
          <cell r="H85">
            <v>100000</v>
          </cell>
          <cell r="I85">
            <v>100000</v>
          </cell>
          <cell r="J85">
            <v>0</v>
          </cell>
        </row>
        <row r="86">
          <cell r="B86">
            <v>76</v>
          </cell>
          <cell r="C86" t="str">
            <v xml:space="preserve">Jeruk Bali </v>
          </cell>
          <cell r="D86">
            <v>0</v>
          </cell>
          <cell r="E86" t="str">
            <v>Pohon</v>
          </cell>
          <cell r="F86">
            <v>302500</v>
          </cell>
          <cell r="G86">
            <v>211750</v>
          </cell>
          <cell r="H86">
            <v>100000</v>
          </cell>
          <cell r="I86">
            <v>100000</v>
          </cell>
          <cell r="J86">
            <v>0</v>
          </cell>
        </row>
        <row r="87">
          <cell r="B87">
            <v>77</v>
          </cell>
          <cell r="C87" t="str">
            <v xml:space="preserve">Jeruk Limo </v>
          </cell>
          <cell r="D87">
            <v>0</v>
          </cell>
          <cell r="E87" t="str">
            <v>Pohon</v>
          </cell>
          <cell r="F87">
            <v>181500</v>
          </cell>
          <cell r="G87">
            <v>121000</v>
          </cell>
          <cell r="H87">
            <v>60000</v>
          </cell>
          <cell r="I87">
            <v>60000</v>
          </cell>
          <cell r="J87">
            <v>0</v>
          </cell>
        </row>
        <row r="88">
          <cell r="B88">
            <v>78</v>
          </cell>
          <cell r="C88" t="str">
            <v xml:space="preserve">Jeruk nipis </v>
          </cell>
          <cell r="D88">
            <v>0</v>
          </cell>
          <cell r="E88">
            <v>0</v>
          </cell>
          <cell r="F88">
            <v>242000</v>
          </cell>
          <cell r="G88">
            <v>121000</v>
          </cell>
          <cell r="H88">
            <v>42000</v>
          </cell>
          <cell r="I88">
            <v>42000</v>
          </cell>
          <cell r="J88">
            <v>0</v>
          </cell>
        </row>
        <row r="89">
          <cell r="B89">
            <v>79</v>
          </cell>
          <cell r="C89" t="str">
            <v xml:space="preserve">Kacapiring </v>
          </cell>
          <cell r="D89">
            <v>0</v>
          </cell>
          <cell r="E89">
            <v>0</v>
          </cell>
          <cell r="F89">
            <v>1200</v>
          </cell>
          <cell r="G89">
            <v>1200</v>
          </cell>
          <cell r="H89">
            <v>1200</v>
          </cell>
          <cell r="I89">
            <v>1200</v>
          </cell>
          <cell r="J89">
            <v>0</v>
          </cell>
        </row>
        <row r="90">
          <cell r="B90">
            <v>80</v>
          </cell>
          <cell r="C90" t="str">
            <v xml:space="preserve">Kaktus </v>
          </cell>
          <cell r="D90">
            <v>0</v>
          </cell>
          <cell r="E90" t="str">
            <v>Pohon</v>
          </cell>
          <cell r="F90">
            <v>6000</v>
          </cell>
          <cell r="G90">
            <v>6000</v>
          </cell>
          <cell r="H90">
            <v>6000</v>
          </cell>
          <cell r="I90">
            <v>6000</v>
          </cell>
          <cell r="J90">
            <v>0</v>
          </cell>
        </row>
        <row r="91">
          <cell r="B91">
            <v>81</v>
          </cell>
          <cell r="C91" t="str">
            <v xml:space="preserve">Kamboja </v>
          </cell>
          <cell r="D91">
            <v>0</v>
          </cell>
          <cell r="E91" t="str">
            <v>Pohon</v>
          </cell>
          <cell r="F91">
            <v>12100</v>
          </cell>
          <cell r="G91">
            <v>12100</v>
          </cell>
          <cell r="H91">
            <v>12100</v>
          </cell>
          <cell r="I91">
            <v>12100</v>
          </cell>
          <cell r="J91">
            <v>0</v>
          </cell>
        </row>
        <row r="92">
          <cell r="B92">
            <v>82</v>
          </cell>
          <cell r="C92" t="str">
            <v xml:space="preserve">Kamperan </v>
          </cell>
          <cell r="D92">
            <v>0</v>
          </cell>
          <cell r="E92">
            <v>0</v>
          </cell>
          <cell r="F92">
            <v>1200</v>
          </cell>
          <cell r="G92">
            <v>1200</v>
          </cell>
          <cell r="H92">
            <v>1200</v>
          </cell>
          <cell r="I92">
            <v>1200</v>
          </cell>
          <cell r="J92">
            <v>0</v>
          </cell>
        </row>
        <row r="93">
          <cell r="B93">
            <v>83</v>
          </cell>
          <cell r="C93" t="str">
            <v>Kana</v>
          </cell>
          <cell r="D93">
            <v>0</v>
          </cell>
          <cell r="E93" t="str">
            <v>Pohon</v>
          </cell>
          <cell r="F93">
            <v>6050</v>
          </cell>
          <cell r="G93">
            <v>6050</v>
          </cell>
          <cell r="H93">
            <v>6050</v>
          </cell>
          <cell r="I93">
            <v>6050</v>
          </cell>
          <cell r="J93">
            <v>0</v>
          </cell>
        </row>
        <row r="94">
          <cell r="B94">
            <v>84</v>
          </cell>
          <cell r="C94" t="str">
            <v>Kapoan</v>
          </cell>
          <cell r="D94">
            <v>0</v>
          </cell>
          <cell r="E94" t="str">
            <v>Pohon</v>
          </cell>
          <cell r="F94">
            <v>6050</v>
          </cell>
          <cell r="G94">
            <v>6050</v>
          </cell>
          <cell r="H94">
            <v>6050</v>
          </cell>
          <cell r="I94">
            <v>6050</v>
          </cell>
          <cell r="J94">
            <v>0</v>
          </cell>
        </row>
        <row r="95">
          <cell r="B95">
            <v>85</v>
          </cell>
          <cell r="C95" t="str">
            <v xml:space="preserve">Kapuk </v>
          </cell>
          <cell r="D95">
            <v>0</v>
          </cell>
          <cell r="E95" t="str">
            <v>Pohon</v>
          </cell>
          <cell r="F95">
            <v>350000</v>
          </cell>
          <cell r="G95">
            <v>150000</v>
          </cell>
          <cell r="H95">
            <v>30000</v>
          </cell>
          <cell r="I95">
            <v>30000</v>
          </cell>
          <cell r="J95">
            <v>0</v>
          </cell>
        </row>
        <row r="96">
          <cell r="B96">
            <v>86</v>
          </cell>
          <cell r="C96" t="str">
            <v xml:space="preserve">Karet </v>
          </cell>
          <cell r="D96">
            <v>0</v>
          </cell>
          <cell r="E96" t="str">
            <v>Pohon</v>
          </cell>
          <cell r="F96">
            <v>484000</v>
          </cell>
          <cell r="G96">
            <v>302500</v>
          </cell>
          <cell r="H96">
            <v>30000</v>
          </cell>
          <cell r="I96">
            <v>30000</v>
          </cell>
          <cell r="J96">
            <v>0</v>
          </cell>
        </row>
        <row r="97">
          <cell r="B97">
            <v>87</v>
          </cell>
          <cell r="C97" t="str">
            <v xml:space="preserve">Karet Hias </v>
          </cell>
          <cell r="D97">
            <v>0</v>
          </cell>
          <cell r="E97">
            <v>0</v>
          </cell>
          <cell r="F97">
            <v>1200</v>
          </cell>
          <cell r="G97">
            <v>1200</v>
          </cell>
          <cell r="H97">
            <v>1200</v>
          </cell>
          <cell r="I97">
            <v>1200</v>
          </cell>
          <cell r="J97">
            <v>0</v>
          </cell>
        </row>
        <row r="98">
          <cell r="B98">
            <v>88</v>
          </cell>
          <cell r="C98" t="str">
            <v xml:space="preserve">Katuk </v>
          </cell>
          <cell r="D98">
            <v>0</v>
          </cell>
          <cell r="E98" t="str">
            <v>m²</v>
          </cell>
          <cell r="F98">
            <v>2200</v>
          </cell>
          <cell r="G98">
            <v>2200</v>
          </cell>
          <cell r="H98">
            <v>2200</v>
          </cell>
          <cell r="I98">
            <v>2200</v>
          </cell>
          <cell r="J98">
            <v>0</v>
          </cell>
        </row>
        <row r="99">
          <cell r="B99">
            <v>89</v>
          </cell>
          <cell r="C99" t="str">
            <v>Kecapi</v>
          </cell>
          <cell r="D99">
            <v>0</v>
          </cell>
          <cell r="E99">
            <v>0</v>
          </cell>
          <cell r="F99">
            <v>423500</v>
          </cell>
          <cell r="G99">
            <v>242000</v>
          </cell>
          <cell r="H99">
            <v>30000</v>
          </cell>
          <cell r="I99">
            <v>30000</v>
          </cell>
          <cell r="J99">
            <v>0</v>
          </cell>
        </row>
        <row r="100">
          <cell r="B100">
            <v>90</v>
          </cell>
          <cell r="C100" t="str">
            <v xml:space="preserve">Kecipir </v>
          </cell>
          <cell r="D100">
            <v>0</v>
          </cell>
          <cell r="E100">
            <v>0</v>
          </cell>
          <cell r="F100">
            <v>6050</v>
          </cell>
          <cell r="G100">
            <v>6050</v>
          </cell>
          <cell r="H100">
            <v>6050</v>
          </cell>
          <cell r="I100">
            <v>6050</v>
          </cell>
          <cell r="J100">
            <v>0</v>
          </cell>
        </row>
        <row r="101">
          <cell r="B101">
            <v>91</v>
          </cell>
          <cell r="C101" t="str">
            <v xml:space="preserve">Kedondong </v>
          </cell>
          <cell r="D101">
            <v>0</v>
          </cell>
          <cell r="E101" t="str">
            <v>Pohon</v>
          </cell>
          <cell r="F101">
            <v>363000</v>
          </cell>
          <cell r="G101">
            <v>242000</v>
          </cell>
          <cell r="H101">
            <v>30000</v>
          </cell>
          <cell r="I101">
            <v>30000</v>
          </cell>
          <cell r="J101">
            <v>0</v>
          </cell>
        </row>
        <row r="102">
          <cell r="B102">
            <v>92</v>
          </cell>
          <cell r="C102" t="str">
            <v xml:space="preserve">Kedondong Buah </v>
          </cell>
          <cell r="D102">
            <v>0</v>
          </cell>
          <cell r="E102" t="str">
            <v>Pohon</v>
          </cell>
          <cell r="F102">
            <v>363000</v>
          </cell>
          <cell r="G102">
            <v>242000</v>
          </cell>
          <cell r="H102">
            <v>30000</v>
          </cell>
          <cell r="I102">
            <v>30000</v>
          </cell>
          <cell r="J102">
            <v>0</v>
          </cell>
        </row>
        <row r="103">
          <cell r="B103">
            <v>93</v>
          </cell>
          <cell r="C103" t="str">
            <v xml:space="preserve">Kedondong Hias </v>
          </cell>
          <cell r="D103">
            <v>0</v>
          </cell>
          <cell r="E103" t="str">
            <v>Pohon</v>
          </cell>
          <cell r="F103">
            <v>363000</v>
          </cell>
          <cell r="G103">
            <v>242000</v>
          </cell>
          <cell r="H103">
            <v>30000</v>
          </cell>
          <cell r="I103">
            <v>30000</v>
          </cell>
          <cell r="J103">
            <v>0</v>
          </cell>
        </row>
        <row r="104">
          <cell r="B104">
            <v>94</v>
          </cell>
          <cell r="C104" t="str">
            <v>Kedondong Pagar</v>
          </cell>
          <cell r="D104">
            <v>0</v>
          </cell>
          <cell r="E104" t="str">
            <v>Pohon</v>
          </cell>
          <cell r="F104">
            <v>363000</v>
          </cell>
          <cell r="G104">
            <v>242000</v>
          </cell>
          <cell r="H104">
            <v>30000</v>
          </cell>
          <cell r="I104">
            <v>30000</v>
          </cell>
          <cell r="J104">
            <v>0</v>
          </cell>
        </row>
        <row r="105">
          <cell r="B105">
            <v>95</v>
          </cell>
          <cell r="C105" t="str">
            <v>Keladi</v>
          </cell>
          <cell r="D105">
            <v>0</v>
          </cell>
          <cell r="E105">
            <v>0</v>
          </cell>
          <cell r="F105">
            <v>1200</v>
          </cell>
          <cell r="G105">
            <v>1200</v>
          </cell>
          <cell r="H105">
            <v>1200</v>
          </cell>
          <cell r="I105">
            <v>1200</v>
          </cell>
          <cell r="J105">
            <v>0</v>
          </cell>
        </row>
        <row r="106">
          <cell r="B106">
            <v>96</v>
          </cell>
          <cell r="C106" t="str">
            <v xml:space="preserve">Keladi Hitam </v>
          </cell>
          <cell r="D106">
            <v>0</v>
          </cell>
          <cell r="E106">
            <v>0</v>
          </cell>
          <cell r="F106">
            <v>1200</v>
          </cell>
          <cell r="G106">
            <v>1200</v>
          </cell>
          <cell r="H106">
            <v>1200</v>
          </cell>
          <cell r="I106">
            <v>1200</v>
          </cell>
          <cell r="J106">
            <v>0</v>
          </cell>
        </row>
        <row r="107">
          <cell r="B107">
            <v>97</v>
          </cell>
          <cell r="C107" t="str">
            <v>Kelapa</v>
          </cell>
          <cell r="D107">
            <v>0</v>
          </cell>
          <cell r="E107" t="str">
            <v>Pohon</v>
          </cell>
          <cell r="F107">
            <v>500000</v>
          </cell>
          <cell r="G107">
            <v>250000</v>
          </cell>
          <cell r="H107">
            <v>125000</v>
          </cell>
          <cell r="I107">
            <v>125000</v>
          </cell>
          <cell r="J107">
            <v>0</v>
          </cell>
        </row>
        <row r="108">
          <cell r="B108">
            <v>98</v>
          </cell>
          <cell r="C108" t="str">
            <v xml:space="preserve">Kelapa Sawit </v>
          </cell>
          <cell r="D108">
            <v>0</v>
          </cell>
          <cell r="E108">
            <v>0</v>
          </cell>
          <cell r="F108">
            <v>302500</v>
          </cell>
          <cell r="G108">
            <v>181500</v>
          </cell>
          <cell r="H108">
            <v>60000</v>
          </cell>
          <cell r="I108">
            <v>60000</v>
          </cell>
          <cell r="J108">
            <v>0</v>
          </cell>
        </row>
        <row r="109">
          <cell r="B109">
            <v>99</v>
          </cell>
          <cell r="C109" t="str">
            <v xml:space="preserve">Kelengkeng </v>
          </cell>
          <cell r="D109">
            <v>0</v>
          </cell>
          <cell r="E109">
            <v>0</v>
          </cell>
          <cell r="F109">
            <v>484000</v>
          </cell>
          <cell r="G109">
            <v>302500</v>
          </cell>
          <cell r="H109">
            <v>121000</v>
          </cell>
          <cell r="I109">
            <v>121000</v>
          </cell>
          <cell r="J109">
            <v>0</v>
          </cell>
        </row>
        <row r="110">
          <cell r="B110">
            <v>100</v>
          </cell>
          <cell r="C110" t="str">
            <v xml:space="preserve">Kelor </v>
          </cell>
          <cell r="D110">
            <v>0</v>
          </cell>
          <cell r="E110">
            <v>0</v>
          </cell>
          <cell r="F110">
            <v>1200</v>
          </cell>
          <cell r="G110">
            <v>1200</v>
          </cell>
          <cell r="H110">
            <v>1200</v>
          </cell>
          <cell r="I110">
            <v>1200</v>
          </cell>
          <cell r="J110">
            <v>0</v>
          </cell>
        </row>
        <row r="111">
          <cell r="B111">
            <v>101</v>
          </cell>
          <cell r="C111" t="str">
            <v xml:space="preserve">Kembang Api </v>
          </cell>
          <cell r="D111">
            <v>0</v>
          </cell>
          <cell r="E111">
            <v>0</v>
          </cell>
          <cell r="F111">
            <v>1200</v>
          </cell>
          <cell r="G111">
            <v>1200</v>
          </cell>
          <cell r="H111">
            <v>1200</v>
          </cell>
          <cell r="I111">
            <v>1200</v>
          </cell>
          <cell r="J111">
            <v>0</v>
          </cell>
        </row>
        <row r="112">
          <cell r="B112">
            <v>102</v>
          </cell>
          <cell r="C112" t="str">
            <v xml:space="preserve">Kembang Keris </v>
          </cell>
          <cell r="D112">
            <v>0</v>
          </cell>
          <cell r="E112">
            <v>0</v>
          </cell>
          <cell r="F112">
            <v>1200</v>
          </cell>
          <cell r="G112">
            <v>1200</v>
          </cell>
          <cell r="H112">
            <v>1200</v>
          </cell>
          <cell r="I112">
            <v>1200</v>
          </cell>
          <cell r="J112">
            <v>0</v>
          </cell>
        </row>
        <row r="113">
          <cell r="B113">
            <v>103</v>
          </cell>
          <cell r="C113" t="str">
            <v xml:space="preserve">Kembang sepatu </v>
          </cell>
          <cell r="D113">
            <v>0</v>
          </cell>
          <cell r="E113">
            <v>0</v>
          </cell>
          <cell r="F113">
            <v>1200</v>
          </cell>
          <cell r="G113">
            <v>1200</v>
          </cell>
          <cell r="H113">
            <v>1200</v>
          </cell>
          <cell r="I113">
            <v>1200</v>
          </cell>
          <cell r="J113">
            <v>0</v>
          </cell>
        </row>
        <row r="114">
          <cell r="B114">
            <v>104</v>
          </cell>
          <cell r="C114" t="str">
            <v xml:space="preserve">Kembang Taiwan </v>
          </cell>
          <cell r="D114">
            <v>0</v>
          </cell>
          <cell r="E114">
            <v>0</v>
          </cell>
          <cell r="F114">
            <v>1200</v>
          </cell>
          <cell r="G114">
            <v>1200</v>
          </cell>
          <cell r="H114">
            <v>1200</v>
          </cell>
          <cell r="I114">
            <v>1200</v>
          </cell>
          <cell r="J114">
            <v>0</v>
          </cell>
        </row>
        <row r="115">
          <cell r="B115">
            <v>105</v>
          </cell>
          <cell r="C115" t="str">
            <v xml:space="preserve">Kembang Teleng </v>
          </cell>
          <cell r="D115">
            <v>0</v>
          </cell>
          <cell r="E115">
            <v>0</v>
          </cell>
          <cell r="F115">
            <v>1200</v>
          </cell>
          <cell r="G115">
            <v>1200</v>
          </cell>
          <cell r="H115">
            <v>1200</v>
          </cell>
          <cell r="I115">
            <v>1200</v>
          </cell>
          <cell r="J115">
            <v>0</v>
          </cell>
        </row>
        <row r="116">
          <cell r="B116">
            <v>106</v>
          </cell>
          <cell r="C116" t="str">
            <v>Kemuning</v>
          </cell>
          <cell r="D116">
            <v>0</v>
          </cell>
          <cell r="E116">
            <v>0</v>
          </cell>
          <cell r="F116">
            <v>6050</v>
          </cell>
          <cell r="G116">
            <v>6050</v>
          </cell>
          <cell r="H116">
            <v>6050</v>
          </cell>
          <cell r="I116">
            <v>6050</v>
          </cell>
          <cell r="J116">
            <v>0</v>
          </cell>
        </row>
        <row r="117">
          <cell r="B117">
            <v>107</v>
          </cell>
          <cell r="C117" t="str">
            <v xml:space="preserve">Kenanga </v>
          </cell>
          <cell r="D117">
            <v>0</v>
          </cell>
          <cell r="E117" t="str">
            <v>Pohon</v>
          </cell>
          <cell r="F117">
            <v>60500</v>
          </cell>
          <cell r="G117">
            <v>60500</v>
          </cell>
          <cell r="H117">
            <v>60500</v>
          </cell>
          <cell r="I117">
            <v>60500</v>
          </cell>
          <cell r="J117">
            <v>0</v>
          </cell>
        </row>
        <row r="118">
          <cell r="B118">
            <v>108</v>
          </cell>
          <cell r="C118" t="str">
            <v xml:space="preserve">Kenari </v>
          </cell>
          <cell r="D118">
            <v>0</v>
          </cell>
          <cell r="E118">
            <v>0</v>
          </cell>
          <cell r="F118">
            <v>363000</v>
          </cell>
          <cell r="G118">
            <v>242000</v>
          </cell>
          <cell r="H118">
            <v>30000</v>
          </cell>
          <cell r="I118">
            <v>30000</v>
          </cell>
          <cell r="J118">
            <v>0</v>
          </cell>
        </row>
        <row r="119">
          <cell r="B119">
            <v>109</v>
          </cell>
          <cell r="C119" t="str">
            <v xml:space="preserve">Kepopoan </v>
          </cell>
          <cell r="D119">
            <v>0</v>
          </cell>
          <cell r="E119">
            <v>0</v>
          </cell>
          <cell r="F119">
            <v>6050</v>
          </cell>
          <cell r="G119">
            <v>6050</v>
          </cell>
          <cell r="H119">
            <v>6050</v>
          </cell>
          <cell r="I119">
            <v>6050</v>
          </cell>
          <cell r="J119">
            <v>0</v>
          </cell>
        </row>
        <row r="120">
          <cell r="B120">
            <v>110</v>
          </cell>
          <cell r="C120" t="str">
            <v xml:space="preserve">Ketapang </v>
          </cell>
          <cell r="D120">
            <v>0</v>
          </cell>
          <cell r="E120">
            <v>0</v>
          </cell>
          <cell r="F120">
            <v>363000</v>
          </cell>
          <cell r="G120">
            <v>242000</v>
          </cell>
          <cell r="H120">
            <v>30000</v>
          </cell>
          <cell r="I120">
            <v>30000</v>
          </cell>
          <cell r="J120">
            <v>0</v>
          </cell>
        </row>
        <row r="121">
          <cell r="B121">
            <v>111</v>
          </cell>
          <cell r="C121" t="str">
            <v xml:space="preserve">Kimpul </v>
          </cell>
          <cell r="D121">
            <v>0</v>
          </cell>
          <cell r="E121">
            <v>0</v>
          </cell>
          <cell r="F121">
            <v>6050</v>
          </cell>
          <cell r="G121">
            <v>6050</v>
          </cell>
          <cell r="H121">
            <v>6050</v>
          </cell>
          <cell r="I121">
            <v>6050</v>
          </cell>
          <cell r="J121">
            <v>0</v>
          </cell>
        </row>
        <row r="122">
          <cell r="B122">
            <v>112</v>
          </cell>
          <cell r="C122" t="str">
            <v xml:space="preserve">Kiserut </v>
          </cell>
          <cell r="D122">
            <v>0</v>
          </cell>
          <cell r="E122">
            <v>0</v>
          </cell>
          <cell r="F122">
            <v>181500</v>
          </cell>
          <cell r="G122">
            <v>121000</v>
          </cell>
          <cell r="H122">
            <v>30000</v>
          </cell>
          <cell r="I122">
            <v>30000</v>
          </cell>
          <cell r="J122">
            <v>0</v>
          </cell>
        </row>
        <row r="123">
          <cell r="B123">
            <v>113</v>
          </cell>
          <cell r="C123" t="str">
            <v>Kopi</v>
          </cell>
          <cell r="D123">
            <v>0</v>
          </cell>
          <cell r="E123">
            <v>0</v>
          </cell>
          <cell r="F123">
            <v>363000</v>
          </cell>
          <cell r="G123">
            <v>242000</v>
          </cell>
          <cell r="H123">
            <v>30000</v>
          </cell>
          <cell r="I123">
            <v>30000</v>
          </cell>
          <cell r="J123">
            <v>0</v>
          </cell>
        </row>
        <row r="124">
          <cell r="B124">
            <v>114</v>
          </cell>
          <cell r="C124" t="str">
            <v xml:space="preserve">Kordilin </v>
          </cell>
          <cell r="D124">
            <v>0</v>
          </cell>
          <cell r="E124">
            <v>0</v>
          </cell>
          <cell r="F124">
            <v>1200</v>
          </cell>
          <cell r="G124">
            <v>1200</v>
          </cell>
          <cell r="H124">
            <v>1200</v>
          </cell>
          <cell r="I124">
            <v>1200</v>
          </cell>
          <cell r="J124">
            <v>0</v>
          </cell>
        </row>
        <row r="125">
          <cell r="B125">
            <v>115</v>
          </cell>
          <cell r="C125" t="str">
            <v xml:space="preserve">Kresek </v>
          </cell>
          <cell r="D125">
            <v>0</v>
          </cell>
          <cell r="E125">
            <v>0</v>
          </cell>
          <cell r="F125">
            <v>1200</v>
          </cell>
          <cell r="G125">
            <v>1200</v>
          </cell>
          <cell r="H125">
            <v>1200</v>
          </cell>
          <cell r="I125">
            <v>1200</v>
          </cell>
          <cell r="J125">
            <v>0</v>
          </cell>
        </row>
        <row r="126">
          <cell r="B126">
            <v>116</v>
          </cell>
          <cell r="C126" t="str">
            <v xml:space="preserve">Kukun </v>
          </cell>
          <cell r="D126">
            <v>0</v>
          </cell>
          <cell r="E126">
            <v>0</v>
          </cell>
          <cell r="F126">
            <v>181500</v>
          </cell>
          <cell r="G126">
            <v>121000</v>
          </cell>
          <cell r="H126">
            <v>30000</v>
          </cell>
          <cell r="I126">
            <v>30000</v>
          </cell>
          <cell r="J126">
            <v>0</v>
          </cell>
        </row>
        <row r="127">
          <cell r="B127">
            <v>117</v>
          </cell>
          <cell r="C127" t="str">
            <v xml:space="preserve">Kumis Kucing </v>
          </cell>
          <cell r="D127">
            <v>0</v>
          </cell>
          <cell r="E127" t="str">
            <v>Pohon</v>
          </cell>
          <cell r="F127">
            <v>12100</v>
          </cell>
          <cell r="G127">
            <v>12100</v>
          </cell>
          <cell r="H127">
            <v>12100</v>
          </cell>
          <cell r="I127">
            <v>12100</v>
          </cell>
          <cell r="J127">
            <v>0</v>
          </cell>
        </row>
        <row r="128">
          <cell r="B128">
            <v>118</v>
          </cell>
          <cell r="C128" t="str">
            <v xml:space="preserve">Kunyit </v>
          </cell>
          <cell r="D128">
            <v>0</v>
          </cell>
          <cell r="E128" t="str">
            <v>Rumpun</v>
          </cell>
          <cell r="F128">
            <v>12100</v>
          </cell>
          <cell r="G128">
            <v>12100</v>
          </cell>
          <cell r="H128">
            <v>12100</v>
          </cell>
          <cell r="I128">
            <v>12100</v>
          </cell>
          <cell r="J128">
            <v>0</v>
          </cell>
        </row>
        <row r="129">
          <cell r="B129">
            <v>119</v>
          </cell>
          <cell r="C129" t="str">
            <v xml:space="preserve">Kurma </v>
          </cell>
          <cell r="D129">
            <v>0</v>
          </cell>
          <cell r="E129" t="str">
            <v>Pohon</v>
          </cell>
          <cell r="F129">
            <v>302500</v>
          </cell>
          <cell r="G129">
            <v>181500</v>
          </cell>
          <cell r="H129">
            <v>60000</v>
          </cell>
          <cell r="I129">
            <v>60000</v>
          </cell>
          <cell r="J129">
            <v>0</v>
          </cell>
        </row>
        <row r="130">
          <cell r="B130">
            <v>120</v>
          </cell>
          <cell r="C130" t="str">
            <v xml:space="preserve">Labu Air </v>
          </cell>
          <cell r="D130">
            <v>0</v>
          </cell>
          <cell r="E130" t="str">
            <v>Pohon</v>
          </cell>
          <cell r="F130">
            <v>5500</v>
          </cell>
          <cell r="G130">
            <v>5500</v>
          </cell>
          <cell r="H130">
            <v>5500</v>
          </cell>
          <cell r="I130">
            <v>5500</v>
          </cell>
          <cell r="J130">
            <v>0</v>
          </cell>
        </row>
        <row r="131">
          <cell r="B131">
            <v>121</v>
          </cell>
          <cell r="C131" t="str">
            <v xml:space="preserve">Lamtoro </v>
          </cell>
          <cell r="D131">
            <v>0</v>
          </cell>
          <cell r="E131" t="str">
            <v>Pohon</v>
          </cell>
          <cell r="F131">
            <v>242000</v>
          </cell>
          <cell r="G131">
            <v>181500</v>
          </cell>
          <cell r="H131">
            <v>30000</v>
          </cell>
          <cell r="I131">
            <v>30000</v>
          </cell>
          <cell r="J131">
            <v>0</v>
          </cell>
        </row>
        <row r="132">
          <cell r="B132">
            <v>122</v>
          </cell>
          <cell r="C132" t="str">
            <v xml:space="preserve">Lanbo </v>
          </cell>
          <cell r="D132">
            <v>0</v>
          </cell>
          <cell r="E132">
            <v>0</v>
          </cell>
          <cell r="F132">
            <v>1200</v>
          </cell>
          <cell r="G132">
            <v>1200</v>
          </cell>
          <cell r="H132">
            <v>1200</v>
          </cell>
          <cell r="I132">
            <v>1200</v>
          </cell>
          <cell r="J132">
            <v>0</v>
          </cell>
        </row>
        <row r="133">
          <cell r="B133">
            <v>123</v>
          </cell>
          <cell r="C133" t="str">
            <v xml:space="preserve">laos </v>
          </cell>
          <cell r="D133">
            <v>0</v>
          </cell>
          <cell r="E133">
            <v>0</v>
          </cell>
          <cell r="F133">
            <v>12100</v>
          </cell>
          <cell r="G133">
            <v>12100</v>
          </cell>
          <cell r="H133">
            <v>12100</v>
          </cell>
          <cell r="I133">
            <v>12100</v>
          </cell>
          <cell r="J133">
            <v>0</v>
          </cell>
        </row>
        <row r="134">
          <cell r="B134">
            <v>124</v>
          </cell>
          <cell r="C134" t="str">
            <v xml:space="preserve">Leci </v>
          </cell>
          <cell r="D134">
            <v>0</v>
          </cell>
          <cell r="E134" t="str">
            <v>Pohon</v>
          </cell>
          <cell r="F134">
            <v>1200</v>
          </cell>
          <cell r="G134">
            <v>1200</v>
          </cell>
          <cell r="H134">
            <v>1200</v>
          </cell>
          <cell r="I134">
            <v>1200</v>
          </cell>
          <cell r="J134">
            <v>0</v>
          </cell>
        </row>
        <row r="135">
          <cell r="B135">
            <v>125</v>
          </cell>
          <cell r="C135" t="str">
            <v xml:space="preserve">Lengkeng </v>
          </cell>
          <cell r="D135">
            <v>0</v>
          </cell>
          <cell r="E135" t="str">
            <v>Pohon</v>
          </cell>
          <cell r="F135">
            <v>484000</v>
          </cell>
          <cell r="G135">
            <v>302500</v>
          </cell>
          <cell r="H135">
            <v>121000</v>
          </cell>
          <cell r="I135">
            <v>121000</v>
          </cell>
          <cell r="J135">
            <v>0</v>
          </cell>
        </row>
        <row r="136">
          <cell r="B136">
            <v>126</v>
          </cell>
          <cell r="C136" t="str">
            <v xml:space="preserve">Lengkuas </v>
          </cell>
          <cell r="D136">
            <v>0</v>
          </cell>
          <cell r="E136" t="str">
            <v>Rumpun</v>
          </cell>
          <cell r="F136">
            <v>12100</v>
          </cell>
          <cell r="G136">
            <v>12100</v>
          </cell>
          <cell r="H136">
            <v>12100</v>
          </cell>
          <cell r="I136">
            <v>12100</v>
          </cell>
          <cell r="J136">
            <v>0</v>
          </cell>
        </row>
        <row r="137">
          <cell r="B137">
            <v>127</v>
          </cell>
          <cell r="C137" t="str">
            <v xml:space="preserve">Lidah Buaya </v>
          </cell>
          <cell r="D137">
            <v>0</v>
          </cell>
          <cell r="E137" t="str">
            <v>Rumpun</v>
          </cell>
          <cell r="F137">
            <v>1200</v>
          </cell>
          <cell r="G137">
            <v>1200</v>
          </cell>
          <cell r="H137">
            <v>1200</v>
          </cell>
          <cell r="I137">
            <v>1200</v>
          </cell>
          <cell r="J137">
            <v>0</v>
          </cell>
        </row>
        <row r="138">
          <cell r="B138">
            <v>128</v>
          </cell>
          <cell r="C138" t="str">
            <v>Lidah Mertua</v>
          </cell>
          <cell r="D138">
            <v>0</v>
          </cell>
          <cell r="E138">
            <v>0</v>
          </cell>
          <cell r="F138">
            <v>1200</v>
          </cell>
          <cell r="G138">
            <v>1200</v>
          </cell>
          <cell r="H138">
            <v>1200</v>
          </cell>
          <cell r="I138">
            <v>1200</v>
          </cell>
          <cell r="J138">
            <v>0</v>
          </cell>
        </row>
        <row r="139">
          <cell r="B139">
            <v>129</v>
          </cell>
          <cell r="C139" t="str">
            <v xml:space="preserve">Limo </v>
          </cell>
          <cell r="D139">
            <v>0</v>
          </cell>
          <cell r="E139">
            <v>0</v>
          </cell>
          <cell r="F139">
            <v>181500</v>
          </cell>
          <cell r="G139">
            <v>121000</v>
          </cell>
          <cell r="H139">
            <v>60000</v>
          </cell>
          <cell r="I139">
            <v>60000</v>
          </cell>
          <cell r="J139">
            <v>0</v>
          </cell>
        </row>
        <row r="140">
          <cell r="B140">
            <v>130</v>
          </cell>
          <cell r="C140" t="str">
            <v xml:space="preserve">Mahkota Dewa </v>
          </cell>
          <cell r="D140">
            <v>0</v>
          </cell>
          <cell r="E140" t="str">
            <v>Pohon</v>
          </cell>
          <cell r="F140">
            <v>20000</v>
          </cell>
          <cell r="G140">
            <v>20000</v>
          </cell>
          <cell r="H140">
            <v>20000</v>
          </cell>
          <cell r="I140">
            <v>20000</v>
          </cell>
          <cell r="J140">
            <v>0</v>
          </cell>
        </row>
        <row r="141">
          <cell r="B141">
            <v>131</v>
          </cell>
          <cell r="C141" t="str">
            <v xml:space="preserve">Mahoni </v>
          </cell>
          <cell r="D141">
            <v>0</v>
          </cell>
          <cell r="E141" t="str">
            <v>Pohon</v>
          </cell>
          <cell r="F141">
            <v>500000</v>
          </cell>
          <cell r="G141">
            <v>150000</v>
          </cell>
          <cell r="H141">
            <v>20000</v>
          </cell>
          <cell r="I141">
            <v>20000</v>
          </cell>
          <cell r="J141">
            <v>0</v>
          </cell>
        </row>
        <row r="142">
          <cell r="B142">
            <v>132</v>
          </cell>
          <cell r="C142" t="str">
            <v>Manah</v>
          </cell>
          <cell r="D142">
            <v>0</v>
          </cell>
          <cell r="E142">
            <v>0</v>
          </cell>
          <cell r="F142">
            <v>6050</v>
          </cell>
          <cell r="G142">
            <v>6050</v>
          </cell>
          <cell r="H142">
            <v>6050</v>
          </cell>
          <cell r="I142">
            <v>6050</v>
          </cell>
          <cell r="J142">
            <v>0</v>
          </cell>
        </row>
        <row r="143">
          <cell r="B143">
            <v>133</v>
          </cell>
          <cell r="C143" t="str">
            <v xml:space="preserve">Mangga </v>
          </cell>
          <cell r="D143">
            <v>0</v>
          </cell>
          <cell r="E143" t="str">
            <v>Pohon</v>
          </cell>
          <cell r="F143">
            <v>484000</v>
          </cell>
          <cell r="G143">
            <v>302500</v>
          </cell>
          <cell r="H143">
            <v>121000</v>
          </cell>
          <cell r="I143">
            <v>121000</v>
          </cell>
          <cell r="J143">
            <v>0</v>
          </cell>
        </row>
        <row r="144">
          <cell r="B144">
            <v>134</v>
          </cell>
          <cell r="C144" t="str">
            <v xml:space="preserve">Mangkokan </v>
          </cell>
          <cell r="D144">
            <v>0</v>
          </cell>
          <cell r="E144">
            <v>0</v>
          </cell>
          <cell r="F144">
            <v>1200</v>
          </cell>
          <cell r="G144">
            <v>1200</v>
          </cell>
          <cell r="H144">
            <v>1200</v>
          </cell>
          <cell r="I144">
            <v>1200</v>
          </cell>
          <cell r="J144">
            <v>0</v>
          </cell>
        </row>
        <row r="145">
          <cell r="B145">
            <v>135</v>
          </cell>
          <cell r="C145" t="str">
            <v>Mangkudu Putih</v>
          </cell>
          <cell r="D145">
            <v>0</v>
          </cell>
          <cell r="E145">
            <v>0</v>
          </cell>
          <cell r="F145">
            <v>60500</v>
          </cell>
          <cell r="G145">
            <v>60500</v>
          </cell>
          <cell r="H145">
            <v>60500</v>
          </cell>
          <cell r="I145">
            <v>60500</v>
          </cell>
          <cell r="J145">
            <v>0</v>
          </cell>
        </row>
        <row r="146">
          <cell r="B146">
            <v>136</v>
          </cell>
          <cell r="C146" t="str">
            <v xml:space="preserve">Markisa </v>
          </cell>
          <cell r="D146">
            <v>0</v>
          </cell>
          <cell r="E146" t="str">
            <v>Pohon</v>
          </cell>
          <cell r="F146">
            <v>1200</v>
          </cell>
          <cell r="G146">
            <v>1200</v>
          </cell>
          <cell r="H146">
            <v>1200</v>
          </cell>
          <cell r="I146">
            <v>1200</v>
          </cell>
          <cell r="J146">
            <v>0</v>
          </cell>
        </row>
        <row r="147">
          <cell r="B147">
            <v>137</v>
          </cell>
          <cell r="C147" t="str">
            <v xml:space="preserve">Melati </v>
          </cell>
          <cell r="D147">
            <v>0</v>
          </cell>
          <cell r="E147" t="str">
            <v>Pohon</v>
          </cell>
          <cell r="F147">
            <v>6050</v>
          </cell>
          <cell r="G147">
            <v>6050</v>
          </cell>
          <cell r="H147">
            <v>6050</v>
          </cell>
          <cell r="I147">
            <v>6050</v>
          </cell>
          <cell r="J147">
            <v>0</v>
          </cell>
        </row>
        <row r="148">
          <cell r="B148">
            <v>138</v>
          </cell>
          <cell r="C148" t="str">
            <v>Melinjo</v>
          </cell>
          <cell r="D148">
            <v>0</v>
          </cell>
          <cell r="E148">
            <v>0</v>
          </cell>
          <cell r="F148">
            <v>302500</v>
          </cell>
          <cell r="G148">
            <v>181500</v>
          </cell>
          <cell r="H148">
            <v>42000</v>
          </cell>
          <cell r="I148">
            <v>42000</v>
          </cell>
          <cell r="J148">
            <v>0</v>
          </cell>
        </row>
        <row r="149">
          <cell r="B149">
            <v>139</v>
          </cell>
          <cell r="C149" t="str">
            <v>Mengkudu</v>
          </cell>
          <cell r="D149">
            <v>0</v>
          </cell>
          <cell r="E149">
            <v>0</v>
          </cell>
          <cell r="F149">
            <v>60500</v>
          </cell>
          <cell r="G149">
            <v>60500</v>
          </cell>
          <cell r="H149">
            <v>60500</v>
          </cell>
          <cell r="I149">
            <v>60500</v>
          </cell>
          <cell r="J149">
            <v>0</v>
          </cell>
        </row>
        <row r="150">
          <cell r="B150">
            <v>140</v>
          </cell>
          <cell r="C150" t="str">
            <v xml:space="preserve">Meniran </v>
          </cell>
          <cell r="D150">
            <v>0</v>
          </cell>
          <cell r="E150">
            <v>0</v>
          </cell>
          <cell r="F150">
            <v>1200</v>
          </cell>
          <cell r="G150">
            <v>1200</v>
          </cell>
          <cell r="H150">
            <v>1200</v>
          </cell>
          <cell r="I150">
            <v>1200</v>
          </cell>
          <cell r="J150">
            <v>0</v>
          </cell>
        </row>
        <row r="151">
          <cell r="B151">
            <v>141</v>
          </cell>
          <cell r="C151" t="str">
            <v xml:space="preserve">Mirten </v>
          </cell>
          <cell r="D151">
            <v>0</v>
          </cell>
          <cell r="E151">
            <v>0</v>
          </cell>
          <cell r="F151">
            <v>1200</v>
          </cell>
          <cell r="G151">
            <v>1200</v>
          </cell>
          <cell r="H151">
            <v>1200</v>
          </cell>
          <cell r="I151">
            <v>1200</v>
          </cell>
          <cell r="J151">
            <v>0</v>
          </cell>
        </row>
        <row r="152">
          <cell r="B152">
            <v>142</v>
          </cell>
          <cell r="C152" t="str">
            <v>Misnan</v>
          </cell>
          <cell r="D152">
            <v>0</v>
          </cell>
          <cell r="E152">
            <v>0</v>
          </cell>
          <cell r="F152">
            <v>1200</v>
          </cell>
          <cell r="G152">
            <v>1200</v>
          </cell>
          <cell r="H152">
            <v>1200</v>
          </cell>
          <cell r="I152">
            <v>1200</v>
          </cell>
          <cell r="J152">
            <v>0</v>
          </cell>
        </row>
        <row r="153">
          <cell r="B153">
            <v>143</v>
          </cell>
          <cell r="C153" t="str">
            <v xml:space="preserve">Miyana </v>
          </cell>
          <cell r="D153">
            <v>0</v>
          </cell>
          <cell r="E153">
            <v>0</v>
          </cell>
          <cell r="F153">
            <v>1200</v>
          </cell>
          <cell r="G153">
            <v>1200</v>
          </cell>
          <cell r="H153">
            <v>1200</v>
          </cell>
          <cell r="I153">
            <v>1200</v>
          </cell>
          <cell r="J153">
            <v>0</v>
          </cell>
        </row>
        <row r="154">
          <cell r="B154">
            <v>144</v>
          </cell>
          <cell r="C154" t="str">
            <v xml:space="preserve">Nanas </v>
          </cell>
          <cell r="D154">
            <v>0</v>
          </cell>
          <cell r="E154">
            <v>0</v>
          </cell>
          <cell r="F154">
            <v>15000</v>
          </cell>
          <cell r="G154">
            <v>7500</v>
          </cell>
          <cell r="H154">
            <v>5000</v>
          </cell>
          <cell r="I154">
            <v>5000</v>
          </cell>
          <cell r="J154">
            <v>0</v>
          </cell>
        </row>
        <row r="155">
          <cell r="B155">
            <v>145</v>
          </cell>
          <cell r="C155" t="str">
            <v>Nanas Hias</v>
          </cell>
          <cell r="D155">
            <v>0</v>
          </cell>
          <cell r="E155" t="str">
            <v>Pohon</v>
          </cell>
          <cell r="F155">
            <v>6050</v>
          </cell>
          <cell r="G155">
            <v>6050</v>
          </cell>
          <cell r="H155">
            <v>6050</v>
          </cell>
          <cell r="I155">
            <v>6050</v>
          </cell>
          <cell r="J155">
            <v>0</v>
          </cell>
        </row>
        <row r="156">
          <cell r="B156">
            <v>146</v>
          </cell>
          <cell r="C156" t="str">
            <v>Nanas Kerang</v>
          </cell>
          <cell r="D156">
            <v>0</v>
          </cell>
          <cell r="E156" t="str">
            <v>m²</v>
          </cell>
          <cell r="F156">
            <v>21780</v>
          </cell>
          <cell r="G156">
            <v>21780</v>
          </cell>
          <cell r="H156">
            <v>21780</v>
          </cell>
          <cell r="I156">
            <v>21780</v>
          </cell>
          <cell r="J156">
            <v>0</v>
          </cell>
        </row>
        <row r="157">
          <cell r="B157">
            <v>147</v>
          </cell>
          <cell r="C157" t="str">
            <v xml:space="preserve">Nangka </v>
          </cell>
          <cell r="D157">
            <v>0</v>
          </cell>
          <cell r="E157" t="str">
            <v>Pohon</v>
          </cell>
          <cell r="F157">
            <v>484000</v>
          </cell>
          <cell r="G157">
            <v>302500</v>
          </cell>
          <cell r="H157">
            <v>121000</v>
          </cell>
          <cell r="I157">
            <v>121000</v>
          </cell>
          <cell r="J157">
            <v>0</v>
          </cell>
        </row>
        <row r="158">
          <cell r="B158">
            <v>148</v>
          </cell>
          <cell r="C158" t="str">
            <v xml:space="preserve">Nias </v>
          </cell>
          <cell r="D158">
            <v>0</v>
          </cell>
          <cell r="E158">
            <v>0</v>
          </cell>
          <cell r="F158">
            <v>1200</v>
          </cell>
          <cell r="G158">
            <v>1200</v>
          </cell>
          <cell r="H158">
            <v>1200</v>
          </cell>
          <cell r="I158">
            <v>1200</v>
          </cell>
          <cell r="J158">
            <v>0</v>
          </cell>
        </row>
        <row r="159">
          <cell r="B159">
            <v>149</v>
          </cell>
          <cell r="C159" t="str">
            <v xml:space="preserve">Nusa Indah </v>
          </cell>
          <cell r="D159">
            <v>0</v>
          </cell>
          <cell r="E159">
            <v>0</v>
          </cell>
          <cell r="F159">
            <v>1200</v>
          </cell>
          <cell r="G159">
            <v>1200</v>
          </cell>
          <cell r="H159">
            <v>1200</v>
          </cell>
          <cell r="I159">
            <v>1200</v>
          </cell>
          <cell r="J159">
            <v>0</v>
          </cell>
        </row>
        <row r="160">
          <cell r="B160">
            <v>150</v>
          </cell>
          <cell r="C160" t="str">
            <v xml:space="preserve">Pacar </v>
          </cell>
          <cell r="D160">
            <v>0</v>
          </cell>
          <cell r="E160">
            <v>0</v>
          </cell>
          <cell r="F160">
            <v>6050</v>
          </cell>
          <cell r="G160">
            <v>6050</v>
          </cell>
          <cell r="H160">
            <v>6050</v>
          </cell>
          <cell r="I160">
            <v>6050</v>
          </cell>
          <cell r="J160">
            <v>0</v>
          </cell>
        </row>
        <row r="161">
          <cell r="B161">
            <v>151</v>
          </cell>
          <cell r="C161" t="str">
            <v xml:space="preserve">Pacar merah </v>
          </cell>
          <cell r="D161">
            <v>0</v>
          </cell>
          <cell r="E161">
            <v>0</v>
          </cell>
          <cell r="F161">
            <v>6050</v>
          </cell>
          <cell r="G161">
            <v>6050</v>
          </cell>
          <cell r="H161">
            <v>6050</v>
          </cell>
          <cell r="I161">
            <v>6050</v>
          </cell>
          <cell r="J161">
            <v>0</v>
          </cell>
        </row>
        <row r="162">
          <cell r="B162">
            <v>152</v>
          </cell>
          <cell r="C162" t="str">
            <v xml:space="preserve">Palem </v>
          </cell>
          <cell r="D162">
            <v>0</v>
          </cell>
          <cell r="E162" t="str">
            <v>Pohon</v>
          </cell>
          <cell r="F162">
            <v>181500</v>
          </cell>
          <cell r="G162">
            <v>121000</v>
          </cell>
          <cell r="H162">
            <v>48400</v>
          </cell>
          <cell r="I162">
            <v>48400</v>
          </cell>
          <cell r="J162">
            <v>0</v>
          </cell>
        </row>
        <row r="163">
          <cell r="B163">
            <v>153</v>
          </cell>
          <cell r="C163" t="str">
            <v xml:space="preserve">Palem Bismarkia </v>
          </cell>
          <cell r="D163">
            <v>0</v>
          </cell>
          <cell r="E163">
            <v>0</v>
          </cell>
          <cell r="F163">
            <v>726000</v>
          </cell>
          <cell r="G163">
            <v>484000</v>
          </cell>
          <cell r="H163">
            <v>90750</v>
          </cell>
          <cell r="I163">
            <v>90750</v>
          </cell>
          <cell r="J163">
            <v>0</v>
          </cell>
        </row>
        <row r="164">
          <cell r="B164">
            <v>154</v>
          </cell>
          <cell r="C164" t="str">
            <v xml:space="preserve">Palem Boditia </v>
          </cell>
          <cell r="D164">
            <v>0</v>
          </cell>
          <cell r="E164">
            <v>0</v>
          </cell>
          <cell r="F164">
            <v>363000</v>
          </cell>
          <cell r="G164">
            <v>242000</v>
          </cell>
          <cell r="H164">
            <v>90750</v>
          </cell>
          <cell r="I164">
            <v>90750</v>
          </cell>
          <cell r="J164">
            <v>0</v>
          </cell>
        </row>
        <row r="165">
          <cell r="B165">
            <v>155</v>
          </cell>
          <cell r="C165" t="str">
            <v xml:space="preserve">Palem Botol </v>
          </cell>
          <cell r="D165">
            <v>0</v>
          </cell>
          <cell r="E165" t="str">
            <v>Pohon</v>
          </cell>
          <cell r="F165">
            <v>181500</v>
          </cell>
          <cell r="G165">
            <v>121000</v>
          </cell>
          <cell r="H165">
            <v>48400</v>
          </cell>
          <cell r="I165">
            <v>48400</v>
          </cell>
          <cell r="J165">
            <v>0</v>
          </cell>
        </row>
        <row r="166">
          <cell r="B166">
            <v>156</v>
          </cell>
          <cell r="C166" t="str">
            <v xml:space="preserve">Palem Butia </v>
          </cell>
          <cell r="D166">
            <v>0</v>
          </cell>
          <cell r="E166">
            <v>0</v>
          </cell>
          <cell r="F166">
            <v>363000</v>
          </cell>
          <cell r="G166">
            <v>242000</v>
          </cell>
          <cell r="H166">
            <v>90750</v>
          </cell>
          <cell r="I166">
            <v>90750</v>
          </cell>
          <cell r="J166">
            <v>0</v>
          </cell>
        </row>
        <row r="167">
          <cell r="B167">
            <v>157</v>
          </cell>
          <cell r="C167" t="str">
            <v xml:space="preserve">Palem Ekor Bajing </v>
          </cell>
          <cell r="D167">
            <v>0</v>
          </cell>
          <cell r="E167">
            <v>0</v>
          </cell>
          <cell r="F167">
            <v>363000</v>
          </cell>
          <cell r="G167">
            <v>242000</v>
          </cell>
          <cell r="H167">
            <v>90750</v>
          </cell>
          <cell r="I167">
            <v>90750</v>
          </cell>
          <cell r="J167">
            <v>0</v>
          </cell>
        </row>
        <row r="168">
          <cell r="B168">
            <v>158</v>
          </cell>
          <cell r="C168" t="str">
            <v xml:space="preserve">Palem Jepang </v>
          </cell>
          <cell r="D168">
            <v>0</v>
          </cell>
          <cell r="E168">
            <v>0</v>
          </cell>
          <cell r="F168">
            <v>363000</v>
          </cell>
          <cell r="G168">
            <v>242000</v>
          </cell>
          <cell r="H168">
            <v>90750</v>
          </cell>
          <cell r="I168">
            <v>90750</v>
          </cell>
          <cell r="J168">
            <v>0</v>
          </cell>
        </row>
        <row r="169">
          <cell r="B169">
            <v>159</v>
          </cell>
          <cell r="C169" t="str">
            <v xml:space="preserve">Palem kol </v>
          </cell>
          <cell r="D169">
            <v>0</v>
          </cell>
          <cell r="E169">
            <v>0</v>
          </cell>
          <cell r="F169">
            <v>302500</v>
          </cell>
          <cell r="G169">
            <v>181500</v>
          </cell>
          <cell r="H169">
            <v>42350</v>
          </cell>
          <cell r="I169">
            <v>42350</v>
          </cell>
          <cell r="J169">
            <v>0</v>
          </cell>
        </row>
        <row r="170">
          <cell r="B170">
            <v>160</v>
          </cell>
          <cell r="C170" t="str">
            <v xml:space="preserve">Palem kuning </v>
          </cell>
          <cell r="D170">
            <v>0</v>
          </cell>
          <cell r="E170">
            <v>0</v>
          </cell>
          <cell r="F170">
            <v>121000</v>
          </cell>
          <cell r="G170">
            <v>60500</v>
          </cell>
          <cell r="H170">
            <v>30250</v>
          </cell>
          <cell r="I170">
            <v>30250</v>
          </cell>
          <cell r="J170">
            <v>0</v>
          </cell>
        </row>
        <row r="171">
          <cell r="B171">
            <v>161</v>
          </cell>
          <cell r="C171" t="str">
            <v xml:space="preserve">Palem Merah </v>
          </cell>
          <cell r="D171">
            <v>0</v>
          </cell>
          <cell r="E171">
            <v>0</v>
          </cell>
          <cell r="F171">
            <v>423500</v>
          </cell>
          <cell r="G171">
            <v>302500</v>
          </cell>
          <cell r="H171">
            <v>60500</v>
          </cell>
          <cell r="I171">
            <v>60500</v>
          </cell>
          <cell r="J171">
            <v>0</v>
          </cell>
        </row>
        <row r="172">
          <cell r="B172">
            <v>162</v>
          </cell>
          <cell r="C172" t="str">
            <v xml:space="preserve">Palem Putri </v>
          </cell>
          <cell r="D172">
            <v>0</v>
          </cell>
          <cell r="E172" t="str">
            <v>Pohon</v>
          </cell>
          <cell r="F172">
            <v>423500</v>
          </cell>
          <cell r="G172">
            <v>242000</v>
          </cell>
          <cell r="H172">
            <v>60500</v>
          </cell>
          <cell r="I172">
            <v>60500</v>
          </cell>
          <cell r="J172">
            <v>0</v>
          </cell>
        </row>
        <row r="173">
          <cell r="B173">
            <v>163</v>
          </cell>
          <cell r="C173" t="str">
            <v xml:space="preserve">Palem Raja </v>
          </cell>
          <cell r="D173">
            <v>0</v>
          </cell>
          <cell r="E173" t="str">
            <v>Pohon</v>
          </cell>
          <cell r="F173">
            <v>544500</v>
          </cell>
          <cell r="G173">
            <v>363000</v>
          </cell>
          <cell r="H173">
            <v>60500</v>
          </cell>
          <cell r="I173">
            <v>60500</v>
          </cell>
          <cell r="J173">
            <v>0</v>
          </cell>
        </row>
        <row r="174">
          <cell r="B174">
            <v>164</v>
          </cell>
          <cell r="C174" t="str">
            <v xml:space="preserve">Palem Waregu </v>
          </cell>
          <cell r="D174">
            <v>0</v>
          </cell>
          <cell r="E174" t="str">
            <v>Rumpun</v>
          </cell>
          <cell r="F174">
            <v>50000</v>
          </cell>
          <cell r="G174">
            <v>50000</v>
          </cell>
          <cell r="H174">
            <v>50000</v>
          </cell>
          <cell r="I174">
            <v>50000</v>
          </cell>
          <cell r="J174">
            <v>0</v>
          </cell>
        </row>
        <row r="175">
          <cell r="B175">
            <v>165</v>
          </cell>
          <cell r="C175" t="str">
            <v xml:space="preserve">Pandan </v>
          </cell>
          <cell r="D175">
            <v>0</v>
          </cell>
          <cell r="E175" t="str">
            <v>Pohon</v>
          </cell>
          <cell r="F175">
            <v>6050</v>
          </cell>
          <cell r="G175">
            <v>6050</v>
          </cell>
          <cell r="H175">
            <v>6050</v>
          </cell>
          <cell r="I175">
            <v>6050</v>
          </cell>
          <cell r="J175">
            <v>0</v>
          </cell>
        </row>
        <row r="176">
          <cell r="B176">
            <v>166</v>
          </cell>
          <cell r="C176" t="str">
            <v xml:space="preserve">Pandan Bali </v>
          </cell>
          <cell r="D176">
            <v>0</v>
          </cell>
          <cell r="E176" t="str">
            <v>Pohon</v>
          </cell>
          <cell r="F176">
            <v>84700</v>
          </cell>
          <cell r="G176">
            <v>84700</v>
          </cell>
          <cell r="H176">
            <v>84700</v>
          </cell>
          <cell r="I176">
            <v>84700</v>
          </cell>
          <cell r="J176">
            <v>0</v>
          </cell>
        </row>
        <row r="177">
          <cell r="B177">
            <v>167</v>
          </cell>
          <cell r="C177" t="str">
            <v xml:space="preserve">pandan Hias Duri </v>
          </cell>
          <cell r="D177">
            <v>0</v>
          </cell>
          <cell r="E177">
            <v>0</v>
          </cell>
          <cell r="F177">
            <v>6050</v>
          </cell>
          <cell r="G177">
            <v>6050</v>
          </cell>
          <cell r="H177">
            <v>6050</v>
          </cell>
          <cell r="I177">
            <v>6050</v>
          </cell>
          <cell r="J177">
            <v>0</v>
          </cell>
        </row>
        <row r="178">
          <cell r="B178">
            <v>168</v>
          </cell>
          <cell r="C178" t="str">
            <v xml:space="preserve">Pandan Lilit </v>
          </cell>
          <cell r="D178">
            <v>0</v>
          </cell>
          <cell r="E178">
            <v>0</v>
          </cell>
          <cell r="F178">
            <v>6050</v>
          </cell>
          <cell r="G178">
            <v>6050</v>
          </cell>
          <cell r="H178">
            <v>6050</v>
          </cell>
          <cell r="I178">
            <v>6050</v>
          </cell>
          <cell r="J178">
            <v>0</v>
          </cell>
        </row>
        <row r="179">
          <cell r="B179">
            <v>169</v>
          </cell>
          <cell r="C179" t="str">
            <v xml:space="preserve">Pandan Wangi </v>
          </cell>
          <cell r="D179">
            <v>0</v>
          </cell>
          <cell r="E179" t="str">
            <v>Pohon</v>
          </cell>
          <cell r="F179">
            <v>12100</v>
          </cell>
          <cell r="G179">
            <v>12100</v>
          </cell>
          <cell r="H179">
            <v>12100</v>
          </cell>
          <cell r="I179">
            <v>12100</v>
          </cell>
          <cell r="J179">
            <v>0</v>
          </cell>
        </row>
        <row r="180">
          <cell r="B180">
            <v>170</v>
          </cell>
          <cell r="C180" t="str">
            <v xml:space="preserve">Pare </v>
          </cell>
          <cell r="D180">
            <v>0</v>
          </cell>
          <cell r="E180">
            <v>0</v>
          </cell>
          <cell r="F180">
            <v>2200</v>
          </cell>
          <cell r="G180">
            <v>2200</v>
          </cell>
          <cell r="H180">
            <v>2200</v>
          </cell>
          <cell r="I180">
            <v>2200</v>
          </cell>
          <cell r="J180">
            <v>0</v>
          </cell>
        </row>
        <row r="181">
          <cell r="B181">
            <v>171</v>
          </cell>
          <cell r="C181" t="str">
            <v xml:space="preserve">Patah Tulang </v>
          </cell>
          <cell r="D181">
            <v>0</v>
          </cell>
          <cell r="E181" t="str">
            <v>Pohon</v>
          </cell>
          <cell r="F181">
            <v>1200</v>
          </cell>
          <cell r="G181">
            <v>1200</v>
          </cell>
          <cell r="H181">
            <v>1200</v>
          </cell>
          <cell r="I181">
            <v>1200</v>
          </cell>
          <cell r="J181">
            <v>0</v>
          </cell>
        </row>
        <row r="182">
          <cell r="B182">
            <v>172</v>
          </cell>
          <cell r="C182" t="str">
            <v xml:space="preserve">Pecah beling </v>
          </cell>
          <cell r="D182">
            <v>0</v>
          </cell>
          <cell r="E182">
            <v>0</v>
          </cell>
          <cell r="F182">
            <v>6050</v>
          </cell>
          <cell r="G182">
            <v>6050</v>
          </cell>
          <cell r="H182">
            <v>6050</v>
          </cell>
          <cell r="I182">
            <v>6050</v>
          </cell>
          <cell r="J182">
            <v>0</v>
          </cell>
        </row>
        <row r="183">
          <cell r="B183">
            <v>173</v>
          </cell>
          <cell r="C183" t="str">
            <v>Pepaya</v>
          </cell>
          <cell r="D183">
            <v>0</v>
          </cell>
          <cell r="E183" t="str">
            <v>Pohon</v>
          </cell>
          <cell r="F183">
            <v>60500</v>
          </cell>
          <cell r="G183">
            <v>30250</v>
          </cell>
          <cell r="H183">
            <v>10000</v>
          </cell>
          <cell r="I183">
            <v>10000</v>
          </cell>
          <cell r="J183">
            <v>0</v>
          </cell>
        </row>
        <row r="184">
          <cell r="B184">
            <v>174</v>
          </cell>
          <cell r="C184" t="str">
            <v xml:space="preserve">Pete </v>
          </cell>
          <cell r="D184">
            <v>0</v>
          </cell>
          <cell r="E184" t="str">
            <v>Pohon</v>
          </cell>
          <cell r="F184">
            <v>484000</v>
          </cell>
          <cell r="G184">
            <v>302500</v>
          </cell>
          <cell r="H184">
            <v>90000</v>
          </cell>
          <cell r="I184">
            <v>90000</v>
          </cell>
          <cell r="J184">
            <v>0</v>
          </cell>
        </row>
        <row r="185">
          <cell r="B185">
            <v>175</v>
          </cell>
          <cell r="C185" t="str">
            <v xml:space="preserve">Pete Cina </v>
          </cell>
          <cell r="D185">
            <v>0</v>
          </cell>
          <cell r="E185" t="str">
            <v>Pohon</v>
          </cell>
          <cell r="F185">
            <v>242000</v>
          </cell>
          <cell r="G185">
            <v>181500</v>
          </cell>
          <cell r="H185">
            <v>30000</v>
          </cell>
          <cell r="I185">
            <v>30000</v>
          </cell>
          <cell r="J185">
            <v>0</v>
          </cell>
        </row>
        <row r="186">
          <cell r="B186">
            <v>176</v>
          </cell>
          <cell r="C186" t="str">
            <v>Philodendrum</v>
          </cell>
          <cell r="D186">
            <v>0</v>
          </cell>
          <cell r="E186">
            <v>0</v>
          </cell>
          <cell r="F186">
            <v>12100</v>
          </cell>
          <cell r="G186">
            <v>12100</v>
          </cell>
          <cell r="H186">
            <v>12100</v>
          </cell>
          <cell r="I186">
            <v>12100</v>
          </cell>
          <cell r="J186">
            <v>0</v>
          </cell>
        </row>
        <row r="187">
          <cell r="B187">
            <v>177</v>
          </cell>
          <cell r="C187" t="str">
            <v xml:space="preserve">Phylo Monster </v>
          </cell>
          <cell r="D187">
            <v>0</v>
          </cell>
          <cell r="E187">
            <v>0</v>
          </cell>
          <cell r="F187">
            <v>1200</v>
          </cell>
          <cell r="G187">
            <v>1200</v>
          </cell>
          <cell r="H187">
            <v>1200</v>
          </cell>
          <cell r="I187">
            <v>1200</v>
          </cell>
          <cell r="J187">
            <v>0</v>
          </cell>
        </row>
        <row r="188">
          <cell r="B188">
            <v>178</v>
          </cell>
          <cell r="C188" t="str">
            <v xml:space="preserve">Pihong </v>
          </cell>
          <cell r="D188">
            <v>0</v>
          </cell>
          <cell r="E188" t="str">
            <v>Pohon</v>
          </cell>
          <cell r="F188">
            <v>1200</v>
          </cell>
          <cell r="G188">
            <v>1200</v>
          </cell>
          <cell r="H188">
            <v>1200</v>
          </cell>
          <cell r="I188">
            <v>1200</v>
          </cell>
          <cell r="J188">
            <v>0</v>
          </cell>
        </row>
        <row r="189">
          <cell r="B189">
            <v>179</v>
          </cell>
          <cell r="C189" t="str">
            <v xml:space="preserve">Pilodendrum </v>
          </cell>
          <cell r="D189">
            <v>0</v>
          </cell>
          <cell r="E189" t="str">
            <v>Pohon</v>
          </cell>
          <cell r="F189">
            <v>1200</v>
          </cell>
          <cell r="G189">
            <v>1200</v>
          </cell>
          <cell r="H189">
            <v>1200</v>
          </cell>
          <cell r="I189">
            <v>1200</v>
          </cell>
          <cell r="J189">
            <v>0</v>
          </cell>
        </row>
        <row r="190">
          <cell r="B190">
            <v>180</v>
          </cell>
          <cell r="C190" t="str">
            <v xml:space="preserve">Pinang </v>
          </cell>
          <cell r="D190">
            <v>0</v>
          </cell>
          <cell r="E190" t="str">
            <v>Pohon</v>
          </cell>
          <cell r="F190">
            <v>500000</v>
          </cell>
          <cell r="G190">
            <v>250000</v>
          </cell>
          <cell r="H190">
            <v>125000</v>
          </cell>
          <cell r="I190">
            <v>125000</v>
          </cell>
          <cell r="J190">
            <v>0</v>
          </cell>
        </row>
        <row r="191">
          <cell r="B191">
            <v>181</v>
          </cell>
          <cell r="C191" t="str">
            <v xml:space="preserve">Pisang </v>
          </cell>
          <cell r="D191">
            <v>0</v>
          </cell>
          <cell r="E191">
            <v>0</v>
          </cell>
          <cell r="F191">
            <v>60500</v>
          </cell>
          <cell r="G191">
            <v>30000</v>
          </cell>
          <cell r="H191">
            <v>15000</v>
          </cell>
          <cell r="I191">
            <v>15000</v>
          </cell>
          <cell r="J191">
            <v>0</v>
          </cell>
        </row>
        <row r="192">
          <cell r="B192">
            <v>182</v>
          </cell>
          <cell r="C192" t="str">
            <v xml:space="preserve">Pisang - Pisangan </v>
          </cell>
          <cell r="D192">
            <v>0</v>
          </cell>
          <cell r="E192">
            <v>0</v>
          </cell>
          <cell r="F192">
            <v>6050</v>
          </cell>
          <cell r="G192">
            <v>6050</v>
          </cell>
          <cell r="H192">
            <v>6050</v>
          </cell>
          <cell r="I192">
            <v>6050</v>
          </cell>
          <cell r="J192">
            <v>0</v>
          </cell>
        </row>
        <row r="193">
          <cell r="B193">
            <v>183</v>
          </cell>
          <cell r="C193" t="str">
            <v xml:space="preserve">Pisang Kipas </v>
          </cell>
          <cell r="D193">
            <v>0</v>
          </cell>
          <cell r="E193">
            <v>0</v>
          </cell>
          <cell r="F193">
            <v>60500</v>
          </cell>
          <cell r="G193">
            <v>30000</v>
          </cell>
          <cell r="H193">
            <v>15000</v>
          </cell>
          <cell r="I193">
            <v>15000</v>
          </cell>
          <cell r="J193">
            <v>0</v>
          </cell>
        </row>
        <row r="194">
          <cell r="B194">
            <v>184</v>
          </cell>
          <cell r="C194" t="str">
            <v xml:space="preserve">Popohan </v>
          </cell>
          <cell r="D194">
            <v>0</v>
          </cell>
          <cell r="E194">
            <v>0</v>
          </cell>
          <cell r="F194">
            <v>1200</v>
          </cell>
          <cell r="G194">
            <v>1200</v>
          </cell>
          <cell r="H194">
            <v>1200</v>
          </cell>
          <cell r="I194">
            <v>1200</v>
          </cell>
          <cell r="J194">
            <v>0</v>
          </cell>
        </row>
        <row r="195">
          <cell r="B195">
            <v>185</v>
          </cell>
          <cell r="C195" t="str">
            <v xml:space="preserve">Puring </v>
          </cell>
          <cell r="D195">
            <v>0</v>
          </cell>
          <cell r="E195" t="str">
            <v>Pohon</v>
          </cell>
          <cell r="F195">
            <v>1200</v>
          </cell>
          <cell r="G195">
            <v>1200</v>
          </cell>
          <cell r="H195">
            <v>1200</v>
          </cell>
          <cell r="I195">
            <v>1200</v>
          </cell>
          <cell r="J195">
            <v>0</v>
          </cell>
        </row>
        <row r="196">
          <cell r="B196">
            <v>186</v>
          </cell>
          <cell r="C196" t="str">
            <v xml:space="preserve">Raja Goa </v>
          </cell>
          <cell r="D196">
            <v>0</v>
          </cell>
          <cell r="E196">
            <v>0</v>
          </cell>
          <cell r="F196">
            <v>1200</v>
          </cell>
          <cell r="G196">
            <v>1200</v>
          </cell>
          <cell r="H196">
            <v>1200</v>
          </cell>
          <cell r="I196">
            <v>1200</v>
          </cell>
          <cell r="J196">
            <v>0</v>
          </cell>
        </row>
        <row r="197">
          <cell r="B197">
            <v>187</v>
          </cell>
          <cell r="C197" t="str">
            <v xml:space="preserve">Rambutan </v>
          </cell>
          <cell r="D197">
            <v>0</v>
          </cell>
          <cell r="E197">
            <v>0</v>
          </cell>
          <cell r="F197">
            <v>544500</v>
          </cell>
          <cell r="G197">
            <v>300000</v>
          </cell>
          <cell r="H197">
            <v>181000</v>
          </cell>
          <cell r="I197">
            <v>181000</v>
          </cell>
          <cell r="J197">
            <v>0</v>
          </cell>
        </row>
        <row r="198">
          <cell r="B198">
            <v>188</v>
          </cell>
          <cell r="C198" t="str">
            <v>Randu</v>
          </cell>
          <cell r="D198">
            <v>0</v>
          </cell>
          <cell r="E198" t="str">
            <v>Pohon</v>
          </cell>
          <cell r="F198">
            <v>350000</v>
          </cell>
          <cell r="G198">
            <v>150000</v>
          </cell>
          <cell r="H198">
            <v>30000</v>
          </cell>
          <cell r="I198">
            <v>30000</v>
          </cell>
          <cell r="J198">
            <v>0</v>
          </cell>
        </row>
        <row r="199">
          <cell r="B199">
            <v>189</v>
          </cell>
          <cell r="C199" t="str">
            <v>Rumput Peking</v>
          </cell>
          <cell r="D199">
            <v>0</v>
          </cell>
          <cell r="E199" t="str">
            <v>m²</v>
          </cell>
          <cell r="F199">
            <v>18000</v>
          </cell>
          <cell r="G199">
            <v>18000</v>
          </cell>
          <cell r="H199">
            <v>18000</v>
          </cell>
          <cell r="I199">
            <v>18000</v>
          </cell>
          <cell r="J199">
            <v>0</v>
          </cell>
        </row>
        <row r="200">
          <cell r="B200">
            <v>190</v>
          </cell>
          <cell r="C200" t="str">
            <v xml:space="preserve">Saga </v>
          </cell>
          <cell r="D200">
            <v>0</v>
          </cell>
          <cell r="E200" t="str">
            <v>Pohon</v>
          </cell>
          <cell r="F200">
            <v>15000</v>
          </cell>
          <cell r="G200">
            <v>15000</v>
          </cell>
          <cell r="H200">
            <v>15000</v>
          </cell>
          <cell r="I200">
            <v>15000</v>
          </cell>
          <cell r="J200">
            <v>0</v>
          </cell>
        </row>
        <row r="201">
          <cell r="B201">
            <v>191</v>
          </cell>
          <cell r="C201" t="str">
            <v xml:space="preserve">Sakura </v>
          </cell>
          <cell r="D201">
            <v>0</v>
          </cell>
          <cell r="E201" t="str">
            <v>Pohon</v>
          </cell>
          <cell r="F201">
            <v>181500</v>
          </cell>
          <cell r="G201">
            <v>121000</v>
          </cell>
          <cell r="H201">
            <v>30000</v>
          </cell>
          <cell r="I201">
            <v>30000</v>
          </cell>
          <cell r="J201">
            <v>0</v>
          </cell>
        </row>
        <row r="202">
          <cell r="B202">
            <v>192</v>
          </cell>
          <cell r="C202" t="str">
            <v xml:space="preserve">Salak </v>
          </cell>
          <cell r="D202">
            <v>0</v>
          </cell>
          <cell r="E202" t="str">
            <v>Pohon</v>
          </cell>
          <cell r="F202">
            <v>242000</v>
          </cell>
          <cell r="G202">
            <v>121000</v>
          </cell>
          <cell r="H202">
            <v>30000</v>
          </cell>
          <cell r="I202">
            <v>30000</v>
          </cell>
          <cell r="J202">
            <v>0</v>
          </cell>
        </row>
        <row r="203">
          <cell r="B203">
            <v>193</v>
          </cell>
          <cell r="C203" t="str">
            <v xml:space="preserve">Salam </v>
          </cell>
          <cell r="D203">
            <v>0</v>
          </cell>
          <cell r="E203">
            <v>0</v>
          </cell>
          <cell r="F203">
            <v>181500</v>
          </cell>
          <cell r="G203">
            <v>121000</v>
          </cell>
          <cell r="H203">
            <v>30000</v>
          </cell>
          <cell r="I203">
            <v>30000</v>
          </cell>
          <cell r="J203">
            <v>0</v>
          </cell>
        </row>
        <row r="204">
          <cell r="B204">
            <v>194</v>
          </cell>
          <cell r="C204" t="str">
            <v xml:space="preserve">Sambiloto </v>
          </cell>
          <cell r="D204">
            <v>0</v>
          </cell>
          <cell r="E204">
            <v>0</v>
          </cell>
          <cell r="F204">
            <v>12100</v>
          </cell>
          <cell r="G204">
            <v>12100</v>
          </cell>
          <cell r="H204">
            <v>12100</v>
          </cell>
          <cell r="I204">
            <v>12100</v>
          </cell>
          <cell r="J204">
            <v>0</v>
          </cell>
        </row>
        <row r="205">
          <cell r="B205">
            <v>195</v>
          </cell>
          <cell r="C205" t="str">
            <v xml:space="preserve">Sambung Nyawa </v>
          </cell>
          <cell r="D205">
            <v>0</v>
          </cell>
          <cell r="E205">
            <v>0</v>
          </cell>
          <cell r="F205">
            <v>1200</v>
          </cell>
          <cell r="G205">
            <v>1200</v>
          </cell>
          <cell r="H205">
            <v>1200</v>
          </cell>
          <cell r="I205">
            <v>1200</v>
          </cell>
          <cell r="J205">
            <v>0</v>
          </cell>
        </row>
        <row r="206">
          <cell r="B206">
            <v>196</v>
          </cell>
          <cell r="C206" t="str">
            <v xml:space="preserve">Sansivera Patula </v>
          </cell>
          <cell r="D206">
            <v>0</v>
          </cell>
          <cell r="E206">
            <v>0</v>
          </cell>
          <cell r="F206">
            <v>1200</v>
          </cell>
          <cell r="G206">
            <v>1200</v>
          </cell>
          <cell r="H206">
            <v>1200</v>
          </cell>
          <cell r="I206">
            <v>1200</v>
          </cell>
          <cell r="J206">
            <v>0</v>
          </cell>
        </row>
        <row r="207">
          <cell r="B207">
            <v>197</v>
          </cell>
          <cell r="C207" t="str">
            <v xml:space="preserve">Sansivera Tiger </v>
          </cell>
          <cell r="D207">
            <v>0</v>
          </cell>
          <cell r="E207">
            <v>0</v>
          </cell>
          <cell r="F207">
            <v>12100</v>
          </cell>
          <cell r="G207">
            <v>12100</v>
          </cell>
          <cell r="H207">
            <v>12100</v>
          </cell>
          <cell r="I207">
            <v>12100</v>
          </cell>
          <cell r="J207">
            <v>0</v>
          </cell>
        </row>
        <row r="208">
          <cell r="B208">
            <v>198</v>
          </cell>
          <cell r="C208" t="str">
            <v xml:space="preserve">Sarikaya </v>
          </cell>
          <cell r="D208">
            <v>0</v>
          </cell>
          <cell r="E208" t="str">
            <v>Pohon</v>
          </cell>
          <cell r="F208">
            <v>12100</v>
          </cell>
          <cell r="G208">
            <v>12100</v>
          </cell>
          <cell r="H208">
            <v>12100</v>
          </cell>
          <cell r="I208">
            <v>12100</v>
          </cell>
          <cell r="J208">
            <v>0</v>
          </cell>
        </row>
        <row r="209">
          <cell r="B209">
            <v>199</v>
          </cell>
          <cell r="C209" t="str">
            <v xml:space="preserve">Sawo </v>
          </cell>
          <cell r="D209">
            <v>0</v>
          </cell>
          <cell r="E209" t="str">
            <v>Pohon</v>
          </cell>
          <cell r="F209">
            <v>423500</v>
          </cell>
          <cell r="G209">
            <v>300000</v>
          </cell>
          <cell r="H209">
            <v>121000</v>
          </cell>
          <cell r="I209">
            <v>121000</v>
          </cell>
          <cell r="J209">
            <v>0</v>
          </cell>
        </row>
        <row r="210">
          <cell r="B210">
            <v>200</v>
          </cell>
          <cell r="C210" t="str">
            <v xml:space="preserve">Sawo belanda </v>
          </cell>
          <cell r="D210">
            <v>0</v>
          </cell>
          <cell r="E210">
            <v>0</v>
          </cell>
          <cell r="F210">
            <v>423500</v>
          </cell>
          <cell r="G210">
            <v>300000</v>
          </cell>
          <cell r="H210">
            <v>121000</v>
          </cell>
          <cell r="I210">
            <v>121000</v>
          </cell>
          <cell r="J210">
            <v>0</v>
          </cell>
        </row>
        <row r="211">
          <cell r="B211">
            <v>201</v>
          </cell>
          <cell r="C211" t="str">
            <v xml:space="preserve">Senggawe </v>
          </cell>
          <cell r="D211">
            <v>0</v>
          </cell>
          <cell r="E211">
            <v>0</v>
          </cell>
          <cell r="F211">
            <v>12100</v>
          </cell>
          <cell r="G211">
            <v>12100</v>
          </cell>
          <cell r="H211">
            <v>12100</v>
          </cell>
          <cell r="I211">
            <v>12100</v>
          </cell>
          <cell r="J211">
            <v>0</v>
          </cell>
        </row>
        <row r="212">
          <cell r="B212">
            <v>202</v>
          </cell>
          <cell r="C212" t="str">
            <v xml:space="preserve">Sengon </v>
          </cell>
          <cell r="D212">
            <v>0</v>
          </cell>
          <cell r="E212">
            <v>0</v>
          </cell>
          <cell r="F212">
            <v>605000</v>
          </cell>
          <cell r="G212">
            <v>423500</v>
          </cell>
          <cell r="H212">
            <v>60000</v>
          </cell>
          <cell r="I212">
            <v>60000</v>
          </cell>
          <cell r="J212">
            <v>0</v>
          </cell>
        </row>
        <row r="213">
          <cell r="B213">
            <v>203</v>
          </cell>
          <cell r="C213" t="str">
            <v>Sente</v>
          </cell>
          <cell r="D213">
            <v>0</v>
          </cell>
          <cell r="E213" t="str">
            <v>Pohon</v>
          </cell>
          <cell r="F213">
            <v>12100</v>
          </cell>
          <cell r="G213">
            <v>12100</v>
          </cell>
          <cell r="H213">
            <v>12100</v>
          </cell>
          <cell r="I213">
            <v>12100</v>
          </cell>
          <cell r="J213">
            <v>0</v>
          </cell>
        </row>
        <row r="214">
          <cell r="B214">
            <v>204</v>
          </cell>
          <cell r="C214" t="str">
            <v xml:space="preserve">Sereh </v>
          </cell>
          <cell r="D214">
            <v>0</v>
          </cell>
          <cell r="E214" t="str">
            <v>Rumpun</v>
          </cell>
          <cell r="F214">
            <v>1200</v>
          </cell>
          <cell r="G214">
            <v>1200</v>
          </cell>
          <cell r="H214">
            <v>1200</v>
          </cell>
          <cell r="I214">
            <v>1200</v>
          </cell>
          <cell r="J214">
            <v>0</v>
          </cell>
        </row>
        <row r="215">
          <cell r="B215">
            <v>205</v>
          </cell>
          <cell r="C215" t="str">
            <v xml:space="preserve">Seri </v>
          </cell>
          <cell r="D215">
            <v>0</v>
          </cell>
          <cell r="E215" t="str">
            <v>Pohon</v>
          </cell>
          <cell r="F215">
            <v>1200</v>
          </cell>
          <cell r="G215">
            <v>1200</v>
          </cell>
          <cell r="H215">
            <v>1200</v>
          </cell>
          <cell r="I215">
            <v>1200</v>
          </cell>
          <cell r="J215">
            <v>0</v>
          </cell>
        </row>
        <row r="216">
          <cell r="B216">
            <v>206</v>
          </cell>
          <cell r="C216" t="str">
            <v xml:space="preserve">Serut </v>
          </cell>
          <cell r="D216">
            <v>0</v>
          </cell>
          <cell r="E216" t="str">
            <v>Pohon</v>
          </cell>
          <cell r="F216">
            <v>1200</v>
          </cell>
          <cell r="G216">
            <v>1200</v>
          </cell>
          <cell r="H216">
            <v>1200</v>
          </cell>
          <cell r="I216">
            <v>1200</v>
          </cell>
          <cell r="J216">
            <v>0</v>
          </cell>
        </row>
        <row r="217">
          <cell r="B217">
            <v>207</v>
          </cell>
          <cell r="C217" t="str">
            <v xml:space="preserve">Sikas </v>
          </cell>
          <cell r="D217">
            <v>0</v>
          </cell>
          <cell r="E217">
            <v>0</v>
          </cell>
          <cell r="F217">
            <v>1200</v>
          </cell>
          <cell r="G217">
            <v>1200</v>
          </cell>
          <cell r="H217">
            <v>1200</v>
          </cell>
          <cell r="I217">
            <v>1200</v>
          </cell>
          <cell r="J217">
            <v>0</v>
          </cell>
        </row>
        <row r="218">
          <cell r="B218">
            <v>208</v>
          </cell>
          <cell r="C218" t="str">
            <v xml:space="preserve">Singkong </v>
          </cell>
          <cell r="D218">
            <v>0</v>
          </cell>
          <cell r="E218" t="str">
            <v>Pohon</v>
          </cell>
          <cell r="F218">
            <v>3300</v>
          </cell>
          <cell r="G218">
            <v>3300</v>
          </cell>
          <cell r="H218">
            <v>3300</v>
          </cell>
          <cell r="I218">
            <v>3300</v>
          </cell>
          <cell r="J218">
            <v>0</v>
          </cell>
        </row>
        <row r="219">
          <cell r="B219">
            <v>209</v>
          </cell>
          <cell r="C219" t="str">
            <v xml:space="preserve">Sirih </v>
          </cell>
          <cell r="D219">
            <v>0</v>
          </cell>
          <cell r="E219" t="str">
            <v>Pohon</v>
          </cell>
          <cell r="F219">
            <v>12100</v>
          </cell>
          <cell r="G219">
            <v>12100</v>
          </cell>
          <cell r="H219">
            <v>12100</v>
          </cell>
          <cell r="I219">
            <v>12100</v>
          </cell>
          <cell r="J219">
            <v>0</v>
          </cell>
        </row>
        <row r="220">
          <cell r="B220">
            <v>210</v>
          </cell>
          <cell r="C220" t="str">
            <v xml:space="preserve">Sirsak </v>
          </cell>
          <cell r="D220">
            <v>0</v>
          </cell>
          <cell r="E220" t="str">
            <v>Pohon</v>
          </cell>
          <cell r="F220">
            <v>121000</v>
          </cell>
          <cell r="G220">
            <v>90000</v>
          </cell>
          <cell r="H220">
            <v>30000</v>
          </cell>
          <cell r="I220">
            <v>30000</v>
          </cell>
          <cell r="J220">
            <v>0</v>
          </cell>
        </row>
        <row r="221">
          <cell r="B221">
            <v>211</v>
          </cell>
          <cell r="C221" t="str">
            <v xml:space="preserve">Soka </v>
          </cell>
          <cell r="D221">
            <v>0</v>
          </cell>
          <cell r="E221" t="str">
            <v>Pohon</v>
          </cell>
          <cell r="F221">
            <v>1200</v>
          </cell>
          <cell r="G221">
            <v>1200</v>
          </cell>
          <cell r="H221">
            <v>1200</v>
          </cell>
          <cell r="I221">
            <v>1200</v>
          </cell>
          <cell r="J221">
            <v>0</v>
          </cell>
        </row>
        <row r="222">
          <cell r="B222">
            <v>212</v>
          </cell>
          <cell r="C222" t="str">
            <v>Sri rejeki</v>
          </cell>
          <cell r="D222">
            <v>0</v>
          </cell>
          <cell r="E222" t="str">
            <v>Rumpun</v>
          </cell>
          <cell r="F222">
            <v>1200</v>
          </cell>
          <cell r="G222">
            <v>1200</v>
          </cell>
          <cell r="H222">
            <v>1200</v>
          </cell>
          <cell r="I222">
            <v>1200</v>
          </cell>
          <cell r="J222">
            <v>0</v>
          </cell>
        </row>
        <row r="223">
          <cell r="B223">
            <v>213</v>
          </cell>
          <cell r="C223" t="str">
            <v xml:space="preserve">Srikaya </v>
          </cell>
          <cell r="D223">
            <v>0</v>
          </cell>
          <cell r="E223" t="str">
            <v>Pohon</v>
          </cell>
          <cell r="F223">
            <v>121000</v>
          </cell>
          <cell r="G223">
            <v>90000</v>
          </cell>
          <cell r="H223">
            <v>30000</v>
          </cell>
          <cell r="I223">
            <v>30000</v>
          </cell>
          <cell r="J223">
            <v>0</v>
          </cell>
        </row>
        <row r="224">
          <cell r="B224">
            <v>214</v>
          </cell>
          <cell r="C224" t="str">
            <v xml:space="preserve">Suji </v>
          </cell>
          <cell r="D224">
            <v>0</v>
          </cell>
          <cell r="E224" t="str">
            <v>Pohon</v>
          </cell>
          <cell r="F224">
            <v>12100</v>
          </cell>
          <cell r="G224">
            <v>12100</v>
          </cell>
          <cell r="H224">
            <v>12100</v>
          </cell>
          <cell r="I224">
            <v>12100</v>
          </cell>
          <cell r="J224">
            <v>0</v>
          </cell>
        </row>
        <row r="225">
          <cell r="B225">
            <v>215</v>
          </cell>
          <cell r="C225" t="str">
            <v xml:space="preserve">Sukun </v>
          </cell>
          <cell r="D225">
            <v>0</v>
          </cell>
          <cell r="E225" t="str">
            <v>Pohon</v>
          </cell>
          <cell r="F225">
            <v>302500</v>
          </cell>
          <cell r="G225">
            <v>181500</v>
          </cell>
          <cell r="H225">
            <v>66000</v>
          </cell>
          <cell r="I225">
            <v>66000</v>
          </cell>
          <cell r="J225">
            <v>0</v>
          </cell>
        </row>
        <row r="226">
          <cell r="B226">
            <v>216</v>
          </cell>
          <cell r="C226" t="str">
            <v xml:space="preserve">Takokak </v>
          </cell>
          <cell r="D226">
            <v>0</v>
          </cell>
          <cell r="E226" t="str">
            <v>Pohon</v>
          </cell>
          <cell r="F226">
            <v>1200</v>
          </cell>
          <cell r="G226">
            <v>1200</v>
          </cell>
          <cell r="H226">
            <v>1200</v>
          </cell>
          <cell r="I226">
            <v>1200</v>
          </cell>
          <cell r="J226">
            <v>0</v>
          </cell>
        </row>
        <row r="227">
          <cell r="B227">
            <v>217</v>
          </cell>
          <cell r="C227" t="str">
            <v>Talas</v>
          </cell>
          <cell r="D227">
            <v>0</v>
          </cell>
          <cell r="E227" t="str">
            <v>Rumpun</v>
          </cell>
          <cell r="F227">
            <v>1200</v>
          </cell>
          <cell r="G227">
            <v>1200</v>
          </cell>
          <cell r="H227">
            <v>1200</v>
          </cell>
          <cell r="I227">
            <v>1200</v>
          </cell>
          <cell r="J227">
            <v>0</v>
          </cell>
        </row>
        <row r="228">
          <cell r="B228">
            <v>218</v>
          </cell>
          <cell r="C228" t="str">
            <v xml:space="preserve">Talas Hitam </v>
          </cell>
          <cell r="D228">
            <v>0</v>
          </cell>
          <cell r="E228" t="str">
            <v>Pohon</v>
          </cell>
          <cell r="F228">
            <v>1200</v>
          </cell>
          <cell r="G228">
            <v>1200</v>
          </cell>
          <cell r="H228">
            <v>1200</v>
          </cell>
          <cell r="I228">
            <v>1200</v>
          </cell>
          <cell r="J228">
            <v>0</v>
          </cell>
        </row>
        <row r="229">
          <cell r="B229">
            <v>219</v>
          </cell>
          <cell r="C229" t="str">
            <v xml:space="preserve">Tanjung </v>
          </cell>
          <cell r="D229">
            <v>0</v>
          </cell>
          <cell r="E229">
            <v>0</v>
          </cell>
          <cell r="F229">
            <v>1200</v>
          </cell>
          <cell r="G229">
            <v>1200</v>
          </cell>
          <cell r="H229">
            <v>1200</v>
          </cell>
          <cell r="I229">
            <v>1200</v>
          </cell>
          <cell r="J229">
            <v>0</v>
          </cell>
        </row>
        <row r="230">
          <cell r="B230">
            <v>220</v>
          </cell>
          <cell r="C230" t="str">
            <v xml:space="preserve">Tapakdara </v>
          </cell>
          <cell r="D230">
            <v>0</v>
          </cell>
          <cell r="E230" t="str">
            <v>Pohon</v>
          </cell>
          <cell r="F230">
            <v>1200</v>
          </cell>
          <cell r="G230">
            <v>1200</v>
          </cell>
          <cell r="H230">
            <v>1200</v>
          </cell>
          <cell r="I230">
            <v>1200</v>
          </cell>
          <cell r="J230">
            <v>0</v>
          </cell>
        </row>
        <row r="231">
          <cell r="B231">
            <v>221</v>
          </cell>
          <cell r="C231" t="str">
            <v xml:space="preserve">Tebu </v>
          </cell>
          <cell r="D231">
            <v>0</v>
          </cell>
          <cell r="E231" t="str">
            <v>Rumpun</v>
          </cell>
          <cell r="F231">
            <v>24200</v>
          </cell>
          <cell r="G231">
            <v>18150</v>
          </cell>
          <cell r="H231">
            <v>12000</v>
          </cell>
          <cell r="I231">
            <v>12000</v>
          </cell>
          <cell r="J231">
            <v>0</v>
          </cell>
        </row>
        <row r="232">
          <cell r="B232">
            <v>222</v>
          </cell>
          <cell r="C232" t="str">
            <v xml:space="preserve">Teh Tehan </v>
          </cell>
          <cell r="D232">
            <v>0</v>
          </cell>
          <cell r="E232" t="str">
            <v>m²</v>
          </cell>
          <cell r="F232">
            <v>12100</v>
          </cell>
          <cell r="G232">
            <v>12100</v>
          </cell>
          <cell r="H232">
            <v>12100</v>
          </cell>
          <cell r="I232">
            <v>12100</v>
          </cell>
          <cell r="J232">
            <v>0</v>
          </cell>
        </row>
        <row r="233">
          <cell r="B233">
            <v>223</v>
          </cell>
          <cell r="C233" t="str">
            <v xml:space="preserve">Tekokak </v>
          </cell>
          <cell r="D233">
            <v>0</v>
          </cell>
          <cell r="E233">
            <v>0</v>
          </cell>
          <cell r="F233">
            <v>12100</v>
          </cell>
          <cell r="G233">
            <v>12100</v>
          </cell>
          <cell r="H233">
            <v>12100</v>
          </cell>
          <cell r="I233">
            <v>12100</v>
          </cell>
          <cell r="J233">
            <v>0</v>
          </cell>
        </row>
        <row r="234">
          <cell r="B234">
            <v>224</v>
          </cell>
          <cell r="C234" t="str">
            <v xml:space="preserve">Tikusan </v>
          </cell>
          <cell r="D234">
            <v>0</v>
          </cell>
          <cell r="E234">
            <v>0</v>
          </cell>
          <cell r="F234">
            <v>12100</v>
          </cell>
          <cell r="G234">
            <v>12100</v>
          </cell>
          <cell r="H234">
            <v>12100</v>
          </cell>
          <cell r="I234">
            <v>12100</v>
          </cell>
          <cell r="J234">
            <v>0</v>
          </cell>
        </row>
        <row r="235">
          <cell r="B235">
            <v>225</v>
          </cell>
          <cell r="C235" t="str">
            <v xml:space="preserve">Timbul </v>
          </cell>
          <cell r="D235">
            <v>0</v>
          </cell>
          <cell r="E235" t="str">
            <v>Pohon</v>
          </cell>
          <cell r="F235">
            <v>181500</v>
          </cell>
          <cell r="G235">
            <v>108900</v>
          </cell>
          <cell r="H235">
            <v>18000</v>
          </cell>
          <cell r="I235">
            <v>18000</v>
          </cell>
          <cell r="J235">
            <v>0</v>
          </cell>
        </row>
        <row r="236">
          <cell r="B236">
            <v>226</v>
          </cell>
          <cell r="C236" t="str">
            <v xml:space="preserve">Tobak raja </v>
          </cell>
          <cell r="D236">
            <v>0</v>
          </cell>
          <cell r="E236">
            <v>0</v>
          </cell>
          <cell r="F236">
            <v>1200</v>
          </cell>
          <cell r="G236">
            <v>1200</v>
          </cell>
          <cell r="H236">
            <v>1200</v>
          </cell>
          <cell r="I236">
            <v>1200</v>
          </cell>
          <cell r="J236">
            <v>0</v>
          </cell>
        </row>
        <row r="237">
          <cell r="B237">
            <v>227</v>
          </cell>
          <cell r="C237" t="str">
            <v xml:space="preserve">Trembesi </v>
          </cell>
          <cell r="D237">
            <v>0</v>
          </cell>
          <cell r="E237" t="str">
            <v>Pohon</v>
          </cell>
          <cell r="F237">
            <v>484000</v>
          </cell>
          <cell r="G237">
            <v>302500</v>
          </cell>
          <cell r="H237">
            <v>60000</v>
          </cell>
          <cell r="I237">
            <v>60000</v>
          </cell>
          <cell r="J237">
            <v>0</v>
          </cell>
        </row>
        <row r="238">
          <cell r="B238">
            <v>228</v>
          </cell>
          <cell r="C238" t="str">
            <v xml:space="preserve">Turi </v>
          </cell>
          <cell r="D238">
            <v>0</v>
          </cell>
          <cell r="E238" t="str">
            <v>Pohon</v>
          </cell>
          <cell r="F238">
            <v>1200</v>
          </cell>
          <cell r="G238">
            <v>1200</v>
          </cell>
          <cell r="H238">
            <v>1200</v>
          </cell>
          <cell r="I238">
            <v>1200</v>
          </cell>
          <cell r="J238">
            <v>0</v>
          </cell>
        </row>
        <row r="239">
          <cell r="B239">
            <v>229</v>
          </cell>
          <cell r="C239" t="str">
            <v>Ubi Jalar</v>
          </cell>
          <cell r="D239">
            <v>0</v>
          </cell>
          <cell r="E239">
            <v>0</v>
          </cell>
          <cell r="F239">
            <v>1100</v>
          </cell>
          <cell r="G239">
            <v>1100</v>
          </cell>
          <cell r="H239">
            <v>1100</v>
          </cell>
          <cell r="I239">
            <v>1100</v>
          </cell>
          <cell r="J239">
            <v>0</v>
          </cell>
        </row>
        <row r="240">
          <cell r="B240">
            <v>230</v>
          </cell>
          <cell r="C240" t="str">
            <v xml:space="preserve">Ubi Karet </v>
          </cell>
          <cell r="D240">
            <v>0</v>
          </cell>
          <cell r="E240">
            <v>0</v>
          </cell>
          <cell r="F240">
            <v>3300</v>
          </cell>
          <cell r="G240">
            <v>3300</v>
          </cell>
          <cell r="H240">
            <v>3300</v>
          </cell>
          <cell r="I240">
            <v>3300</v>
          </cell>
          <cell r="J240">
            <v>0</v>
          </cell>
        </row>
        <row r="241">
          <cell r="B241">
            <v>231</v>
          </cell>
          <cell r="C241" t="str">
            <v xml:space="preserve">Ubi Kayu </v>
          </cell>
          <cell r="D241">
            <v>0</v>
          </cell>
          <cell r="E241">
            <v>0</v>
          </cell>
          <cell r="F241">
            <v>3300</v>
          </cell>
          <cell r="G241">
            <v>3300</v>
          </cell>
          <cell r="H241">
            <v>3300</v>
          </cell>
          <cell r="I241">
            <v>3300</v>
          </cell>
          <cell r="J241">
            <v>0</v>
          </cell>
        </row>
        <row r="242">
          <cell r="B242">
            <v>232</v>
          </cell>
          <cell r="C242" t="str">
            <v xml:space="preserve">Walisongo </v>
          </cell>
          <cell r="D242">
            <v>0</v>
          </cell>
          <cell r="E242" t="str">
            <v>Pohon</v>
          </cell>
          <cell r="F242">
            <v>60500</v>
          </cell>
          <cell r="G242">
            <v>60500</v>
          </cell>
          <cell r="H242">
            <v>60500</v>
          </cell>
          <cell r="I242">
            <v>60500</v>
          </cell>
          <cell r="J242">
            <v>0</v>
          </cell>
        </row>
        <row r="243">
          <cell r="B243">
            <v>233</v>
          </cell>
          <cell r="C243" t="str">
            <v xml:space="preserve">Wangkal </v>
          </cell>
          <cell r="D243">
            <v>0</v>
          </cell>
          <cell r="E243" t="str">
            <v>Pohon</v>
          </cell>
          <cell r="F243">
            <v>1200</v>
          </cell>
          <cell r="G243">
            <v>1200</v>
          </cell>
          <cell r="H243">
            <v>1200</v>
          </cell>
          <cell r="I243">
            <v>1200</v>
          </cell>
          <cell r="J243">
            <v>0</v>
          </cell>
        </row>
        <row r="244">
          <cell r="B244">
            <v>234</v>
          </cell>
          <cell r="C244" t="str">
            <v xml:space="preserve">Waru </v>
          </cell>
          <cell r="D244">
            <v>0</v>
          </cell>
          <cell r="E244" t="str">
            <v>Pohon</v>
          </cell>
          <cell r="F244">
            <v>363000</v>
          </cell>
          <cell r="G244">
            <v>242000</v>
          </cell>
          <cell r="H244">
            <v>30000</v>
          </cell>
          <cell r="I244">
            <v>30000</v>
          </cell>
          <cell r="J244">
            <v>0</v>
          </cell>
        </row>
        <row r="245">
          <cell r="B245">
            <v>235</v>
          </cell>
          <cell r="C245" t="str">
            <v xml:space="preserve">Wisnu </v>
          </cell>
          <cell r="D245">
            <v>0</v>
          </cell>
          <cell r="E245">
            <v>0</v>
          </cell>
          <cell r="F245">
            <v>1200</v>
          </cell>
          <cell r="G245">
            <v>1200</v>
          </cell>
          <cell r="H245">
            <v>1200</v>
          </cell>
          <cell r="I245">
            <v>1200</v>
          </cell>
          <cell r="J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</row>
        <row r="293"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</row>
        <row r="294"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</row>
        <row r="295"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</row>
        <row r="296"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</row>
        <row r="297"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</row>
        <row r="298"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</row>
        <row r="299"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</row>
        <row r="300"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</row>
        <row r="301"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</row>
        <row r="302"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</row>
        <row r="303"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</row>
        <row r="304"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</row>
        <row r="305"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</row>
        <row r="306"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</row>
        <row r="307"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</row>
        <row r="308"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</row>
        <row r="309"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</row>
        <row r="310"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</row>
        <row r="311"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</row>
        <row r="315">
          <cell r="F315">
            <v>1</v>
          </cell>
          <cell r="G315">
            <v>2</v>
          </cell>
          <cell r="H315">
            <v>3</v>
          </cell>
          <cell r="J315">
            <v>4</v>
          </cell>
        </row>
      </sheetData>
      <sheetData sheetId="5">
        <row r="5">
          <cell r="C5">
            <v>0</v>
          </cell>
          <cell r="D5">
            <v>0</v>
          </cell>
        </row>
        <row r="6">
          <cell r="C6">
            <v>0</v>
          </cell>
          <cell r="D6">
            <v>0</v>
          </cell>
        </row>
        <row r="7">
          <cell r="C7">
            <v>0</v>
          </cell>
          <cell r="D7">
            <v>0</v>
          </cell>
        </row>
        <row r="8">
          <cell r="C8">
            <v>0</v>
          </cell>
          <cell r="D8">
            <v>0</v>
          </cell>
        </row>
        <row r="9">
          <cell r="C9">
            <v>0</v>
          </cell>
          <cell r="D9">
            <v>0</v>
          </cell>
        </row>
        <row r="10">
          <cell r="C10">
            <v>0</v>
          </cell>
          <cell r="D10">
            <v>0</v>
          </cell>
        </row>
        <row r="11">
          <cell r="C11">
            <v>0</v>
          </cell>
          <cell r="D11">
            <v>0</v>
          </cell>
        </row>
        <row r="12">
          <cell r="C12">
            <v>0</v>
          </cell>
          <cell r="D12">
            <v>0</v>
          </cell>
        </row>
        <row r="13">
          <cell r="C13">
            <v>0</v>
          </cell>
          <cell r="D13">
            <v>0</v>
          </cell>
        </row>
        <row r="14">
          <cell r="C14">
            <v>0</v>
          </cell>
          <cell r="D14">
            <v>0</v>
          </cell>
        </row>
        <row r="15">
          <cell r="C15">
            <v>0</v>
          </cell>
          <cell r="D15">
            <v>0</v>
          </cell>
        </row>
        <row r="16">
          <cell r="C16">
            <v>0</v>
          </cell>
          <cell r="D16">
            <v>0</v>
          </cell>
        </row>
        <row r="17">
          <cell r="C17">
            <v>0</v>
          </cell>
          <cell r="D17">
            <v>0</v>
          </cell>
        </row>
        <row r="18">
          <cell r="C18">
            <v>0</v>
          </cell>
          <cell r="D18">
            <v>0</v>
          </cell>
        </row>
        <row r="19">
          <cell r="C19">
            <v>0</v>
          </cell>
          <cell r="D19">
            <v>0</v>
          </cell>
        </row>
        <row r="20">
          <cell r="C20">
            <v>0</v>
          </cell>
          <cell r="D20">
            <v>0</v>
          </cell>
        </row>
      </sheetData>
      <sheetData sheetId="6">
        <row r="4">
          <cell r="A4">
            <v>1</v>
          </cell>
          <cell r="B4" t="str">
            <v>M U R T A N I</v>
          </cell>
          <cell r="C4">
            <v>3</v>
          </cell>
          <cell r="D4">
            <v>0</v>
          </cell>
          <cell r="E4">
            <v>118</v>
          </cell>
          <cell r="F4">
            <v>0</v>
          </cell>
          <cell r="G4">
            <v>118</v>
          </cell>
          <cell r="H4">
            <v>2</v>
          </cell>
          <cell r="I4">
            <v>2472000</v>
          </cell>
          <cell r="J4">
            <v>291696000</v>
          </cell>
          <cell r="K4" t="str">
            <v>Tanah pemukiman yang berada di dalam gang Kp. Pajang</v>
          </cell>
          <cell r="L4" t="str">
            <v>Kelurahan Pajang</v>
          </cell>
        </row>
        <row r="5">
          <cell r="A5">
            <v>2</v>
          </cell>
          <cell r="B5"/>
          <cell r="C5">
            <v>4</v>
          </cell>
          <cell r="D5">
            <v>0</v>
          </cell>
          <cell r="E5">
            <v>106</v>
          </cell>
          <cell r="F5">
            <v>0</v>
          </cell>
          <cell r="G5">
            <v>106</v>
          </cell>
          <cell r="H5">
            <v>2</v>
          </cell>
          <cell r="I5">
            <v>2472000</v>
          </cell>
          <cell r="J5">
            <v>262032000</v>
          </cell>
          <cell r="K5" t="str">
            <v>Tanah pemukiman yang berada di dalam gang Kp. Pajang</v>
          </cell>
          <cell r="L5" t="str">
            <v>Kelurahan Pajang</v>
          </cell>
        </row>
        <row r="6">
          <cell r="A6">
            <v>3</v>
          </cell>
          <cell r="B6" t="str">
            <v>SURYADI</v>
          </cell>
          <cell r="C6">
            <v>6</v>
          </cell>
          <cell r="D6">
            <v>0</v>
          </cell>
          <cell r="E6">
            <v>2</v>
          </cell>
          <cell r="F6">
            <v>0</v>
          </cell>
          <cell r="G6">
            <v>2</v>
          </cell>
          <cell r="H6">
            <v>2</v>
          </cell>
          <cell r="I6">
            <v>2472000</v>
          </cell>
          <cell r="J6">
            <v>4944000</v>
          </cell>
          <cell r="K6" t="str">
            <v>Tanah pemukiman yang berada di dalam gang Kp. Pajang</v>
          </cell>
          <cell r="L6" t="str">
            <v>Kelurahan Pajang</v>
          </cell>
        </row>
        <row r="7">
          <cell r="A7">
            <v>4</v>
          </cell>
          <cell r="B7" t="str">
            <v>SUWARDI  ATMOSUMARTO</v>
          </cell>
          <cell r="C7">
            <v>7</v>
          </cell>
          <cell r="D7">
            <v>0</v>
          </cell>
          <cell r="E7">
            <v>111</v>
          </cell>
          <cell r="F7">
            <v>0</v>
          </cell>
          <cell r="G7">
            <v>111</v>
          </cell>
          <cell r="H7">
            <v>2</v>
          </cell>
          <cell r="I7">
            <v>2472000</v>
          </cell>
          <cell r="J7">
            <v>274392000</v>
          </cell>
          <cell r="K7" t="str">
            <v>Tanah pemukiman yang berada di dalam gang Kp. Pajang</v>
          </cell>
          <cell r="L7" t="str">
            <v>Kelurahan Pajang</v>
          </cell>
        </row>
        <row r="8">
          <cell r="A8">
            <v>5</v>
          </cell>
          <cell r="B8" t="str">
            <v>SUWARDI ATMOSUMARTO</v>
          </cell>
          <cell r="C8" t="str">
            <v>7A</v>
          </cell>
          <cell r="D8">
            <v>0</v>
          </cell>
          <cell r="E8">
            <v>300</v>
          </cell>
          <cell r="F8">
            <v>0</v>
          </cell>
          <cell r="G8">
            <v>300</v>
          </cell>
          <cell r="H8">
            <v>2</v>
          </cell>
          <cell r="I8">
            <v>2472000</v>
          </cell>
          <cell r="J8">
            <v>741600000</v>
          </cell>
          <cell r="K8" t="str">
            <v>Tanah pemukiman yang berada di dalam gang Kp. Pajang</v>
          </cell>
          <cell r="L8" t="str">
            <v>Kelurahan Pajang</v>
          </cell>
        </row>
        <row r="9">
          <cell r="A9">
            <v>6</v>
          </cell>
          <cell r="B9" t="str">
            <v>ALI ROFIK</v>
          </cell>
          <cell r="C9">
            <v>8</v>
          </cell>
          <cell r="D9">
            <v>0</v>
          </cell>
          <cell r="E9">
            <v>159</v>
          </cell>
          <cell r="F9">
            <v>40</v>
          </cell>
          <cell r="G9">
            <v>199</v>
          </cell>
          <cell r="H9">
            <v>2</v>
          </cell>
          <cell r="I9">
            <v>2472000</v>
          </cell>
          <cell r="J9">
            <v>393048000</v>
          </cell>
          <cell r="K9" t="str">
            <v>Tanah pemukiman yang berada di dalam gang Kp. Pajang</v>
          </cell>
          <cell r="L9" t="str">
            <v>Kelurahan Pajang</v>
          </cell>
        </row>
        <row r="10">
          <cell r="A10">
            <v>7</v>
          </cell>
          <cell r="B10" t="str">
            <v>MAHYUDIN qq. MUIAH</v>
          </cell>
          <cell r="C10">
            <v>9</v>
          </cell>
          <cell r="D10">
            <v>0</v>
          </cell>
          <cell r="E10">
            <v>51</v>
          </cell>
          <cell r="F10">
            <v>0</v>
          </cell>
          <cell r="G10">
            <v>51</v>
          </cell>
          <cell r="H10">
            <v>2</v>
          </cell>
          <cell r="I10">
            <v>2472000</v>
          </cell>
          <cell r="J10">
            <v>126072000</v>
          </cell>
          <cell r="K10" t="str">
            <v>Tanah pemukiman yang berada di dalam gang Kp. Pajang</v>
          </cell>
          <cell r="L10" t="str">
            <v>Kelurahan Pajang</v>
          </cell>
        </row>
        <row r="11">
          <cell r="A11">
            <v>8</v>
          </cell>
          <cell r="B11" t="str">
            <v>KHAIRUDIN (KHOIRUDIN)</v>
          </cell>
          <cell r="C11">
            <v>10</v>
          </cell>
          <cell r="D11">
            <v>0</v>
          </cell>
          <cell r="E11">
            <v>100</v>
          </cell>
          <cell r="F11">
            <v>0</v>
          </cell>
          <cell r="G11">
            <v>100</v>
          </cell>
          <cell r="H11">
            <v>2</v>
          </cell>
          <cell r="I11">
            <v>2472000</v>
          </cell>
          <cell r="J11">
            <v>247200000</v>
          </cell>
          <cell r="K11" t="str">
            <v>Tanah pemukiman yang berada di dalam gang Kp. Pajang</v>
          </cell>
          <cell r="L11" t="str">
            <v>Kelurahan Pajang</v>
          </cell>
        </row>
        <row r="12">
          <cell r="A12">
            <v>9</v>
          </cell>
          <cell r="B12" t="str">
            <v>KHAIRUDIN</v>
          </cell>
          <cell r="C12">
            <v>11</v>
          </cell>
          <cell r="D12">
            <v>0</v>
          </cell>
          <cell r="E12">
            <v>47</v>
          </cell>
          <cell r="F12">
            <v>0</v>
          </cell>
          <cell r="G12">
            <v>47</v>
          </cell>
          <cell r="H12">
            <v>2</v>
          </cell>
          <cell r="I12">
            <v>2472000</v>
          </cell>
          <cell r="J12">
            <v>116184000</v>
          </cell>
          <cell r="K12" t="str">
            <v>Tanah pemukiman yang berada di dalam gang Kp. Pajang</v>
          </cell>
          <cell r="L12" t="str">
            <v>Kelurahan Pajang</v>
          </cell>
        </row>
        <row r="13">
          <cell r="A13">
            <v>10</v>
          </cell>
          <cell r="B13" t="str">
            <v xml:space="preserve"> S U S I L O</v>
          </cell>
          <cell r="C13">
            <v>12</v>
          </cell>
          <cell r="D13">
            <v>0</v>
          </cell>
          <cell r="E13">
            <v>157</v>
          </cell>
          <cell r="F13">
            <v>0</v>
          </cell>
          <cell r="G13">
            <v>157</v>
          </cell>
          <cell r="H13">
            <v>2</v>
          </cell>
          <cell r="I13">
            <v>2472000</v>
          </cell>
          <cell r="J13">
            <v>388104000</v>
          </cell>
          <cell r="K13" t="str">
            <v>Tanah pemukiman yang berada di dalam gang Kp. Pajang</v>
          </cell>
          <cell r="L13" t="str">
            <v>Kelurahan Pajang</v>
          </cell>
        </row>
        <row r="14">
          <cell r="A14">
            <v>11</v>
          </cell>
          <cell r="B14" t="str">
            <v>A. ROJAK</v>
          </cell>
          <cell r="C14">
            <v>13</v>
          </cell>
          <cell r="D14">
            <v>0</v>
          </cell>
          <cell r="E14">
            <v>805</v>
          </cell>
          <cell r="F14">
            <v>0</v>
          </cell>
          <cell r="G14">
            <v>805</v>
          </cell>
          <cell r="H14">
            <v>2</v>
          </cell>
          <cell r="I14">
            <v>2472000</v>
          </cell>
          <cell r="J14">
            <v>1989960000</v>
          </cell>
          <cell r="K14" t="str">
            <v>Tanah pemukiman yang berada di dalam gang Kp. Pajang</v>
          </cell>
          <cell r="L14" t="str">
            <v>Kelurahan Pajang</v>
          </cell>
        </row>
        <row r="15">
          <cell r="A15">
            <v>12</v>
          </cell>
          <cell r="B15" t="str">
            <v xml:space="preserve"> H A M D I A H</v>
          </cell>
          <cell r="C15">
            <v>14</v>
          </cell>
          <cell r="D15">
            <v>0</v>
          </cell>
          <cell r="E15">
            <v>15</v>
          </cell>
          <cell r="F15">
            <v>0</v>
          </cell>
          <cell r="G15">
            <v>15</v>
          </cell>
          <cell r="H15">
            <v>2</v>
          </cell>
          <cell r="I15">
            <v>2472000</v>
          </cell>
          <cell r="J15">
            <v>37080000</v>
          </cell>
          <cell r="K15" t="str">
            <v>Tanah pemukiman yang berada di dalam gang Kp. Pajang</v>
          </cell>
          <cell r="L15" t="str">
            <v>Kelurahan Pajang</v>
          </cell>
        </row>
        <row r="16">
          <cell r="A16">
            <v>13</v>
          </cell>
          <cell r="B16" t="str">
            <v>M. HASAN, S.Pd</v>
          </cell>
          <cell r="C16">
            <v>15</v>
          </cell>
          <cell r="D16">
            <v>0</v>
          </cell>
          <cell r="E16">
            <v>551</v>
          </cell>
          <cell r="F16">
            <v>121</v>
          </cell>
          <cell r="G16">
            <v>672</v>
          </cell>
          <cell r="H16">
            <v>1</v>
          </cell>
          <cell r="I16">
            <v>3142000</v>
          </cell>
          <cell r="J16">
            <v>1731242000</v>
          </cell>
          <cell r="K16" t="str">
            <v>Tanah Pinggir Jalan Gelora</v>
          </cell>
          <cell r="L16" t="str">
            <v>Kelurahan Pajang</v>
          </cell>
        </row>
        <row r="17">
          <cell r="A17">
            <v>14</v>
          </cell>
          <cell r="B17" t="str">
            <v>H.M. NAFIS</v>
          </cell>
          <cell r="C17">
            <v>16</v>
          </cell>
          <cell r="D17">
            <v>0</v>
          </cell>
          <cell r="E17">
            <v>4</v>
          </cell>
          <cell r="F17">
            <v>0</v>
          </cell>
          <cell r="G17">
            <v>4</v>
          </cell>
          <cell r="H17">
            <v>2</v>
          </cell>
          <cell r="I17">
            <v>2472000</v>
          </cell>
          <cell r="J17">
            <v>9888000</v>
          </cell>
          <cell r="K17" t="str">
            <v>Tanah pemukiman yang berada di dalam gang Kp. Pajang</v>
          </cell>
          <cell r="L17" t="str">
            <v>Kelurahan Pajang</v>
          </cell>
        </row>
        <row r="18">
          <cell r="A18">
            <v>15</v>
          </cell>
          <cell r="B18" t="str">
            <v>AHMAD ALFI</v>
          </cell>
          <cell r="C18">
            <v>17</v>
          </cell>
          <cell r="D18">
            <v>0</v>
          </cell>
          <cell r="E18">
            <v>6</v>
          </cell>
          <cell r="F18">
            <v>0</v>
          </cell>
          <cell r="G18">
            <v>6</v>
          </cell>
          <cell r="H18">
            <v>1</v>
          </cell>
          <cell r="I18">
            <v>3142000</v>
          </cell>
          <cell r="J18">
            <v>18852000</v>
          </cell>
          <cell r="K18" t="str">
            <v>Tanah Pinggir Jalan Gelora</v>
          </cell>
          <cell r="L18" t="str">
            <v>Kelurahan Pajang</v>
          </cell>
        </row>
        <row r="19">
          <cell r="A19">
            <v>16</v>
          </cell>
          <cell r="B19" t="str">
            <v>T A R Y O N O</v>
          </cell>
          <cell r="C19">
            <v>19</v>
          </cell>
          <cell r="D19">
            <v>0</v>
          </cell>
          <cell r="E19">
            <v>93</v>
          </cell>
          <cell r="F19">
            <v>136</v>
          </cell>
          <cell r="G19">
            <v>229</v>
          </cell>
          <cell r="H19">
            <v>1</v>
          </cell>
          <cell r="I19">
            <v>3142000</v>
          </cell>
          <cell r="J19">
            <v>292206000</v>
          </cell>
          <cell r="K19" t="str">
            <v>Tanah Pinggir Jalan Gelora</v>
          </cell>
          <cell r="L19" t="str">
            <v>Kelurahan Pajang</v>
          </cell>
        </row>
        <row r="20">
          <cell r="A20">
            <v>17</v>
          </cell>
          <cell r="B20" t="str">
            <v>N U R S I K I N</v>
          </cell>
          <cell r="C20">
            <v>21</v>
          </cell>
          <cell r="D20">
            <v>0</v>
          </cell>
          <cell r="E20">
            <v>408</v>
          </cell>
          <cell r="F20">
            <v>0</v>
          </cell>
          <cell r="G20">
            <v>408</v>
          </cell>
          <cell r="H20">
            <v>1</v>
          </cell>
          <cell r="I20">
            <v>3142000</v>
          </cell>
          <cell r="J20">
            <v>1281936000</v>
          </cell>
          <cell r="K20" t="str">
            <v>Tanah Pinggir Jalan Gelora</v>
          </cell>
          <cell r="L20" t="str">
            <v>Kelurahan Pajang</v>
          </cell>
        </row>
        <row r="21">
          <cell r="A21">
            <v>18</v>
          </cell>
          <cell r="B21" t="str">
            <v>EDI SASMITO</v>
          </cell>
          <cell r="C21">
            <v>24</v>
          </cell>
          <cell r="D21">
            <v>0</v>
          </cell>
          <cell r="E21">
            <v>88</v>
          </cell>
          <cell r="F21">
            <v>0</v>
          </cell>
          <cell r="G21">
            <v>88</v>
          </cell>
          <cell r="H21">
            <v>1</v>
          </cell>
          <cell r="I21">
            <v>3142000</v>
          </cell>
          <cell r="J21">
            <v>276496000</v>
          </cell>
          <cell r="K21" t="str">
            <v>Tanah Pinggir Jalan Gelora</v>
          </cell>
          <cell r="L21" t="str">
            <v>Kelurahan Pajang</v>
          </cell>
        </row>
        <row r="22">
          <cell r="A22">
            <v>19</v>
          </cell>
          <cell r="B22" t="str">
            <v>FIRDAUS</v>
          </cell>
          <cell r="C22">
            <v>25</v>
          </cell>
          <cell r="D22">
            <v>0</v>
          </cell>
          <cell r="E22">
            <v>278</v>
          </cell>
          <cell r="F22">
            <v>80</v>
          </cell>
          <cell r="G22">
            <v>358</v>
          </cell>
          <cell r="H22">
            <v>1</v>
          </cell>
          <cell r="I22">
            <v>3142000</v>
          </cell>
          <cell r="J22">
            <v>873476000</v>
          </cell>
          <cell r="K22" t="str">
            <v>Tanah Pinggir Jalan Gelora</v>
          </cell>
          <cell r="L22" t="str">
            <v>Kelurahan Pajang</v>
          </cell>
        </row>
        <row r="23">
          <cell r="A23">
            <v>20</v>
          </cell>
          <cell r="B23" t="str">
            <v>ABDUL GONI</v>
          </cell>
          <cell r="C23">
            <v>30</v>
          </cell>
          <cell r="D23">
            <v>0</v>
          </cell>
          <cell r="E23">
            <v>32</v>
          </cell>
          <cell r="F23">
            <v>0</v>
          </cell>
          <cell r="G23">
            <v>32</v>
          </cell>
          <cell r="H23">
            <v>2</v>
          </cell>
          <cell r="I23">
            <v>2472000</v>
          </cell>
          <cell r="J23">
            <v>79104000</v>
          </cell>
          <cell r="K23" t="str">
            <v>Tanah pemukiman yang berada di dalam gang Kp. Pajang</v>
          </cell>
          <cell r="L23" t="str">
            <v>Kelurahan Pajang</v>
          </cell>
        </row>
        <row r="24">
          <cell r="A24">
            <v>21</v>
          </cell>
          <cell r="B24" t="str">
            <v xml:space="preserve"> MULYADI / Hj. IMRONAH</v>
          </cell>
          <cell r="C24">
            <v>38</v>
          </cell>
          <cell r="D24">
            <v>0</v>
          </cell>
          <cell r="E24">
            <v>59</v>
          </cell>
          <cell r="F24">
            <v>15</v>
          </cell>
          <cell r="G24">
            <v>74</v>
          </cell>
          <cell r="H24">
            <v>2</v>
          </cell>
          <cell r="I24">
            <v>2472000</v>
          </cell>
          <cell r="J24">
            <v>145848000</v>
          </cell>
          <cell r="K24" t="str">
            <v>Tanah pemukiman yang berada di dalam gang Kp. Pajang</v>
          </cell>
          <cell r="L24" t="str">
            <v>Kelurahan Pajang</v>
          </cell>
        </row>
        <row r="25">
          <cell r="A25">
            <v>22</v>
          </cell>
          <cell r="B25" t="str">
            <v>S A L E H</v>
          </cell>
          <cell r="C25">
            <v>39</v>
          </cell>
          <cell r="D25">
            <v>0</v>
          </cell>
          <cell r="E25">
            <v>141</v>
          </cell>
          <cell r="F25">
            <v>0</v>
          </cell>
          <cell r="G25">
            <v>141</v>
          </cell>
          <cell r="H25">
            <v>2</v>
          </cell>
          <cell r="I25">
            <v>2472000</v>
          </cell>
          <cell r="J25">
            <v>348552000</v>
          </cell>
          <cell r="K25" t="str">
            <v>Tanah pemukiman yang berada di dalam gang Kp. Pajang</v>
          </cell>
          <cell r="L25" t="str">
            <v>Kelurahan Pajang</v>
          </cell>
        </row>
        <row r="26">
          <cell r="A26">
            <v>23</v>
          </cell>
          <cell r="B26" t="str">
            <v>PT. BAYUADJI NUSANTARA HOTEL</v>
          </cell>
          <cell r="C26">
            <v>42</v>
          </cell>
          <cell r="D26">
            <v>0</v>
          </cell>
          <cell r="E26">
            <v>164</v>
          </cell>
          <cell r="F26">
            <v>0</v>
          </cell>
          <cell r="G26">
            <v>164</v>
          </cell>
          <cell r="H26">
            <v>1</v>
          </cell>
          <cell r="I26">
            <v>3142000</v>
          </cell>
          <cell r="J26">
            <v>515288000</v>
          </cell>
          <cell r="K26" t="str">
            <v>Tanah Pinggir Jalan Gelora</v>
          </cell>
          <cell r="L26" t="str">
            <v>Kelurahan Pajang</v>
          </cell>
        </row>
        <row r="27">
          <cell r="A27">
            <v>24</v>
          </cell>
          <cell r="B27" t="str">
            <v>NY.SITI AMINAH/MAWARDI</v>
          </cell>
          <cell r="C27">
            <v>49</v>
          </cell>
          <cell r="D27">
            <v>0</v>
          </cell>
          <cell r="E27">
            <v>429</v>
          </cell>
          <cell r="F27">
            <v>0</v>
          </cell>
          <cell r="G27">
            <v>429</v>
          </cell>
          <cell r="H27">
            <v>1</v>
          </cell>
          <cell r="I27">
            <v>3142000</v>
          </cell>
          <cell r="J27">
            <v>1347918000</v>
          </cell>
          <cell r="K27" t="str">
            <v>Tanah Pinggir Jalan Gelora</v>
          </cell>
          <cell r="L27" t="str">
            <v>Kelurahan Pajang</v>
          </cell>
        </row>
        <row r="28">
          <cell r="A28">
            <v>25</v>
          </cell>
          <cell r="B28" t="str">
            <v>SAFEI LESMANA</v>
          </cell>
          <cell r="C28">
            <v>50</v>
          </cell>
          <cell r="D28">
            <v>0</v>
          </cell>
          <cell r="E28">
            <v>32</v>
          </cell>
          <cell r="F28">
            <v>0</v>
          </cell>
          <cell r="G28">
            <v>32</v>
          </cell>
          <cell r="H28">
            <v>1</v>
          </cell>
          <cell r="I28">
            <v>3142000</v>
          </cell>
          <cell r="J28">
            <v>100544000</v>
          </cell>
          <cell r="K28" t="str">
            <v>Tanah Pinggir Jalan Gelora</v>
          </cell>
          <cell r="L28" t="str">
            <v>Kelurahan Pajang</v>
          </cell>
        </row>
        <row r="29">
          <cell r="A29">
            <v>26</v>
          </cell>
          <cell r="B29" t="str">
            <v>MASUROH</v>
          </cell>
          <cell r="C29">
            <v>51</v>
          </cell>
          <cell r="D29">
            <v>0</v>
          </cell>
          <cell r="E29">
            <v>108</v>
          </cell>
          <cell r="F29">
            <v>23</v>
          </cell>
          <cell r="G29">
            <v>131</v>
          </cell>
          <cell r="H29">
            <v>1</v>
          </cell>
          <cell r="I29">
            <v>3142000</v>
          </cell>
          <cell r="J29">
            <v>339336000</v>
          </cell>
          <cell r="K29" t="str">
            <v>Tanah Pinggir Jalan Gelora</v>
          </cell>
          <cell r="L29" t="str">
            <v>Kelurahan Pajang</v>
          </cell>
        </row>
        <row r="30">
          <cell r="A30">
            <v>27</v>
          </cell>
          <cell r="B30" t="str">
            <v>MARZUKI</v>
          </cell>
          <cell r="C30">
            <v>52</v>
          </cell>
          <cell r="D30">
            <v>0</v>
          </cell>
          <cell r="E30">
            <v>33</v>
          </cell>
          <cell r="F30">
            <v>0</v>
          </cell>
          <cell r="G30">
            <v>33</v>
          </cell>
          <cell r="H30">
            <v>2</v>
          </cell>
          <cell r="I30">
            <v>2472000</v>
          </cell>
          <cell r="J30">
            <v>81576000</v>
          </cell>
          <cell r="K30" t="str">
            <v>Tanah pemukiman yang berada di dalam gang Kp. Pajang</v>
          </cell>
          <cell r="L30" t="str">
            <v>Kelurahan Pajang</v>
          </cell>
        </row>
        <row r="31">
          <cell r="A31">
            <v>28</v>
          </cell>
          <cell r="B31" t="str">
            <v>FURSAN</v>
          </cell>
          <cell r="C31">
            <v>54</v>
          </cell>
          <cell r="D31">
            <v>0</v>
          </cell>
          <cell r="E31">
            <v>324</v>
          </cell>
          <cell r="F31">
            <v>0</v>
          </cell>
          <cell r="G31">
            <v>324</v>
          </cell>
          <cell r="H31">
            <v>1</v>
          </cell>
          <cell r="I31">
            <v>3142000</v>
          </cell>
          <cell r="J31">
            <v>1018008000</v>
          </cell>
          <cell r="K31" t="str">
            <v>Tanah Pinggir Jalan Gelora</v>
          </cell>
          <cell r="L31" t="str">
            <v>Kelurahan Pajang</v>
          </cell>
        </row>
        <row r="32">
          <cell r="A32">
            <v>29</v>
          </cell>
          <cell r="B32" t="str">
            <v>FURSAN</v>
          </cell>
          <cell r="C32">
            <v>55</v>
          </cell>
          <cell r="D32">
            <v>0</v>
          </cell>
          <cell r="E32">
            <v>309</v>
          </cell>
          <cell r="F32">
            <v>0</v>
          </cell>
          <cell r="G32">
            <v>309</v>
          </cell>
          <cell r="H32">
            <v>1</v>
          </cell>
          <cell r="I32">
            <v>3142000</v>
          </cell>
          <cell r="J32">
            <v>970878000</v>
          </cell>
          <cell r="K32" t="str">
            <v>Tanah Pinggir Jalan Gelora</v>
          </cell>
          <cell r="L32" t="str">
            <v>Kelurahan Pajang</v>
          </cell>
        </row>
        <row r="33">
          <cell r="A33">
            <v>30</v>
          </cell>
          <cell r="B33" t="str">
            <v>M. SIDIK H ICANG</v>
          </cell>
          <cell r="C33">
            <v>57</v>
          </cell>
          <cell r="D33">
            <v>0</v>
          </cell>
          <cell r="E33">
            <v>668</v>
          </cell>
          <cell r="F33">
            <v>70</v>
          </cell>
          <cell r="G33">
            <v>738</v>
          </cell>
          <cell r="H33">
            <v>1</v>
          </cell>
          <cell r="I33">
            <v>3142000</v>
          </cell>
          <cell r="J33">
            <v>2098856000</v>
          </cell>
          <cell r="K33" t="str">
            <v>Tanah Pinggir Jalan Gelora</v>
          </cell>
          <cell r="L33" t="str">
            <v>Kelurahan Pajang</v>
          </cell>
        </row>
        <row r="34">
          <cell r="A34">
            <v>31</v>
          </cell>
          <cell r="B34" t="str">
            <v>M. SIDIK H ICANG</v>
          </cell>
          <cell r="C34">
            <v>58</v>
          </cell>
          <cell r="D34">
            <v>0</v>
          </cell>
          <cell r="E34">
            <v>633</v>
          </cell>
          <cell r="F34">
            <v>277</v>
          </cell>
          <cell r="G34">
            <v>910</v>
          </cell>
          <cell r="H34">
            <v>1</v>
          </cell>
          <cell r="I34">
            <v>3142000</v>
          </cell>
          <cell r="J34">
            <v>1988886000</v>
          </cell>
          <cell r="K34" t="str">
            <v>Tanah Pinggir Jalan Gelora</v>
          </cell>
          <cell r="L34" t="str">
            <v>Kelurahan Pajang</v>
          </cell>
        </row>
        <row r="35">
          <cell r="A35">
            <v>32</v>
          </cell>
          <cell r="B35" t="str">
            <v>Hj. SHOHABAH, Amd</v>
          </cell>
          <cell r="C35">
            <v>60</v>
          </cell>
          <cell r="D35">
            <v>0</v>
          </cell>
          <cell r="E35">
            <v>4</v>
          </cell>
          <cell r="F35">
            <v>495</v>
          </cell>
          <cell r="G35">
            <v>499</v>
          </cell>
          <cell r="H35">
            <v>1</v>
          </cell>
          <cell r="I35">
            <v>3142000</v>
          </cell>
          <cell r="J35">
            <v>12568000</v>
          </cell>
          <cell r="K35" t="str">
            <v>Tanah Pinggir Jalan Gelora</v>
          </cell>
          <cell r="L35" t="str">
            <v>Kelurahan Pajang</v>
          </cell>
        </row>
        <row r="36">
          <cell r="A36">
            <v>33</v>
          </cell>
          <cell r="B36" t="str">
            <v>j. SHOHABAH, Amd</v>
          </cell>
          <cell r="C36" t="str">
            <v>60A</v>
          </cell>
          <cell r="D36">
            <v>0</v>
          </cell>
          <cell r="E36">
            <v>485</v>
          </cell>
          <cell r="F36">
            <v>0</v>
          </cell>
          <cell r="G36">
            <v>485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34</v>
          </cell>
          <cell r="B37" t="str">
            <v>PT. … (Perumahan Alam Raya)</v>
          </cell>
          <cell r="C37">
            <v>61</v>
          </cell>
          <cell r="D37">
            <v>0</v>
          </cell>
          <cell r="E37">
            <v>0</v>
          </cell>
          <cell r="F37">
            <v>11900</v>
          </cell>
          <cell r="G37">
            <v>11900</v>
          </cell>
          <cell r="H37">
            <v>4</v>
          </cell>
          <cell r="I37">
            <v>1373200</v>
          </cell>
          <cell r="J37">
            <v>0</v>
          </cell>
          <cell r="K37" t="str">
            <v>Tanah sawah/kolam yang berada di dalam (tidak ada akses) luasan besar</v>
          </cell>
          <cell r="L37" t="str">
            <v>Kelurahan Pajang</v>
          </cell>
        </row>
        <row r="38">
          <cell r="A38">
            <v>35</v>
          </cell>
          <cell r="B38" t="str">
            <v>M A S H U D I</v>
          </cell>
          <cell r="C38">
            <v>62</v>
          </cell>
          <cell r="D38">
            <v>0</v>
          </cell>
          <cell r="E38">
            <v>844</v>
          </cell>
          <cell r="F38">
            <v>1983</v>
          </cell>
          <cell r="G38">
            <v>2827</v>
          </cell>
          <cell r="H38">
            <v>3</v>
          </cell>
          <cell r="I38">
            <v>1754000</v>
          </cell>
          <cell r="J38">
            <v>1480376000</v>
          </cell>
          <cell r="K38" t="str">
            <v>Tanah sawah/kolam yang berada di dalam (tidak ada akses)</v>
          </cell>
          <cell r="L38" t="str">
            <v>Kelurahan Pajang</v>
          </cell>
        </row>
        <row r="39">
          <cell r="A39">
            <v>36</v>
          </cell>
          <cell r="B39" t="str">
            <v>JEFFRI</v>
          </cell>
          <cell r="C39">
            <v>64</v>
          </cell>
          <cell r="D39">
            <v>0</v>
          </cell>
          <cell r="E39">
            <v>694</v>
          </cell>
          <cell r="F39">
            <v>8054</v>
          </cell>
          <cell r="G39">
            <v>8748</v>
          </cell>
          <cell r="H39">
            <v>3</v>
          </cell>
          <cell r="I39">
            <v>1754000</v>
          </cell>
          <cell r="J39">
            <v>1217276000</v>
          </cell>
          <cell r="K39" t="str">
            <v>Tanah sawah/kolam yang berada di dalam (tidak ada akses)</v>
          </cell>
          <cell r="L39" t="str">
            <v>Kelurahan Pajang</v>
          </cell>
        </row>
        <row r="40">
          <cell r="A40">
            <v>37</v>
          </cell>
          <cell r="B40" t="str">
            <v>H. SAFIIH BIN H. NISAN</v>
          </cell>
          <cell r="C40">
            <v>65</v>
          </cell>
          <cell r="D40">
            <v>0</v>
          </cell>
          <cell r="E40">
            <v>599</v>
          </cell>
          <cell r="F40">
            <v>0</v>
          </cell>
          <cell r="G40">
            <v>599</v>
          </cell>
          <cell r="H40">
            <v>2</v>
          </cell>
          <cell r="I40">
            <v>2472000</v>
          </cell>
          <cell r="J40">
            <v>1480728000</v>
          </cell>
          <cell r="K40" t="str">
            <v>Tanah pemukiman yang berada di dalam gang Kp. Pajang</v>
          </cell>
          <cell r="L40" t="str">
            <v>Kelurahan Pajang</v>
          </cell>
        </row>
        <row r="41">
          <cell r="A41">
            <v>38</v>
          </cell>
          <cell r="B41" t="str">
            <v>SADELIH b.H.NISAN</v>
          </cell>
          <cell r="C41">
            <v>66</v>
          </cell>
          <cell r="D41">
            <v>0</v>
          </cell>
          <cell r="E41">
            <v>96</v>
          </cell>
          <cell r="F41">
            <v>0</v>
          </cell>
          <cell r="G41">
            <v>96</v>
          </cell>
          <cell r="H41">
            <v>2</v>
          </cell>
          <cell r="I41">
            <v>2472000</v>
          </cell>
          <cell r="J41">
            <v>237312000</v>
          </cell>
          <cell r="K41" t="str">
            <v>Tanah pemukiman yang berada di dalam gang Kp. Pajang</v>
          </cell>
          <cell r="L41" t="str">
            <v>Kelurahan Pajang</v>
          </cell>
        </row>
        <row r="42">
          <cell r="A42">
            <v>39</v>
          </cell>
          <cell r="B42" t="str">
            <v>B A J LI</v>
          </cell>
          <cell r="C42">
            <v>67</v>
          </cell>
          <cell r="D42">
            <v>0</v>
          </cell>
          <cell r="E42">
            <v>145</v>
          </cell>
          <cell r="F42">
            <v>0</v>
          </cell>
          <cell r="G42">
            <v>145</v>
          </cell>
          <cell r="H42">
            <v>2</v>
          </cell>
          <cell r="I42">
            <v>2472000</v>
          </cell>
          <cell r="J42">
            <v>358440000</v>
          </cell>
          <cell r="K42" t="str">
            <v>Tanah pemukiman yang berada di dalam gang Kp. Pajang</v>
          </cell>
          <cell r="L42" t="str">
            <v>Kelurahan Pajang</v>
          </cell>
        </row>
        <row r="43">
          <cell r="A43">
            <v>40</v>
          </cell>
          <cell r="B43" t="str">
            <v xml:space="preserve"> Hj. SADELAN</v>
          </cell>
          <cell r="C43">
            <v>68</v>
          </cell>
          <cell r="D43">
            <v>0</v>
          </cell>
          <cell r="E43">
            <v>277</v>
          </cell>
          <cell r="F43">
            <v>0</v>
          </cell>
          <cell r="G43">
            <v>277</v>
          </cell>
          <cell r="H43">
            <v>2</v>
          </cell>
          <cell r="I43">
            <v>2472000</v>
          </cell>
          <cell r="J43">
            <v>684744000</v>
          </cell>
          <cell r="K43" t="str">
            <v>Tanah pemukiman yang berada di dalam gang Kp. Pajang</v>
          </cell>
          <cell r="L43" t="str">
            <v>Kelurahan Pajang</v>
          </cell>
        </row>
        <row r="44">
          <cell r="A44">
            <v>41</v>
          </cell>
          <cell r="B44" t="str">
            <v>KHAERUDIN</v>
          </cell>
          <cell r="C44">
            <v>69</v>
          </cell>
          <cell r="D44">
            <v>0</v>
          </cell>
          <cell r="E44">
            <v>69</v>
          </cell>
          <cell r="F44">
            <v>0</v>
          </cell>
          <cell r="G44">
            <v>69</v>
          </cell>
          <cell r="H44">
            <v>2</v>
          </cell>
          <cell r="I44">
            <v>2472000</v>
          </cell>
          <cell r="J44">
            <v>170568000</v>
          </cell>
          <cell r="K44" t="str">
            <v>Tanah pemukiman yang berada di dalam gang Kp. Pajang</v>
          </cell>
          <cell r="L44" t="str">
            <v>Kelurahan Pajang</v>
          </cell>
        </row>
        <row r="45">
          <cell r="A45">
            <v>42</v>
          </cell>
          <cell r="B45" t="str">
            <v>HARTIKA</v>
          </cell>
          <cell r="C45">
            <v>70</v>
          </cell>
          <cell r="D45">
            <v>0</v>
          </cell>
          <cell r="E45">
            <v>130</v>
          </cell>
          <cell r="F45">
            <v>0</v>
          </cell>
          <cell r="G45">
            <v>130</v>
          </cell>
          <cell r="H45">
            <v>2</v>
          </cell>
          <cell r="I45">
            <v>2472000</v>
          </cell>
          <cell r="J45">
            <v>321360000</v>
          </cell>
          <cell r="K45" t="str">
            <v>Tanah pemukiman yang berada di dalam gang Kp. Pajang</v>
          </cell>
          <cell r="L45" t="str">
            <v>Kelurahan Pajang</v>
          </cell>
        </row>
        <row r="46">
          <cell r="A46">
            <v>43</v>
          </cell>
          <cell r="B46" t="str">
            <v>Hj. MASWANIH bt. H.NISAN</v>
          </cell>
          <cell r="C46">
            <v>71</v>
          </cell>
          <cell r="D46">
            <v>0</v>
          </cell>
          <cell r="E46">
            <v>1090</v>
          </cell>
          <cell r="F46">
            <v>0</v>
          </cell>
          <cell r="G46">
            <v>1090</v>
          </cell>
          <cell r="H46">
            <v>2</v>
          </cell>
          <cell r="I46">
            <v>2472000</v>
          </cell>
          <cell r="J46">
            <v>2694480000</v>
          </cell>
          <cell r="K46" t="str">
            <v>Tanah pemukiman yang berada di dalam gang Kp. Pajang</v>
          </cell>
          <cell r="L46" t="str">
            <v>Kelurahan Pajang</v>
          </cell>
        </row>
        <row r="47">
          <cell r="A47">
            <v>44</v>
          </cell>
          <cell r="B47" t="str">
            <v>YULIANA SAPUTRA</v>
          </cell>
          <cell r="C47">
            <v>73</v>
          </cell>
          <cell r="D47">
            <v>0</v>
          </cell>
          <cell r="E47">
            <v>152</v>
          </cell>
          <cell r="F47">
            <v>0</v>
          </cell>
          <cell r="G47">
            <v>152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45</v>
          </cell>
          <cell r="B48" t="str">
            <v>YULIANA SAPUTRA</v>
          </cell>
          <cell r="C48">
            <v>74</v>
          </cell>
          <cell r="D48">
            <v>0</v>
          </cell>
          <cell r="E48">
            <v>215</v>
          </cell>
          <cell r="F48">
            <v>0</v>
          </cell>
          <cell r="G48">
            <v>215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</row>
        <row r="306">
          <cell r="A306">
            <v>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</row>
        <row r="307">
          <cell r="A307">
            <v>0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</row>
        <row r="310">
          <cell r="A310">
            <v>0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</row>
        <row r="312">
          <cell r="A312">
            <v>0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</row>
        <row r="313">
          <cell r="A313">
            <v>0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</row>
        <row r="315">
          <cell r="A315">
            <v>0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</row>
        <row r="316">
          <cell r="A316">
            <v>0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</row>
        <row r="317">
          <cell r="A317">
            <v>0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</row>
        <row r="318">
          <cell r="A318">
            <v>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</row>
        <row r="319">
          <cell r="A319">
            <v>0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</row>
        <row r="320">
          <cell r="A320">
            <v>0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</row>
        <row r="321">
          <cell r="A321">
            <v>0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</row>
        <row r="323">
          <cell r="A323">
            <v>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</row>
        <row r="324">
          <cell r="A324">
            <v>0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</row>
        <row r="325">
          <cell r="A325">
            <v>0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</row>
        <row r="326">
          <cell r="A326">
            <v>0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</row>
        <row r="327">
          <cell r="A327">
            <v>0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</row>
        <row r="328">
          <cell r="A328">
            <v>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</row>
        <row r="329">
          <cell r="A329">
            <v>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</row>
        <row r="331">
          <cell r="A331">
            <v>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</row>
        <row r="332">
          <cell r="A332">
            <v>0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</row>
        <row r="333">
          <cell r="A333">
            <v>0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</row>
        <row r="334">
          <cell r="A334">
            <v>0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</row>
        <row r="335">
          <cell r="A335">
            <v>0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</row>
        <row r="336">
          <cell r="A336">
            <v>0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</row>
        <row r="337">
          <cell r="A337">
            <v>0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</row>
        <row r="338">
          <cell r="A338">
            <v>0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</row>
        <row r="339">
          <cell r="A339">
            <v>0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</row>
        <row r="340">
          <cell r="A340">
            <v>0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</row>
        <row r="341">
          <cell r="A341">
            <v>0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</row>
        <row r="342">
          <cell r="A342">
            <v>0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</row>
        <row r="343">
          <cell r="A343">
            <v>0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</row>
        <row r="344">
          <cell r="A344">
            <v>0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</row>
        <row r="345">
          <cell r="A345">
            <v>0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</row>
        <row r="346">
          <cell r="A346">
            <v>0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</row>
        <row r="347">
          <cell r="A347">
            <v>0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</row>
        <row r="348">
          <cell r="A348">
            <v>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</row>
        <row r="349">
          <cell r="A349">
            <v>0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</row>
        <row r="350">
          <cell r="A350">
            <v>0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</row>
        <row r="351">
          <cell r="A351">
            <v>0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</row>
        <row r="352">
          <cell r="A352">
            <v>0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</row>
        <row r="353">
          <cell r="A353">
            <v>0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</row>
        <row r="354">
          <cell r="A354">
            <v>0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</row>
        <row r="355">
          <cell r="A355">
            <v>0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</row>
        <row r="356">
          <cell r="A356">
            <v>0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</row>
        <row r="357">
          <cell r="A357">
            <v>0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</row>
        <row r="358">
          <cell r="A358">
            <v>0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</row>
        <row r="359">
          <cell r="A359">
            <v>0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</row>
        <row r="360">
          <cell r="A360">
            <v>0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</row>
        <row r="361">
          <cell r="A361">
            <v>0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</row>
        <row r="362">
          <cell r="A362">
            <v>0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</row>
        <row r="363">
          <cell r="A363">
            <v>0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</row>
        <row r="364">
          <cell r="A364">
            <v>0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</row>
        <row r="365">
          <cell r="A365">
            <v>0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</row>
        <row r="366">
          <cell r="A366">
            <v>0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</row>
        <row r="367">
          <cell r="A367">
            <v>0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</row>
        <row r="368">
          <cell r="A368">
            <v>0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</row>
        <row r="369">
          <cell r="A369">
            <v>0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</row>
        <row r="370">
          <cell r="A370">
            <v>0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</row>
        <row r="371">
          <cell r="A371">
            <v>0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</row>
        <row r="372">
          <cell r="A372">
            <v>0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</row>
        <row r="373">
          <cell r="A373">
            <v>0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</row>
        <row r="374">
          <cell r="A374">
            <v>0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</row>
        <row r="375">
          <cell r="A375">
            <v>0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</row>
        <row r="376">
          <cell r="A376">
            <v>0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</row>
        <row r="377">
          <cell r="A377">
            <v>0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</row>
        <row r="378">
          <cell r="A378">
            <v>0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</row>
        <row r="379">
          <cell r="A379">
            <v>0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</row>
        <row r="380">
          <cell r="A380">
            <v>0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</row>
        <row r="381">
          <cell r="A381">
            <v>0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</row>
        <row r="382">
          <cell r="A382">
            <v>0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</row>
        <row r="383">
          <cell r="A383">
            <v>0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</row>
        <row r="384">
          <cell r="A384">
            <v>0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</row>
        <row r="385">
          <cell r="A385">
            <v>0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</row>
        <row r="386">
          <cell r="A386">
            <v>0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</row>
        <row r="387">
          <cell r="A387">
            <v>0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</row>
        <row r="388">
          <cell r="A388">
            <v>0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</row>
        <row r="389">
          <cell r="A389">
            <v>0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</row>
        <row r="390">
          <cell r="A390">
            <v>0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</row>
        <row r="391">
          <cell r="A391">
            <v>0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</row>
        <row r="392">
          <cell r="A392">
            <v>0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</row>
        <row r="393">
          <cell r="A393">
            <v>0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</row>
        <row r="396">
          <cell r="A396">
            <v>0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</row>
        <row r="397">
          <cell r="A397">
            <v>0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</row>
        <row r="398">
          <cell r="A398">
            <v>0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</row>
        <row r="399">
          <cell r="A399">
            <v>0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</row>
        <row r="400">
          <cell r="A400">
            <v>0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</row>
        <row r="401">
          <cell r="A401">
            <v>0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</row>
        <row r="402">
          <cell r="A402">
            <v>0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</row>
        <row r="403">
          <cell r="A403">
            <v>0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</row>
        <row r="414">
          <cell r="A414">
            <v>0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</row>
        <row r="415">
          <cell r="A415">
            <v>0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</row>
        <row r="416">
          <cell r="A416">
            <v>0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</row>
        <row r="417">
          <cell r="A417">
            <v>0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</row>
        <row r="418">
          <cell r="A418">
            <v>0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</row>
        <row r="419">
          <cell r="A419">
            <v>0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</row>
        <row r="420">
          <cell r="A420">
            <v>0</v>
          </cell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</row>
        <row r="422">
          <cell r="A422">
            <v>0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</row>
        <row r="423">
          <cell r="A423">
            <v>0</v>
          </cell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</row>
        <row r="424">
          <cell r="A424">
            <v>0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</row>
        <row r="425">
          <cell r="A425">
            <v>0</v>
          </cell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</row>
        <row r="426">
          <cell r="A426">
            <v>0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</row>
        <row r="427">
          <cell r="A427">
            <v>0</v>
          </cell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</row>
        <row r="428">
          <cell r="A428">
            <v>0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</row>
        <row r="429">
          <cell r="A429">
            <v>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</row>
        <row r="430">
          <cell r="A430">
            <v>0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</row>
        <row r="431">
          <cell r="A431">
            <v>0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</row>
        <row r="432">
          <cell r="A432">
            <v>0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</row>
        <row r="433">
          <cell r="A433">
            <v>0</v>
          </cell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</row>
        <row r="434">
          <cell r="A434">
            <v>0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</row>
        <row r="435">
          <cell r="A435">
            <v>0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</row>
        <row r="436">
          <cell r="A436">
            <v>0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</row>
        <row r="437">
          <cell r="A437">
            <v>0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</row>
        <row r="438">
          <cell r="A438">
            <v>0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</row>
        <row r="439">
          <cell r="A439">
            <v>0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</row>
        <row r="440">
          <cell r="A440">
            <v>0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</row>
        <row r="441">
          <cell r="A441">
            <v>0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</row>
        <row r="442">
          <cell r="A442">
            <v>0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</row>
        <row r="443">
          <cell r="A443">
            <v>0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</row>
        <row r="444">
          <cell r="A444">
            <v>0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</row>
        <row r="445">
          <cell r="A445">
            <v>0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</row>
        <row r="446">
          <cell r="A446">
            <v>0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</row>
        <row r="447">
          <cell r="A447">
            <v>0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</row>
        <row r="448">
          <cell r="A448">
            <v>0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</row>
        <row r="449">
          <cell r="A449">
            <v>0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</row>
        <row r="450">
          <cell r="A450">
            <v>0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</row>
        <row r="451">
          <cell r="A451">
            <v>0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</row>
        <row r="452">
          <cell r="A452">
            <v>0</v>
          </cell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</row>
        <row r="453">
          <cell r="A453">
            <v>0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</row>
        <row r="454">
          <cell r="A454">
            <v>0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</row>
        <row r="455">
          <cell r="A455">
            <v>0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</row>
        <row r="456">
          <cell r="A456">
            <v>0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</row>
        <row r="457">
          <cell r="A457">
            <v>0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</row>
        <row r="458">
          <cell r="A458">
            <v>0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</row>
        <row r="459">
          <cell r="A459">
            <v>0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</row>
        <row r="460">
          <cell r="A460">
            <v>0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</row>
        <row r="461">
          <cell r="A461">
            <v>0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</row>
        <row r="462">
          <cell r="A462">
            <v>0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</row>
        <row r="463">
          <cell r="A463">
            <v>0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</row>
        <row r="464">
          <cell r="A464">
            <v>0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</row>
        <row r="465">
          <cell r="A465">
            <v>0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</row>
        <row r="466">
          <cell r="A466">
            <v>0</v>
          </cell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</row>
        <row r="467">
          <cell r="A467">
            <v>0</v>
          </cell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</row>
        <row r="468">
          <cell r="A468">
            <v>0</v>
          </cell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</row>
        <row r="469">
          <cell r="A469">
            <v>0</v>
          </cell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</row>
        <row r="470">
          <cell r="A470">
            <v>0</v>
          </cell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</row>
        <row r="471">
          <cell r="A471">
            <v>0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</row>
        <row r="472">
          <cell r="A472">
            <v>0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</row>
        <row r="473">
          <cell r="A473">
            <v>0</v>
          </cell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</row>
        <row r="474">
          <cell r="A474">
            <v>0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</row>
        <row r="475">
          <cell r="A475">
            <v>0</v>
          </cell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</row>
        <row r="476">
          <cell r="A476">
            <v>0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</row>
        <row r="477">
          <cell r="A477">
            <v>0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</row>
        <row r="478">
          <cell r="A478">
            <v>0</v>
          </cell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</row>
        <row r="479">
          <cell r="A479">
            <v>0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</row>
        <row r="480">
          <cell r="A480">
            <v>0</v>
          </cell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</row>
        <row r="481">
          <cell r="A481">
            <v>0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</row>
        <row r="482">
          <cell r="A482">
            <v>0</v>
          </cell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</row>
        <row r="483">
          <cell r="A483">
            <v>0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</row>
        <row r="484">
          <cell r="A484">
            <v>0</v>
          </cell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</row>
        <row r="485">
          <cell r="A485">
            <v>0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</row>
        <row r="486">
          <cell r="A486">
            <v>0</v>
          </cell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</row>
        <row r="487">
          <cell r="A487">
            <v>0</v>
          </cell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</row>
        <row r="488">
          <cell r="A488">
            <v>0</v>
          </cell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</row>
        <row r="489">
          <cell r="A489">
            <v>0</v>
          </cell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</row>
        <row r="490">
          <cell r="A490">
            <v>0</v>
          </cell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</row>
        <row r="491">
          <cell r="A491">
            <v>0</v>
          </cell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</row>
        <row r="492">
          <cell r="A492">
            <v>0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</row>
        <row r="493">
          <cell r="A493">
            <v>0</v>
          </cell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</row>
        <row r="494">
          <cell r="A494">
            <v>0</v>
          </cell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</row>
        <row r="495">
          <cell r="A495">
            <v>0</v>
          </cell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</row>
        <row r="496">
          <cell r="A496">
            <v>0</v>
          </cell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</row>
        <row r="497">
          <cell r="A497">
            <v>0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</row>
        <row r="498">
          <cell r="A498">
            <v>0</v>
          </cell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</row>
        <row r="499">
          <cell r="A499">
            <v>0</v>
          </cell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</row>
        <row r="500">
          <cell r="A500">
            <v>0</v>
          </cell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</row>
        <row r="501">
          <cell r="A501">
            <v>0</v>
          </cell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</row>
        <row r="502">
          <cell r="A502">
            <v>0</v>
          </cell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</row>
        <row r="503">
          <cell r="A503">
            <v>0</v>
          </cell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</row>
      </sheetData>
      <sheetData sheetId="7">
        <row r="6">
          <cell r="B6" t="str">
            <v>1.1</v>
          </cell>
          <cell r="C6">
            <v>1</v>
          </cell>
          <cell r="D6">
            <v>1</v>
          </cell>
          <cell r="E6">
            <v>1</v>
          </cell>
          <cell r="F6" t="str">
            <v>M U R T A N I</v>
          </cell>
          <cell r="G6">
            <v>3</v>
          </cell>
          <cell r="H6">
            <v>0</v>
          </cell>
          <cell r="I6">
            <v>118</v>
          </cell>
          <cell r="J6">
            <v>0</v>
          </cell>
          <cell r="K6">
            <v>118</v>
          </cell>
          <cell r="L6">
            <v>1</v>
          </cell>
          <cell r="M6" t="str">
            <v>Bangunan Darurat</v>
          </cell>
          <cell r="N6">
            <v>96.55</v>
          </cell>
          <cell r="O6" t="str">
            <v>m2</v>
          </cell>
          <cell r="R6">
            <v>0</v>
          </cell>
          <cell r="S6" t="str">
            <v>Bangunan Rumah Tinggal Semi Permanen</v>
          </cell>
          <cell r="T6">
            <v>-0.1</v>
          </cell>
          <cell r="U6">
            <v>-0.1</v>
          </cell>
          <cell r="X6">
            <v>-1</v>
          </cell>
          <cell r="Y6">
            <v>-0.2</v>
          </cell>
          <cell r="Z6">
            <v>-0.2</v>
          </cell>
          <cell r="AA6">
            <v>-0.3</v>
          </cell>
          <cell r="AF6">
            <v>-0.3</v>
          </cell>
          <cell r="AG6">
            <v>1459200</v>
          </cell>
          <cell r="AH6">
            <v>1021440</v>
          </cell>
          <cell r="AI6">
            <v>98620000</v>
          </cell>
        </row>
        <row r="7">
          <cell r="B7" t="str">
            <v>1.2</v>
          </cell>
          <cell r="C7">
            <v>2</v>
          </cell>
          <cell r="D7">
            <v>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M7" t="str">
            <v xml:space="preserve">Kandang </v>
          </cell>
          <cell r="N7">
            <v>19.899999999999999</v>
          </cell>
          <cell r="O7" t="str">
            <v>m2</v>
          </cell>
          <cell r="R7">
            <v>0</v>
          </cell>
          <cell r="S7" t="str">
            <v>Bangunan Kandang Darurat</v>
          </cell>
          <cell r="AF7">
            <v>-0.4</v>
          </cell>
          <cell r="AG7">
            <v>442000</v>
          </cell>
          <cell r="AH7">
            <v>265200</v>
          </cell>
          <cell r="AI7">
            <v>5277000</v>
          </cell>
        </row>
        <row r="8">
          <cell r="B8" t="str">
            <v>2.1</v>
          </cell>
          <cell r="C8">
            <v>1</v>
          </cell>
          <cell r="D8">
            <v>2</v>
          </cell>
          <cell r="E8">
            <v>2</v>
          </cell>
          <cell r="F8"/>
          <cell r="G8">
            <v>4</v>
          </cell>
          <cell r="H8">
            <v>0</v>
          </cell>
          <cell r="I8">
            <v>106</v>
          </cell>
          <cell r="J8">
            <v>0</v>
          </cell>
          <cell r="K8">
            <v>106</v>
          </cell>
          <cell r="R8">
            <v>0</v>
          </cell>
          <cell r="AG8">
            <v>0</v>
          </cell>
          <cell r="AH8">
            <v>0</v>
          </cell>
          <cell r="AI8">
            <v>0</v>
          </cell>
        </row>
        <row r="9">
          <cell r="B9" t="str">
            <v>3.1</v>
          </cell>
          <cell r="C9">
            <v>1</v>
          </cell>
          <cell r="D9">
            <v>3</v>
          </cell>
          <cell r="E9">
            <v>3</v>
          </cell>
          <cell r="F9" t="str">
            <v>SURYADI</v>
          </cell>
          <cell r="G9">
            <v>6</v>
          </cell>
          <cell r="H9">
            <v>0</v>
          </cell>
          <cell r="I9">
            <v>2</v>
          </cell>
          <cell r="J9">
            <v>0</v>
          </cell>
          <cell r="K9">
            <v>2</v>
          </cell>
          <cell r="R9">
            <v>0</v>
          </cell>
          <cell r="AG9">
            <v>0</v>
          </cell>
          <cell r="AH9">
            <v>0</v>
          </cell>
          <cell r="AI9">
            <v>0</v>
          </cell>
        </row>
        <row r="10">
          <cell r="B10" t="str">
            <v>4.1</v>
          </cell>
          <cell r="C10">
            <v>1</v>
          </cell>
          <cell r="D10">
            <v>4</v>
          </cell>
          <cell r="E10">
            <v>4</v>
          </cell>
          <cell r="F10" t="str">
            <v>SUWARDI  ATMOSUMARTO</v>
          </cell>
          <cell r="G10">
            <v>7</v>
          </cell>
          <cell r="H10">
            <v>0</v>
          </cell>
          <cell r="I10">
            <v>111</v>
          </cell>
          <cell r="J10">
            <v>0</v>
          </cell>
          <cell r="K10">
            <v>111</v>
          </cell>
          <cell r="L10">
            <v>2</v>
          </cell>
          <cell r="M10" t="str">
            <v>Rumah Tinggal Permanen</v>
          </cell>
          <cell r="N10">
            <v>106.56</v>
          </cell>
          <cell r="O10" t="str">
            <v>m2</v>
          </cell>
          <cell r="P10" t="str">
            <v>Solatium &amp; Pindah</v>
          </cell>
          <cell r="Q10">
            <v>124.36</v>
          </cell>
          <cell r="R10">
            <v>248.72</v>
          </cell>
          <cell r="S10" t="str">
            <v>Bangunan Rumah Tinggal Permanen</v>
          </cell>
          <cell r="AF10">
            <v>-0.2</v>
          </cell>
          <cell r="AG10">
            <v>2567000</v>
          </cell>
          <cell r="AH10">
            <v>2053600</v>
          </cell>
          <cell r="AI10">
            <v>218832000</v>
          </cell>
        </row>
        <row r="11">
          <cell r="B11" t="str">
            <v>4.2</v>
          </cell>
          <cell r="C11">
            <v>2</v>
          </cell>
          <cell r="D11">
            <v>4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M11" t="str">
            <v>Bangunan Darurat</v>
          </cell>
          <cell r="N11">
            <v>17.100000000000001</v>
          </cell>
          <cell r="O11" t="str">
            <v>m2</v>
          </cell>
          <cell r="R11">
            <v>0</v>
          </cell>
          <cell r="S11" t="str">
            <v>Bangunan Rumah Tinggal Semi Permanen</v>
          </cell>
          <cell r="T11">
            <v>-0.2</v>
          </cell>
          <cell r="U11">
            <v>-0.2</v>
          </cell>
          <cell r="V11">
            <v>-0.2</v>
          </cell>
          <cell r="W11">
            <v>-0.2</v>
          </cell>
          <cell r="X11">
            <v>-1</v>
          </cell>
          <cell r="Y11">
            <v>-0.2</v>
          </cell>
          <cell r="Z11">
            <v>-0.2</v>
          </cell>
          <cell r="AA11">
            <v>-0.7</v>
          </cell>
          <cell r="AF11">
            <v>-0.4</v>
          </cell>
          <cell r="AG11">
            <v>1273100</v>
          </cell>
          <cell r="AH11">
            <v>763860</v>
          </cell>
          <cell r="AI11">
            <v>13062000</v>
          </cell>
        </row>
        <row r="12">
          <cell r="B12" t="str">
            <v>4.3</v>
          </cell>
          <cell r="C12">
            <v>3</v>
          </cell>
          <cell r="D12">
            <v>4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M12" t="str">
            <v>Teras</v>
          </cell>
          <cell r="N12">
            <v>17.8</v>
          </cell>
          <cell r="O12" t="str">
            <v>m2</v>
          </cell>
          <cell r="P12" t="str">
            <v>Solatium &amp; Pindah</v>
          </cell>
          <cell r="R12">
            <v>0</v>
          </cell>
          <cell r="S12" t="str">
            <v>Teras  Rumah Tinggal Permanen</v>
          </cell>
          <cell r="AF12">
            <v>-0.3</v>
          </cell>
          <cell r="AG12">
            <v>1284000</v>
          </cell>
          <cell r="AH12">
            <v>898800</v>
          </cell>
          <cell r="AI12">
            <v>15999000</v>
          </cell>
        </row>
        <row r="13">
          <cell r="B13" t="str">
            <v>4.4</v>
          </cell>
          <cell r="C13">
            <v>4</v>
          </cell>
          <cell r="D13">
            <v>4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M13" t="str">
            <v>Floor/Rabat</v>
          </cell>
          <cell r="N13">
            <v>5.34</v>
          </cell>
          <cell r="O13" t="str">
            <v>m2</v>
          </cell>
          <cell r="R13">
            <v>0</v>
          </cell>
          <cell r="S13" t="str">
            <v>Jalan/Tempat Parkir/landasan Floor / Tegel</v>
          </cell>
          <cell r="AF13">
            <v>-0.2</v>
          </cell>
          <cell r="AG13">
            <v>39800</v>
          </cell>
          <cell r="AH13">
            <v>31840</v>
          </cell>
          <cell r="AI13">
            <v>170000</v>
          </cell>
        </row>
        <row r="14">
          <cell r="B14" t="str">
            <v>4.5</v>
          </cell>
          <cell r="C14">
            <v>5</v>
          </cell>
          <cell r="D14">
            <v>4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M14" t="str">
            <v>Floor</v>
          </cell>
          <cell r="N14">
            <v>44.77</v>
          </cell>
          <cell r="O14" t="str">
            <v>m2</v>
          </cell>
          <cell r="R14">
            <v>0</v>
          </cell>
          <cell r="S14" t="str">
            <v>Jalan/Tempat Parkir/landasan Floor / Tegel</v>
          </cell>
          <cell r="AF14">
            <v>-0.2</v>
          </cell>
          <cell r="AG14">
            <v>39800</v>
          </cell>
          <cell r="AH14">
            <v>31840</v>
          </cell>
          <cell r="AI14">
            <v>1425000</v>
          </cell>
        </row>
        <row r="15">
          <cell r="B15" t="str">
            <v>4.6</v>
          </cell>
          <cell r="C15">
            <v>6</v>
          </cell>
          <cell r="D15">
            <v>4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 t="str">
            <v xml:space="preserve">Pagar Kayu </v>
          </cell>
          <cell r="N15">
            <v>13.75</v>
          </cell>
          <cell r="O15" t="str">
            <v>m2</v>
          </cell>
          <cell r="R15">
            <v>0</v>
          </cell>
          <cell r="S15" t="str">
            <v>Pagar kayu/Papan/Dolken</v>
          </cell>
          <cell r="AF15">
            <v>-0.3</v>
          </cell>
          <cell r="AG15">
            <v>157100</v>
          </cell>
          <cell r="AH15">
            <v>109970</v>
          </cell>
          <cell r="AI15">
            <v>1512000</v>
          </cell>
        </row>
        <row r="16">
          <cell r="B16" t="str">
            <v>4.7</v>
          </cell>
          <cell r="C16">
            <v>7</v>
          </cell>
          <cell r="D16">
            <v>4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 t="str">
            <v xml:space="preserve">Pagar Besi </v>
          </cell>
          <cell r="N16">
            <v>5.05</v>
          </cell>
          <cell r="O16" t="str">
            <v>m2</v>
          </cell>
          <cell r="R16">
            <v>0</v>
          </cell>
          <cell r="S16" t="str">
            <v xml:space="preserve">Pagar Besi </v>
          </cell>
          <cell r="AF16">
            <v>-0.3</v>
          </cell>
          <cell r="AG16">
            <v>523680</v>
          </cell>
          <cell r="AH16">
            <v>366576</v>
          </cell>
          <cell r="AI16">
            <v>1851000</v>
          </cell>
        </row>
        <row r="17">
          <cell r="B17" t="str">
            <v>4.8</v>
          </cell>
          <cell r="C17">
            <v>8</v>
          </cell>
          <cell r="D17">
            <v>4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M17" t="str">
            <v xml:space="preserve">Listrik  </v>
          </cell>
          <cell r="N17">
            <v>1350</v>
          </cell>
          <cell r="O17" t="str">
            <v>Watt</v>
          </cell>
          <cell r="R17">
            <v>0</v>
          </cell>
          <cell r="S17" t="str">
            <v>Listrik</v>
          </cell>
          <cell r="AG17">
            <v>2100</v>
          </cell>
          <cell r="AH17">
            <v>2100</v>
          </cell>
          <cell r="AI17">
            <v>2835000</v>
          </cell>
        </row>
        <row r="18">
          <cell r="B18" t="str">
            <v>4.9</v>
          </cell>
          <cell r="C18">
            <v>9</v>
          </cell>
          <cell r="D18">
            <v>4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 t="str">
            <v>Pompa Sanyo</v>
          </cell>
          <cell r="N18">
            <v>2</v>
          </cell>
          <cell r="O18" t="str">
            <v>Unit</v>
          </cell>
          <cell r="R18">
            <v>0</v>
          </cell>
          <cell r="S18" t="str">
            <v>Sumur dengan pompa listrik</v>
          </cell>
          <cell r="AG18">
            <v>2671200</v>
          </cell>
          <cell r="AH18">
            <v>2671200</v>
          </cell>
          <cell r="AI18">
            <v>5342000</v>
          </cell>
        </row>
        <row r="19">
          <cell r="B19" t="str">
            <v>4.10</v>
          </cell>
          <cell r="C19">
            <v>10</v>
          </cell>
          <cell r="D19">
            <v>4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 t="str">
            <v>Septictank</v>
          </cell>
          <cell r="N19">
            <v>1</v>
          </cell>
          <cell r="O19" t="str">
            <v>Unit</v>
          </cell>
          <cell r="R19">
            <v>0</v>
          </cell>
          <cell r="S19" t="str">
            <v>Septictank</v>
          </cell>
          <cell r="AF19">
            <v>-0.1</v>
          </cell>
          <cell r="AG19">
            <v>3142125</v>
          </cell>
          <cell r="AH19">
            <v>2827912.5</v>
          </cell>
          <cell r="AI19">
            <v>2828000</v>
          </cell>
        </row>
        <row r="20">
          <cell r="B20" t="str">
            <v>5.1</v>
          </cell>
          <cell r="C20">
            <v>1</v>
          </cell>
          <cell r="D20">
            <v>5</v>
          </cell>
          <cell r="E20">
            <v>5</v>
          </cell>
          <cell r="F20" t="str">
            <v>SUWARDI ATMOSUMARTO</v>
          </cell>
          <cell r="G20" t="str">
            <v>7A</v>
          </cell>
          <cell r="H20">
            <v>0</v>
          </cell>
          <cell r="I20">
            <v>300</v>
          </cell>
          <cell r="J20">
            <v>0</v>
          </cell>
          <cell r="K20">
            <v>300</v>
          </cell>
          <cell r="R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B21" t="str">
            <v>6.1</v>
          </cell>
          <cell r="C21">
            <v>1</v>
          </cell>
          <cell r="D21">
            <v>6</v>
          </cell>
          <cell r="E21">
            <v>6</v>
          </cell>
          <cell r="F21" t="str">
            <v>ALI ROFIK</v>
          </cell>
          <cell r="G21">
            <v>8</v>
          </cell>
          <cell r="H21">
            <v>0</v>
          </cell>
          <cell r="I21">
            <v>159</v>
          </cell>
          <cell r="J21">
            <v>40</v>
          </cell>
          <cell r="K21">
            <v>199</v>
          </cell>
          <cell r="L21">
            <v>3</v>
          </cell>
          <cell r="M21" t="str">
            <v>Rumah Tinggal Permanen</v>
          </cell>
          <cell r="N21">
            <v>118.7</v>
          </cell>
          <cell r="O21" t="str">
            <v>m2</v>
          </cell>
          <cell r="P21" t="str">
            <v>Solatium &amp; Pindah</v>
          </cell>
          <cell r="Q21">
            <v>127.4</v>
          </cell>
          <cell r="R21">
            <v>254.8</v>
          </cell>
          <cell r="S21" t="str">
            <v>Bangunan Rumah Tinggal Permanen</v>
          </cell>
          <cell r="T21">
            <v>-0.1</v>
          </cell>
          <cell r="U21">
            <v>-0.1</v>
          </cell>
          <cell r="V21">
            <v>-0.1</v>
          </cell>
          <cell r="W21">
            <v>-0.1</v>
          </cell>
          <cell r="X21">
            <v>-1</v>
          </cell>
          <cell r="AF21">
            <v>-0.15</v>
          </cell>
          <cell r="AG21">
            <v>2312400</v>
          </cell>
          <cell r="AH21">
            <v>1965540</v>
          </cell>
          <cell r="AI21">
            <v>233310000</v>
          </cell>
        </row>
        <row r="22">
          <cell r="B22" t="str">
            <v>6.2</v>
          </cell>
          <cell r="C22">
            <v>2</v>
          </cell>
          <cell r="D22">
            <v>6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 t="str">
            <v>Rumah Tinggal Semi Permanen</v>
          </cell>
          <cell r="N22">
            <v>24.5</v>
          </cell>
          <cell r="O22" t="str">
            <v>m2</v>
          </cell>
          <cell r="R22">
            <v>0</v>
          </cell>
          <cell r="S22" t="str">
            <v>Bangunan Rumah Tinggal Semi Permanen</v>
          </cell>
          <cell r="T22">
            <v>-0.1</v>
          </cell>
          <cell r="U22">
            <v>-0.1</v>
          </cell>
          <cell r="V22">
            <v>-0.1</v>
          </cell>
          <cell r="W22">
            <v>-0.1</v>
          </cell>
          <cell r="X22">
            <v>-1</v>
          </cell>
          <cell r="Y22">
            <v>-1</v>
          </cell>
          <cell r="Z22">
            <v>-1</v>
          </cell>
          <cell r="AF22">
            <v>-0.35</v>
          </cell>
          <cell r="AG22">
            <v>1083100</v>
          </cell>
          <cell r="AH22">
            <v>704015</v>
          </cell>
          <cell r="AI22">
            <v>17248000</v>
          </cell>
        </row>
        <row r="23">
          <cell r="B23" t="str">
            <v>6.3</v>
          </cell>
          <cell r="C23">
            <v>3</v>
          </cell>
          <cell r="D23">
            <v>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 t="str">
            <v>Teras</v>
          </cell>
          <cell r="N23">
            <v>8.6999999999999993</v>
          </cell>
          <cell r="O23" t="str">
            <v>m2</v>
          </cell>
          <cell r="P23" t="str">
            <v>Solatium &amp; Pindah</v>
          </cell>
          <cell r="R23">
            <v>0</v>
          </cell>
          <cell r="S23" t="str">
            <v>Teras  Rumah Tinggal Permanen</v>
          </cell>
          <cell r="AF23">
            <v>-0.3</v>
          </cell>
          <cell r="AG23">
            <v>1284000</v>
          </cell>
          <cell r="AH23">
            <v>898800</v>
          </cell>
          <cell r="AI23">
            <v>7820000</v>
          </cell>
        </row>
        <row r="24">
          <cell r="B24" t="str">
            <v>6.4</v>
          </cell>
          <cell r="C24">
            <v>4</v>
          </cell>
          <cell r="D24">
            <v>6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 t="str">
            <v>Floor</v>
          </cell>
          <cell r="N24">
            <v>24.5</v>
          </cell>
          <cell r="O24" t="str">
            <v>m2</v>
          </cell>
          <cell r="R24">
            <v>0</v>
          </cell>
          <cell r="S24" t="str">
            <v>Jalan/Tempat Parkir/landasan Floor / Tegel</v>
          </cell>
          <cell r="AF24">
            <v>-0.2</v>
          </cell>
          <cell r="AG24">
            <v>39800</v>
          </cell>
          <cell r="AH24">
            <v>31840</v>
          </cell>
          <cell r="AI24">
            <v>780000</v>
          </cell>
        </row>
        <row r="25">
          <cell r="B25" t="str">
            <v>6.5</v>
          </cell>
          <cell r="C25">
            <v>5</v>
          </cell>
          <cell r="D25">
            <v>6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 t="str">
            <v xml:space="preserve">Kandang </v>
          </cell>
          <cell r="N25">
            <v>3.96</v>
          </cell>
          <cell r="O25" t="str">
            <v>m2</v>
          </cell>
          <cell r="R25">
            <v>0</v>
          </cell>
          <cell r="S25" t="str">
            <v>Bangunan Kandang Darurat</v>
          </cell>
          <cell r="AF25">
            <v>-0.7</v>
          </cell>
          <cell r="AG25">
            <v>442000</v>
          </cell>
          <cell r="AH25">
            <v>132600</v>
          </cell>
          <cell r="AI25">
            <v>525000</v>
          </cell>
        </row>
        <row r="26">
          <cell r="B26" t="str">
            <v>6.6</v>
          </cell>
          <cell r="C26">
            <v>6</v>
          </cell>
          <cell r="D26">
            <v>6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 t="str">
            <v>Listrik</v>
          </cell>
          <cell r="N26">
            <v>900</v>
          </cell>
          <cell r="O26" t="str">
            <v>Watt</v>
          </cell>
          <cell r="R26">
            <v>0</v>
          </cell>
          <cell r="S26" t="str">
            <v>Listrik</v>
          </cell>
          <cell r="AG26">
            <v>2100</v>
          </cell>
          <cell r="AH26">
            <v>2100</v>
          </cell>
          <cell r="AI26">
            <v>1890000</v>
          </cell>
        </row>
        <row r="27">
          <cell r="B27" t="str">
            <v>6.7</v>
          </cell>
          <cell r="C27">
            <v>7</v>
          </cell>
          <cell r="D27">
            <v>6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 t="str">
            <v>Pompa Sanyo</v>
          </cell>
          <cell r="N27">
            <v>1</v>
          </cell>
          <cell r="O27" t="str">
            <v>Unit</v>
          </cell>
          <cell r="R27">
            <v>0</v>
          </cell>
          <cell r="S27" t="str">
            <v>Sumur dengan pompa listrik</v>
          </cell>
          <cell r="AF27">
            <v>-0.1</v>
          </cell>
          <cell r="AG27">
            <v>2671200</v>
          </cell>
          <cell r="AH27">
            <v>2404080</v>
          </cell>
          <cell r="AI27">
            <v>2404000</v>
          </cell>
        </row>
        <row r="28">
          <cell r="B28" t="str">
            <v>6.8</v>
          </cell>
          <cell r="C28">
            <v>8</v>
          </cell>
          <cell r="D28">
            <v>6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 t="str">
            <v>Septictank</v>
          </cell>
          <cell r="N28">
            <v>1</v>
          </cell>
          <cell r="O28" t="str">
            <v>Unit</v>
          </cell>
          <cell r="R28">
            <v>0</v>
          </cell>
          <cell r="S28" t="str">
            <v>Septictank</v>
          </cell>
          <cell r="AG28">
            <v>3142125</v>
          </cell>
          <cell r="AH28">
            <v>3142125</v>
          </cell>
          <cell r="AI28">
            <v>3142000</v>
          </cell>
        </row>
        <row r="29">
          <cell r="B29" t="str">
            <v>7.1</v>
          </cell>
          <cell r="C29">
            <v>1</v>
          </cell>
          <cell r="D29">
            <v>7</v>
          </cell>
          <cell r="E29">
            <v>7</v>
          </cell>
          <cell r="F29" t="str">
            <v>MAHYUDIN qq. MUIAH</v>
          </cell>
          <cell r="G29">
            <v>9</v>
          </cell>
          <cell r="H29">
            <v>0</v>
          </cell>
          <cell r="I29">
            <v>51</v>
          </cell>
          <cell r="J29">
            <v>0</v>
          </cell>
          <cell r="K29">
            <v>51</v>
          </cell>
          <cell r="R29">
            <v>0</v>
          </cell>
          <cell r="AG29">
            <v>0</v>
          </cell>
          <cell r="AH29">
            <v>0</v>
          </cell>
          <cell r="AI29">
            <v>0</v>
          </cell>
        </row>
        <row r="30">
          <cell r="B30" t="str">
            <v>8.1</v>
          </cell>
          <cell r="C30">
            <v>1</v>
          </cell>
          <cell r="D30">
            <v>8</v>
          </cell>
          <cell r="E30">
            <v>8</v>
          </cell>
          <cell r="F30" t="str">
            <v>KHAIRUDIN (KHOIRUDIN)</v>
          </cell>
          <cell r="G30">
            <v>10</v>
          </cell>
          <cell r="H30">
            <v>0</v>
          </cell>
          <cell r="I30">
            <v>100</v>
          </cell>
          <cell r="J30">
            <v>0</v>
          </cell>
          <cell r="K30">
            <v>100</v>
          </cell>
          <cell r="L30">
            <v>4</v>
          </cell>
          <cell r="M30" t="str">
            <v>Rumah Tinggal Permanen</v>
          </cell>
          <cell r="N30">
            <v>100.19</v>
          </cell>
          <cell r="O30" t="str">
            <v>m2</v>
          </cell>
          <cell r="P30" t="str">
            <v>Solatium &amp; Pindah</v>
          </cell>
          <cell r="Q30">
            <v>115.49</v>
          </cell>
          <cell r="R30">
            <v>230.98</v>
          </cell>
          <cell r="S30" t="str">
            <v>Bangunan Rumah Tinggal Permanen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AF30">
            <v>-0.2</v>
          </cell>
          <cell r="AG30">
            <v>2567000</v>
          </cell>
          <cell r="AH30">
            <v>2053600</v>
          </cell>
          <cell r="AI30">
            <v>205750000</v>
          </cell>
        </row>
        <row r="31">
          <cell r="B31" t="str">
            <v>8.2</v>
          </cell>
          <cell r="C31">
            <v>2</v>
          </cell>
          <cell r="D31">
            <v>8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 t="str">
            <v>Teras</v>
          </cell>
          <cell r="N31">
            <v>15.3</v>
          </cell>
          <cell r="O31" t="str">
            <v>m2</v>
          </cell>
          <cell r="P31" t="str">
            <v>Solatium &amp; Pindah</v>
          </cell>
          <cell r="R31">
            <v>0</v>
          </cell>
          <cell r="S31" t="str">
            <v>Teras  Rumah Tinggal Permanen</v>
          </cell>
          <cell r="AF31">
            <v>-0.4</v>
          </cell>
          <cell r="AG31">
            <v>1284000</v>
          </cell>
          <cell r="AH31">
            <v>770400</v>
          </cell>
          <cell r="AI31">
            <v>11787000</v>
          </cell>
        </row>
        <row r="32">
          <cell r="B32" t="str">
            <v>8.3</v>
          </cell>
          <cell r="C32">
            <v>3</v>
          </cell>
          <cell r="D32">
            <v>8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 t="str">
            <v>Listrik</v>
          </cell>
          <cell r="N32">
            <v>450</v>
          </cell>
          <cell r="O32" t="str">
            <v>Watt</v>
          </cell>
          <cell r="R32">
            <v>0</v>
          </cell>
          <cell r="S32" t="str">
            <v>Listrik</v>
          </cell>
          <cell r="AG32">
            <v>2100</v>
          </cell>
          <cell r="AH32">
            <v>2100</v>
          </cell>
          <cell r="AI32">
            <v>945000</v>
          </cell>
        </row>
        <row r="33">
          <cell r="B33" t="str">
            <v>8.4</v>
          </cell>
          <cell r="C33">
            <v>4</v>
          </cell>
          <cell r="D33">
            <v>8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 t="str">
            <v>Pompa Sanyo</v>
          </cell>
          <cell r="N33">
            <v>1</v>
          </cell>
          <cell r="O33" t="str">
            <v>Unit</v>
          </cell>
          <cell r="R33">
            <v>0</v>
          </cell>
          <cell r="S33" t="str">
            <v>Sumur dengan pompa listrik</v>
          </cell>
          <cell r="AG33">
            <v>2671200</v>
          </cell>
          <cell r="AH33">
            <v>2671200</v>
          </cell>
          <cell r="AI33">
            <v>2671000</v>
          </cell>
        </row>
        <row r="34">
          <cell r="B34" t="str">
            <v>8.5</v>
          </cell>
          <cell r="C34">
            <v>5</v>
          </cell>
          <cell r="D34">
            <v>8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 t="str">
            <v>Septictank</v>
          </cell>
          <cell r="N34">
            <v>1</v>
          </cell>
          <cell r="O34" t="str">
            <v>Unit</v>
          </cell>
          <cell r="R34">
            <v>0</v>
          </cell>
          <cell r="S34" t="str">
            <v>Septictank</v>
          </cell>
          <cell r="AF34">
            <v>-0.1</v>
          </cell>
          <cell r="AG34">
            <v>3142125</v>
          </cell>
          <cell r="AH34">
            <v>2827912.5</v>
          </cell>
          <cell r="AI34">
            <v>2828000</v>
          </cell>
        </row>
        <row r="35">
          <cell r="B35" t="str">
            <v>8.6</v>
          </cell>
          <cell r="C35">
            <v>6</v>
          </cell>
          <cell r="D35">
            <v>8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R35">
            <v>0</v>
          </cell>
          <cell r="AG35">
            <v>0</v>
          </cell>
          <cell r="AH35">
            <v>0</v>
          </cell>
          <cell r="AI35">
            <v>0</v>
          </cell>
        </row>
        <row r="36">
          <cell r="B36" t="str">
            <v>8.7</v>
          </cell>
          <cell r="C36">
            <v>7</v>
          </cell>
          <cell r="D36">
            <v>8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R36">
            <v>0</v>
          </cell>
          <cell r="AG36">
            <v>0</v>
          </cell>
          <cell r="AH36">
            <v>0</v>
          </cell>
          <cell r="AI36">
            <v>0</v>
          </cell>
        </row>
        <row r="37">
          <cell r="B37" t="str">
            <v>8.8</v>
          </cell>
          <cell r="C37">
            <v>8</v>
          </cell>
          <cell r="D37">
            <v>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R37">
            <v>0</v>
          </cell>
          <cell r="AG37">
            <v>0</v>
          </cell>
          <cell r="AH37">
            <v>0</v>
          </cell>
          <cell r="AI37">
            <v>0</v>
          </cell>
        </row>
        <row r="38">
          <cell r="B38" t="str">
            <v>8.9</v>
          </cell>
          <cell r="C38">
            <v>9</v>
          </cell>
          <cell r="D38">
            <v>8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R38">
            <v>0</v>
          </cell>
          <cell r="AG38">
            <v>0</v>
          </cell>
          <cell r="AH38">
            <v>0</v>
          </cell>
          <cell r="AI38">
            <v>0</v>
          </cell>
        </row>
        <row r="39">
          <cell r="B39" t="str">
            <v>9.1</v>
          </cell>
          <cell r="C39">
            <v>1</v>
          </cell>
          <cell r="D39">
            <v>9</v>
          </cell>
          <cell r="E39">
            <v>9</v>
          </cell>
          <cell r="F39" t="str">
            <v>KHAIRUDIN</v>
          </cell>
          <cell r="G39">
            <v>11</v>
          </cell>
          <cell r="H39">
            <v>0</v>
          </cell>
          <cell r="I39">
            <v>47</v>
          </cell>
          <cell r="J39">
            <v>0</v>
          </cell>
          <cell r="K39">
            <v>47</v>
          </cell>
          <cell r="R39">
            <v>0</v>
          </cell>
          <cell r="AG39">
            <v>0</v>
          </cell>
          <cell r="AH39">
            <v>0</v>
          </cell>
          <cell r="AI39">
            <v>0</v>
          </cell>
        </row>
        <row r="40">
          <cell r="B40" t="str">
            <v>10.1</v>
          </cell>
          <cell r="C40">
            <v>1</v>
          </cell>
          <cell r="D40">
            <v>10</v>
          </cell>
          <cell r="E40">
            <v>10</v>
          </cell>
          <cell r="F40" t="str">
            <v xml:space="preserve"> S U S I L O</v>
          </cell>
          <cell r="G40">
            <v>12</v>
          </cell>
          <cell r="H40">
            <v>0</v>
          </cell>
          <cell r="I40">
            <v>157</v>
          </cell>
          <cell r="J40">
            <v>0</v>
          </cell>
          <cell r="K40">
            <v>157</v>
          </cell>
          <cell r="L40">
            <v>5</v>
          </cell>
          <cell r="M40" t="str">
            <v>Rumah Tinggal Permanen</v>
          </cell>
          <cell r="N40">
            <v>72.319999999999993</v>
          </cell>
          <cell r="O40" t="str">
            <v>m2</v>
          </cell>
          <cell r="P40" t="str">
            <v>Solatium &amp; Pindah</v>
          </cell>
          <cell r="Q40">
            <v>88.86999999999999</v>
          </cell>
          <cell r="R40">
            <v>177.73999999999998</v>
          </cell>
          <cell r="S40" t="str">
            <v>Bangunan Rumah Tinggal Permanen</v>
          </cell>
          <cell r="W40">
            <v>0.2</v>
          </cell>
          <cell r="AF40">
            <v>-0.15</v>
          </cell>
          <cell r="AG40">
            <v>2606200</v>
          </cell>
          <cell r="AH40">
            <v>2215270</v>
          </cell>
          <cell r="AI40">
            <v>160208000</v>
          </cell>
        </row>
        <row r="41">
          <cell r="B41" t="str">
            <v>10.2</v>
          </cell>
          <cell r="C41">
            <v>2</v>
          </cell>
          <cell r="D41">
            <v>10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 t="str">
            <v>Teras</v>
          </cell>
          <cell r="N41">
            <v>16.55</v>
          </cell>
          <cell r="O41" t="str">
            <v>m2</v>
          </cell>
          <cell r="P41" t="str">
            <v>Solatium &amp; Pindah</v>
          </cell>
          <cell r="R41">
            <v>0</v>
          </cell>
          <cell r="S41" t="str">
            <v>Teras  Rumah Tinggal Permanen</v>
          </cell>
          <cell r="AF41">
            <v>-0.4</v>
          </cell>
          <cell r="AG41">
            <v>1284000</v>
          </cell>
          <cell r="AH41">
            <v>770400</v>
          </cell>
          <cell r="AI41">
            <v>12750000</v>
          </cell>
        </row>
        <row r="42">
          <cell r="B42" t="str">
            <v>10.3</v>
          </cell>
          <cell r="C42">
            <v>3</v>
          </cell>
          <cell r="D42">
            <v>10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 t="str">
            <v>Listrik</v>
          </cell>
          <cell r="N42">
            <v>1300</v>
          </cell>
          <cell r="O42" t="str">
            <v>Watt</v>
          </cell>
          <cell r="R42">
            <v>0</v>
          </cell>
          <cell r="S42" t="str">
            <v>Listrik</v>
          </cell>
          <cell r="AG42">
            <v>2100</v>
          </cell>
          <cell r="AH42">
            <v>2100</v>
          </cell>
          <cell r="AI42">
            <v>2730000</v>
          </cell>
        </row>
        <row r="43">
          <cell r="B43" t="str">
            <v>10.4</v>
          </cell>
          <cell r="C43">
            <v>4</v>
          </cell>
          <cell r="D43">
            <v>10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 t="str">
            <v>Pompa Sanyo</v>
          </cell>
          <cell r="N43">
            <v>1</v>
          </cell>
          <cell r="O43" t="str">
            <v>Unit</v>
          </cell>
          <cell r="R43">
            <v>0</v>
          </cell>
          <cell r="S43" t="str">
            <v>Sumur dengan pompa listrik</v>
          </cell>
          <cell r="AG43">
            <v>2671200</v>
          </cell>
          <cell r="AH43">
            <v>2671200</v>
          </cell>
          <cell r="AI43">
            <v>2671000</v>
          </cell>
        </row>
        <row r="44">
          <cell r="B44" t="str">
            <v>10.5</v>
          </cell>
          <cell r="C44">
            <v>5</v>
          </cell>
          <cell r="D44">
            <v>10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 t="str">
            <v>Septictank</v>
          </cell>
          <cell r="N44">
            <v>1</v>
          </cell>
          <cell r="O44" t="str">
            <v>Unit</v>
          </cell>
          <cell r="R44">
            <v>0</v>
          </cell>
          <cell r="S44" t="str">
            <v>Septictank</v>
          </cell>
          <cell r="AF44">
            <v>-0.1</v>
          </cell>
          <cell r="AG44">
            <v>3142125</v>
          </cell>
          <cell r="AH44">
            <v>2827912.5</v>
          </cell>
          <cell r="AI44">
            <v>2828000</v>
          </cell>
        </row>
        <row r="45">
          <cell r="B45" t="str">
            <v>11.1</v>
          </cell>
          <cell r="C45">
            <v>1</v>
          </cell>
          <cell r="D45">
            <v>11</v>
          </cell>
          <cell r="E45">
            <v>11</v>
          </cell>
          <cell r="F45" t="str">
            <v>A. ROJAK</v>
          </cell>
          <cell r="G45">
            <v>13</v>
          </cell>
          <cell r="H45">
            <v>0</v>
          </cell>
          <cell r="I45">
            <v>805</v>
          </cell>
          <cell r="J45">
            <v>0</v>
          </cell>
          <cell r="K45">
            <v>805</v>
          </cell>
          <cell r="L45">
            <v>6</v>
          </cell>
          <cell r="M45" t="str">
            <v>Rumah Tinggal Permanen</v>
          </cell>
          <cell r="N45">
            <v>120.09</v>
          </cell>
          <cell r="O45" t="str">
            <v>m2</v>
          </cell>
          <cell r="P45" t="str">
            <v>Solatium &amp; Pindah</v>
          </cell>
          <cell r="Q45">
            <v>151.46</v>
          </cell>
          <cell r="R45">
            <v>302.92</v>
          </cell>
          <cell r="S45" t="str">
            <v>Bangunan Rumah Tinggal Permanen</v>
          </cell>
          <cell r="X45">
            <v>-1</v>
          </cell>
          <cell r="AF45">
            <v>-0.2</v>
          </cell>
          <cell r="AG45">
            <v>2481000</v>
          </cell>
          <cell r="AH45">
            <v>1984800</v>
          </cell>
          <cell r="AI45">
            <v>238355000</v>
          </cell>
        </row>
        <row r="46">
          <cell r="B46" t="str">
            <v>11.2</v>
          </cell>
          <cell r="C46">
            <v>2</v>
          </cell>
          <cell r="D46">
            <v>11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 t="str">
            <v>Teras</v>
          </cell>
          <cell r="N46">
            <v>31.37</v>
          </cell>
          <cell r="O46" t="str">
            <v>m2</v>
          </cell>
          <cell r="P46" t="str">
            <v>Solatium &amp; Pindah</v>
          </cell>
          <cell r="R46">
            <v>0</v>
          </cell>
          <cell r="S46" t="str">
            <v>Teras  Rumah Tinggal Permanen</v>
          </cell>
          <cell r="X46">
            <v>-1</v>
          </cell>
          <cell r="AF46">
            <v>-0.4</v>
          </cell>
          <cell r="AG46">
            <v>1241000</v>
          </cell>
          <cell r="AH46">
            <v>744600</v>
          </cell>
          <cell r="AI46">
            <v>23358000</v>
          </cell>
        </row>
        <row r="47">
          <cell r="B47" t="str">
            <v>11.3</v>
          </cell>
          <cell r="C47">
            <v>3</v>
          </cell>
          <cell r="D47">
            <v>11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 t="str">
            <v>Listrik</v>
          </cell>
          <cell r="N47">
            <v>450</v>
          </cell>
          <cell r="O47" t="str">
            <v>Watt</v>
          </cell>
          <cell r="R47">
            <v>0</v>
          </cell>
          <cell r="S47" t="str">
            <v>Listrik</v>
          </cell>
          <cell r="AG47">
            <v>2100</v>
          </cell>
          <cell r="AH47">
            <v>2100</v>
          </cell>
          <cell r="AI47">
            <v>945000</v>
          </cell>
        </row>
        <row r="48">
          <cell r="B48" t="str">
            <v>11.4</v>
          </cell>
          <cell r="C48">
            <v>4</v>
          </cell>
          <cell r="D48">
            <v>11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 t="str">
            <v>Pompa Sanyo</v>
          </cell>
          <cell r="N48">
            <v>1</v>
          </cell>
          <cell r="O48" t="str">
            <v>Unit</v>
          </cell>
          <cell r="R48">
            <v>0</v>
          </cell>
          <cell r="S48" t="str">
            <v>Sumur dengan pompa listrik</v>
          </cell>
          <cell r="AG48">
            <v>2671200</v>
          </cell>
          <cell r="AH48">
            <v>2671200</v>
          </cell>
          <cell r="AI48">
            <v>2671000</v>
          </cell>
        </row>
        <row r="49">
          <cell r="B49" t="str">
            <v>11.5</v>
          </cell>
          <cell r="C49">
            <v>5</v>
          </cell>
          <cell r="D49">
            <v>11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 t="str">
            <v>Septictank</v>
          </cell>
          <cell r="N49">
            <v>1</v>
          </cell>
          <cell r="O49" t="str">
            <v>Unit</v>
          </cell>
          <cell r="R49">
            <v>0</v>
          </cell>
          <cell r="S49" t="str">
            <v>Septictank</v>
          </cell>
          <cell r="AF49">
            <v>-0.1</v>
          </cell>
          <cell r="AG49">
            <v>3142125</v>
          </cell>
          <cell r="AH49">
            <v>2827912.5</v>
          </cell>
          <cell r="AI49">
            <v>2828000</v>
          </cell>
        </row>
        <row r="50">
          <cell r="B50" t="str">
            <v>12.1</v>
          </cell>
          <cell r="C50">
            <v>1</v>
          </cell>
          <cell r="D50">
            <v>12</v>
          </cell>
          <cell r="E50">
            <v>12</v>
          </cell>
          <cell r="F50" t="str">
            <v xml:space="preserve"> H A M D I A H</v>
          </cell>
          <cell r="G50">
            <v>14</v>
          </cell>
          <cell r="H50">
            <v>0</v>
          </cell>
          <cell r="I50">
            <v>15</v>
          </cell>
          <cell r="J50">
            <v>0</v>
          </cell>
          <cell r="K50">
            <v>15</v>
          </cell>
          <cell r="L50">
            <v>7</v>
          </cell>
          <cell r="M50" t="str">
            <v>Rumah Tinggal Permanen</v>
          </cell>
          <cell r="N50">
            <v>48.38</v>
          </cell>
          <cell r="O50" t="str">
            <v>m2</v>
          </cell>
          <cell r="P50" t="str">
            <v>Solatium &amp; Pindah</v>
          </cell>
          <cell r="Q50">
            <v>55.36</v>
          </cell>
          <cell r="R50">
            <v>110.72</v>
          </cell>
          <cell r="S50" t="str">
            <v>Bangunan Rumah Tinggal Permanen</v>
          </cell>
          <cell r="X50">
            <v>-1</v>
          </cell>
          <cell r="Y50">
            <v>-0.2</v>
          </cell>
          <cell r="AF50">
            <v>-0.2</v>
          </cell>
          <cell r="AG50">
            <v>2404600</v>
          </cell>
          <cell r="AH50">
            <v>1923680</v>
          </cell>
          <cell r="AI50">
            <v>93068000</v>
          </cell>
        </row>
        <row r="51">
          <cell r="B51" t="str">
            <v>12.2</v>
          </cell>
          <cell r="C51">
            <v>2</v>
          </cell>
          <cell r="D51">
            <v>12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 t="str">
            <v>Teras</v>
          </cell>
          <cell r="N51">
            <v>6.98</v>
          </cell>
          <cell r="O51" t="str">
            <v>m2</v>
          </cell>
          <cell r="P51" t="str">
            <v>Solatium &amp; Pindah</v>
          </cell>
          <cell r="R51">
            <v>0</v>
          </cell>
          <cell r="S51" t="str">
            <v>Teras  Rumah Tinggal Permanen</v>
          </cell>
          <cell r="X51">
            <v>-1</v>
          </cell>
          <cell r="Y51">
            <v>-0.2</v>
          </cell>
          <cell r="AF51">
            <v>-0.4</v>
          </cell>
          <cell r="AG51">
            <v>1202800</v>
          </cell>
          <cell r="AH51">
            <v>721680</v>
          </cell>
          <cell r="AI51">
            <v>5037000</v>
          </cell>
        </row>
        <row r="52">
          <cell r="B52" t="str">
            <v>12.3</v>
          </cell>
          <cell r="C52">
            <v>3</v>
          </cell>
          <cell r="D52">
            <v>12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 t="str">
            <v>Listrik</v>
          </cell>
          <cell r="N52">
            <v>450</v>
          </cell>
          <cell r="O52" t="str">
            <v>Watt</v>
          </cell>
          <cell r="R52">
            <v>0</v>
          </cell>
          <cell r="S52" t="str">
            <v>Listrik</v>
          </cell>
          <cell r="AG52">
            <v>2100</v>
          </cell>
          <cell r="AH52">
            <v>2100</v>
          </cell>
          <cell r="AI52">
            <v>945000</v>
          </cell>
        </row>
        <row r="53">
          <cell r="B53" t="str">
            <v>12.4</v>
          </cell>
          <cell r="C53">
            <v>4</v>
          </cell>
          <cell r="D53">
            <v>12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 t="str">
            <v>Pompa Sanyo</v>
          </cell>
          <cell r="N53">
            <v>1</v>
          </cell>
          <cell r="O53" t="str">
            <v>Unit</v>
          </cell>
          <cell r="R53">
            <v>0</v>
          </cell>
          <cell r="S53" t="str">
            <v>Sumur dengan pompa listrik</v>
          </cell>
          <cell r="AG53">
            <v>2671200</v>
          </cell>
          <cell r="AH53">
            <v>2671200</v>
          </cell>
          <cell r="AI53">
            <v>2671000</v>
          </cell>
        </row>
        <row r="54">
          <cell r="B54" t="str">
            <v>12.5</v>
          </cell>
          <cell r="C54">
            <v>5</v>
          </cell>
          <cell r="D54">
            <v>12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 t="str">
            <v>Septictank</v>
          </cell>
          <cell r="N54">
            <v>1</v>
          </cell>
          <cell r="O54" t="str">
            <v>Unit</v>
          </cell>
          <cell r="R54">
            <v>0</v>
          </cell>
          <cell r="S54" t="str">
            <v>Septictank</v>
          </cell>
          <cell r="AF54">
            <v>-0.1</v>
          </cell>
          <cell r="AG54">
            <v>3142125</v>
          </cell>
          <cell r="AH54">
            <v>2827912.5</v>
          </cell>
          <cell r="AI54">
            <v>2828000</v>
          </cell>
        </row>
        <row r="55">
          <cell r="B55" t="str">
            <v>13.1</v>
          </cell>
          <cell r="C55">
            <v>1</v>
          </cell>
          <cell r="D55">
            <v>13</v>
          </cell>
          <cell r="E55">
            <v>13</v>
          </cell>
          <cell r="F55" t="str">
            <v>M. HASAN, S.Pd</v>
          </cell>
          <cell r="G55">
            <v>15</v>
          </cell>
          <cell r="H55">
            <v>0</v>
          </cell>
          <cell r="I55">
            <v>551</v>
          </cell>
          <cell r="J55">
            <v>121</v>
          </cell>
          <cell r="K55">
            <v>672</v>
          </cell>
          <cell r="R55">
            <v>0</v>
          </cell>
          <cell r="AG55">
            <v>0</v>
          </cell>
          <cell r="AH55">
            <v>0</v>
          </cell>
          <cell r="AI55">
            <v>0</v>
          </cell>
        </row>
        <row r="56">
          <cell r="B56" t="str">
            <v>14.1</v>
          </cell>
          <cell r="C56">
            <v>1</v>
          </cell>
          <cell r="D56">
            <v>14</v>
          </cell>
          <cell r="E56">
            <v>14</v>
          </cell>
          <cell r="F56" t="str">
            <v>H.M. NAFIS</v>
          </cell>
          <cell r="G56">
            <v>16</v>
          </cell>
          <cell r="H56">
            <v>0</v>
          </cell>
          <cell r="I56">
            <v>4</v>
          </cell>
          <cell r="J56">
            <v>0</v>
          </cell>
          <cell r="K56">
            <v>4</v>
          </cell>
          <cell r="R56">
            <v>0</v>
          </cell>
          <cell r="AG56">
            <v>0</v>
          </cell>
          <cell r="AH56">
            <v>0</v>
          </cell>
          <cell r="AI56">
            <v>0</v>
          </cell>
        </row>
        <row r="57">
          <cell r="B57" t="str">
            <v>15.1</v>
          </cell>
          <cell r="C57">
            <v>1</v>
          </cell>
          <cell r="D57">
            <v>15</v>
          </cell>
          <cell r="E57">
            <v>15</v>
          </cell>
          <cell r="F57" t="str">
            <v>AHMAD ALFI</v>
          </cell>
          <cell r="G57">
            <v>17</v>
          </cell>
          <cell r="H57">
            <v>0</v>
          </cell>
          <cell r="I57">
            <v>6</v>
          </cell>
          <cell r="J57">
            <v>0</v>
          </cell>
          <cell r="K57">
            <v>6</v>
          </cell>
          <cell r="R57">
            <v>0</v>
          </cell>
          <cell r="AG57">
            <v>0</v>
          </cell>
          <cell r="AH57">
            <v>0</v>
          </cell>
          <cell r="AI57">
            <v>0</v>
          </cell>
        </row>
        <row r="58">
          <cell r="B58" t="str">
            <v>16.1</v>
          </cell>
          <cell r="C58">
            <v>1</v>
          </cell>
          <cell r="D58">
            <v>16</v>
          </cell>
          <cell r="E58">
            <v>16</v>
          </cell>
          <cell r="F58" t="str">
            <v>T A R Y O N O</v>
          </cell>
          <cell r="G58">
            <v>19</v>
          </cell>
          <cell r="H58">
            <v>0</v>
          </cell>
          <cell r="I58">
            <v>93</v>
          </cell>
          <cell r="J58">
            <v>136</v>
          </cell>
          <cell r="K58">
            <v>229</v>
          </cell>
          <cell r="L58">
            <v>8</v>
          </cell>
          <cell r="M58" t="str">
            <v>Rumah Tinggal Permanen</v>
          </cell>
          <cell r="N58">
            <v>75.86</v>
          </cell>
          <cell r="O58" t="str">
            <v>m2</v>
          </cell>
          <cell r="P58" t="str">
            <v>Solatium &amp; Pindah</v>
          </cell>
          <cell r="Q58">
            <v>91.94</v>
          </cell>
          <cell r="R58">
            <v>183.88</v>
          </cell>
          <cell r="S58" t="str">
            <v>Bangunan Rumah Tinggal Permanen</v>
          </cell>
          <cell r="T58">
            <v>0</v>
          </cell>
          <cell r="U58">
            <v>0</v>
          </cell>
          <cell r="Y58">
            <v>-0.2</v>
          </cell>
          <cell r="AF58">
            <v>-0.2</v>
          </cell>
          <cell r="AG58">
            <v>2490600</v>
          </cell>
          <cell r="AH58">
            <v>1992480</v>
          </cell>
          <cell r="AI58">
            <v>151150000</v>
          </cell>
        </row>
        <row r="59">
          <cell r="B59" t="str">
            <v>16.2</v>
          </cell>
          <cell r="C59">
            <v>2</v>
          </cell>
          <cell r="D59">
            <v>16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 t="str">
            <v>Rumah Tinggal Semi Permanen</v>
          </cell>
          <cell r="N59">
            <v>2.4</v>
          </cell>
          <cell r="O59" t="str">
            <v>m2</v>
          </cell>
          <cell r="R59">
            <v>0</v>
          </cell>
          <cell r="S59" t="str">
            <v>Teras  Rumah Tinggal Semi Permanen</v>
          </cell>
          <cell r="X59">
            <v>-1</v>
          </cell>
          <cell r="AF59">
            <v>-0.2</v>
          </cell>
          <cell r="AG59">
            <v>840000</v>
          </cell>
          <cell r="AH59">
            <v>672000</v>
          </cell>
          <cell r="AI59">
            <v>1613000</v>
          </cell>
        </row>
        <row r="60">
          <cell r="B60" t="str">
            <v>16.3</v>
          </cell>
          <cell r="C60">
            <v>3</v>
          </cell>
          <cell r="D60">
            <v>16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 t="str">
            <v>Warung</v>
          </cell>
          <cell r="N60">
            <v>2.88</v>
          </cell>
          <cell r="O60" t="str">
            <v>m2</v>
          </cell>
          <cell r="R60">
            <v>0</v>
          </cell>
          <cell r="AG60">
            <v>0</v>
          </cell>
          <cell r="AH60">
            <v>0</v>
          </cell>
          <cell r="AI60">
            <v>0</v>
          </cell>
        </row>
        <row r="61">
          <cell r="B61" t="str">
            <v>16.4</v>
          </cell>
          <cell r="C61">
            <v>4</v>
          </cell>
          <cell r="D61">
            <v>16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 t="str">
            <v>Teras</v>
          </cell>
          <cell r="N61">
            <v>16.079999999999998</v>
          </cell>
          <cell r="O61" t="str">
            <v>m2</v>
          </cell>
          <cell r="P61" t="str">
            <v>Solatium &amp; Pindah</v>
          </cell>
          <cell r="R61">
            <v>0</v>
          </cell>
          <cell r="S61" t="str">
            <v>Teras  Rumah Tinggal Permanen</v>
          </cell>
          <cell r="V61">
            <v>-0.1</v>
          </cell>
          <cell r="W61">
            <v>-0.1</v>
          </cell>
          <cell r="AF61">
            <v>-0.4</v>
          </cell>
          <cell r="AG61">
            <v>1266700</v>
          </cell>
          <cell r="AH61">
            <v>760020</v>
          </cell>
          <cell r="AI61">
            <v>12221000</v>
          </cell>
        </row>
        <row r="62">
          <cell r="B62" t="str">
            <v>16.5</v>
          </cell>
          <cell r="C62">
            <v>5</v>
          </cell>
          <cell r="D62">
            <v>16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 t="str">
            <v>Pagar Besi</v>
          </cell>
          <cell r="N62">
            <v>33.799999999999997</v>
          </cell>
          <cell r="O62" t="str">
            <v>m2</v>
          </cell>
          <cell r="R62">
            <v>0</v>
          </cell>
          <cell r="S62" t="str">
            <v xml:space="preserve">Pagar Besi </v>
          </cell>
          <cell r="AF62">
            <v>-0.4</v>
          </cell>
          <cell r="AG62">
            <v>523680</v>
          </cell>
          <cell r="AH62">
            <v>314208</v>
          </cell>
          <cell r="AI62">
            <v>10620000</v>
          </cell>
        </row>
        <row r="63">
          <cell r="B63" t="str">
            <v>16.6</v>
          </cell>
          <cell r="C63">
            <v>6</v>
          </cell>
          <cell r="D63">
            <v>16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 t="str">
            <v>Pagar Tembok</v>
          </cell>
          <cell r="N63">
            <v>2.4</v>
          </cell>
          <cell r="O63" t="str">
            <v>m2</v>
          </cell>
          <cell r="R63">
            <v>0</v>
          </cell>
          <cell r="S63" t="str">
            <v>Pagar Tembok</v>
          </cell>
          <cell r="AF63">
            <v>-0.3</v>
          </cell>
          <cell r="AG63">
            <v>647270</v>
          </cell>
          <cell r="AH63">
            <v>453089</v>
          </cell>
          <cell r="AI63">
            <v>1087000</v>
          </cell>
        </row>
        <row r="64">
          <cell r="B64" t="str">
            <v>16.7</v>
          </cell>
          <cell r="C64">
            <v>7</v>
          </cell>
          <cell r="D64">
            <v>16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 t="str">
            <v>Floor</v>
          </cell>
          <cell r="N64">
            <v>4.8</v>
          </cell>
          <cell r="O64" t="str">
            <v>m2</v>
          </cell>
          <cell r="R64">
            <v>0</v>
          </cell>
          <cell r="S64" t="str">
            <v>Jalan/Tempat Parkir/landasan Floor / Tegel</v>
          </cell>
          <cell r="AF64">
            <v>-0.2</v>
          </cell>
          <cell r="AG64">
            <v>39800</v>
          </cell>
          <cell r="AH64">
            <v>31840</v>
          </cell>
          <cell r="AI64">
            <v>153000</v>
          </cell>
        </row>
        <row r="65">
          <cell r="B65" t="str">
            <v>16.8</v>
          </cell>
          <cell r="C65">
            <v>8</v>
          </cell>
          <cell r="D65">
            <v>16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 t="str">
            <v>Listrik</v>
          </cell>
          <cell r="N65">
            <v>1300</v>
          </cell>
          <cell r="O65" t="str">
            <v>Watt</v>
          </cell>
          <cell r="R65">
            <v>0</v>
          </cell>
          <cell r="S65" t="str">
            <v>Listrik</v>
          </cell>
          <cell r="AG65">
            <v>2100</v>
          </cell>
          <cell r="AH65">
            <v>2100</v>
          </cell>
          <cell r="AI65">
            <v>2730000</v>
          </cell>
        </row>
        <row r="66">
          <cell r="B66" t="str">
            <v>16.9</v>
          </cell>
          <cell r="C66">
            <v>9</v>
          </cell>
          <cell r="D66">
            <v>16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 t="str">
            <v>Pompa Sanyo</v>
          </cell>
          <cell r="N66">
            <v>1</v>
          </cell>
          <cell r="O66" t="str">
            <v>Unit</v>
          </cell>
          <cell r="R66">
            <v>0</v>
          </cell>
          <cell r="S66" t="str">
            <v>Sumur dengan pompa listrik</v>
          </cell>
          <cell r="AG66">
            <v>2671200</v>
          </cell>
          <cell r="AH66">
            <v>2671200</v>
          </cell>
          <cell r="AI66">
            <v>2671000</v>
          </cell>
        </row>
        <row r="67">
          <cell r="B67" t="str">
            <v>16.10</v>
          </cell>
          <cell r="C67">
            <v>10</v>
          </cell>
          <cell r="D67">
            <v>16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 t="str">
            <v>Septictank</v>
          </cell>
          <cell r="N67">
            <v>1</v>
          </cell>
          <cell r="O67" t="str">
            <v>Unit</v>
          </cell>
          <cell r="R67">
            <v>0</v>
          </cell>
          <cell r="S67" t="str">
            <v>Septictank</v>
          </cell>
          <cell r="AF67">
            <v>-0.1</v>
          </cell>
          <cell r="AG67">
            <v>3142125</v>
          </cell>
          <cell r="AH67">
            <v>2827912.5</v>
          </cell>
          <cell r="AI67">
            <v>2828000</v>
          </cell>
        </row>
        <row r="68">
          <cell r="B68" t="str">
            <v>17.1</v>
          </cell>
          <cell r="C68">
            <v>1</v>
          </cell>
          <cell r="D68">
            <v>17</v>
          </cell>
          <cell r="E68">
            <v>17</v>
          </cell>
          <cell r="F68" t="str">
            <v>N U R S I K I N</v>
          </cell>
          <cell r="G68">
            <v>21</v>
          </cell>
          <cell r="H68">
            <v>0</v>
          </cell>
          <cell r="I68">
            <v>408</v>
          </cell>
          <cell r="J68">
            <v>0</v>
          </cell>
          <cell r="K68">
            <v>408</v>
          </cell>
          <cell r="L68">
            <v>9</v>
          </cell>
          <cell r="M68" t="str">
            <v>Rumah Tinggal Permanen</v>
          </cell>
          <cell r="N68">
            <v>66.55</v>
          </cell>
          <cell r="O68" t="str">
            <v>m2</v>
          </cell>
          <cell r="P68" t="str">
            <v>Solatium &amp; Pindah</v>
          </cell>
          <cell r="Q68">
            <v>74.45</v>
          </cell>
          <cell r="R68">
            <v>148.9</v>
          </cell>
          <cell r="S68" t="str">
            <v>Bangunan Rumah Tinggal Permanen</v>
          </cell>
          <cell r="AF68">
            <v>-0.2</v>
          </cell>
          <cell r="AG68">
            <v>2567000</v>
          </cell>
          <cell r="AH68">
            <v>2053600</v>
          </cell>
          <cell r="AI68">
            <v>136667000</v>
          </cell>
        </row>
        <row r="69">
          <cell r="B69" t="str">
            <v>17.2</v>
          </cell>
          <cell r="C69">
            <v>2</v>
          </cell>
          <cell r="D69">
            <v>17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 t="str">
            <v>Warung</v>
          </cell>
          <cell r="N69">
            <v>6.88</v>
          </cell>
          <cell r="O69" t="str">
            <v>m2</v>
          </cell>
          <cell r="R69">
            <v>0</v>
          </cell>
          <cell r="S69" t="str">
            <v>Bangunan Rumah Tinggal Semi Permanen</v>
          </cell>
          <cell r="AF69">
            <v>-0.5</v>
          </cell>
          <cell r="AG69">
            <v>1755000</v>
          </cell>
          <cell r="AH69">
            <v>877500</v>
          </cell>
          <cell r="AI69">
            <v>6037000</v>
          </cell>
        </row>
        <row r="70">
          <cell r="B70" t="str">
            <v>17.3</v>
          </cell>
          <cell r="C70">
            <v>3</v>
          </cell>
          <cell r="D70">
            <v>17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M70" t="str">
            <v>Rumah Tinggal Semi Permanen</v>
          </cell>
          <cell r="N70">
            <v>2.4</v>
          </cell>
          <cell r="O70" t="str">
            <v>m2</v>
          </cell>
          <cell r="R70">
            <v>0</v>
          </cell>
          <cell r="AG70">
            <v>0</v>
          </cell>
          <cell r="AH70">
            <v>0</v>
          </cell>
          <cell r="AI70">
            <v>0</v>
          </cell>
        </row>
        <row r="71">
          <cell r="B71" t="str">
            <v>17.4</v>
          </cell>
          <cell r="C71">
            <v>4</v>
          </cell>
          <cell r="D71">
            <v>17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 t="str">
            <v>Teras</v>
          </cell>
          <cell r="N71">
            <v>7.9</v>
          </cell>
          <cell r="O71" t="str">
            <v>m2</v>
          </cell>
          <cell r="P71" t="str">
            <v>Solatium &amp; Pindah</v>
          </cell>
          <cell r="R71">
            <v>0</v>
          </cell>
          <cell r="S71" t="str">
            <v>Teras  Rumah Tinggal Permanen</v>
          </cell>
          <cell r="AF71">
            <v>-0.4</v>
          </cell>
          <cell r="AG71">
            <v>1284000</v>
          </cell>
          <cell r="AH71">
            <v>770400</v>
          </cell>
          <cell r="AI71">
            <v>6086000</v>
          </cell>
        </row>
        <row r="72">
          <cell r="B72" t="str">
            <v>17.5</v>
          </cell>
          <cell r="C72">
            <v>5</v>
          </cell>
          <cell r="D72">
            <v>17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M72" t="str">
            <v>Pagar Besi</v>
          </cell>
          <cell r="N72">
            <v>33.799999999999997</v>
          </cell>
          <cell r="O72" t="str">
            <v>m2</v>
          </cell>
          <cell r="R72">
            <v>0</v>
          </cell>
          <cell r="S72">
            <v>0</v>
          </cell>
          <cell r="AG72">
            <v>0</v>
          </cell>
          <cell r="AH72">
            <v>0</v>
          </cell>
          <cell r="AI72">
            <v>0</v>
          </cell>
        </row>
        <row r="73">
          <cell r="B73" t="str">
            <v>17.6</v>
          </cell>
          <cell r="C73">
            <v>6</v>
          </cell>
          <cell r="D73">
            <v>17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 t="str">
            <v>Pagar Tembok</v>
          </cell>
          <cell r="N73">
            <v>2.4</v>
          </cell>
          <cell r="O73" t="str">
            <v>m2</v>
          </cell>
          <cell r="R73">
            <v>0</v>
          </cell>
          <cell r="AG73">
            <v>0</v>
          </cell>
          <cell r="AH73">
            <v>0</v>
          </cell>
          <cell r="AI73">
            <v>0</v>
          </cell>
        </row>
        <row r="74">
          <cell r="B74" t="str">
            <v>17.7</v>
          </cell>
          <cell r="C74">
            <v>7</v>
          </cell>
          <cell r="D74">
            <v>17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 t="str">
            <v>Floor</v>
          </cell>
          <cell r="N74">
            <v>4.8</v>
          </cell>
          <cell r="O74" t="str">
            <v>m2</v>
          </cell>
          <cell r="R74">
            <v>0</v>
          </cell>
          <cell r="AG74">
            <v>0</v>
          </cell>
          <cell r="AH74">
            <v>0</v>
          </cell>
          <cell r="AI74">
            <v>0</v>
          </cell>
        </row>
        <row r="75">
          <cell r="B75" t="str">
            <v>17.8</v>
          </cell>
          <cell r="C75">
            <v>8</v>
          </cell>
          <cell r="D75">
            <v>17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 t="str">
            <v>Listrik</v>
          </cell>
          <cell r="N75">
            <v>1300</v>
          </cell>
          <cell r="O75" t="str">
            <v>Watt</v>
          </cell>
          <cell r="R75">
            <v>0</v>
          </cell>
          <cell r="S75" t="str">
            <v>Listrik</v>
          </cell>
          <cell r="AG75">
            <v>2100</v>
          </cell>
          <cell r="AH75">
            <v>2100</v>
          </cell>
          <cell r="AI75">
            <v>2730000</v>
          </cell>
        </row>
        <row r="76">
          <cell r="B76" t="str">
            <v>17.9</v>
          </cell>
          <cell r="C76">
            <v>9</v>
          </cell>
          <cell r="D76">
            <v>17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M76" t="str">
            <v>Pompa Sanyo</v>
          </cell>
          <cell r="N76">
            <v>1</v>
          </cell>
          <cell r="O76" t="str">
            <v>Unit</v>
          </cell>
          <cell r="R76">
            <v>0</v>
          </cell>
          <cell r="S76" t="str">
            <v>Sumur dengan pompa listrik</v>
          </cell>
          <cell r="AG76">
            <v>2671200</v>
          </cell>
          <cell r="AH76">
            <v>2671200</v>
          </cell>
          <cell r="AI76">
            <v>2671000</v>
          </cell>
        </row>
        <row r="77">
          <cell r="B77" t="str">
            <v>17.10</v>
          </cell>
          <cell r="C77">
            <v>10</v>
          </cell>
          <cell r="D77">
            <v>17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 t="str">
            <v>Septictank</v>
          </cell>
          <cell r="N77">
            <v>1</v>
          </cell>
          <cell r="O77" t="str">
            <v>Unit</v>
          </cell>
          <cell r="R77">
            <v>0</v>
          </cell>
          <cell r="S77" t="str">
            <v>Septictank</v>
          </cell>
          <cell r="AF77">
            <v>-0.1</v>
          </cell>
          <cell r="AG77">
            <v>3142125</v>
          </cell>
          <cell r="AH77">
            <v>2827912.5</v>
          </cell>
          <cell r="AI77">
            <v>2828000</v>
          </cell>
        </row>
        <row r="78">
          <cell r="B78" t="str">
            <v>18.1</v>
          </cell>
          <cell r="C78">
            <v>1</v>
          </cell>
          <cell r="D78">
            <v>18</v>
          </cell>
          <cell r="E78">
            <v>18</v>
          </cell>
          <cell r="F78" t="str">
            <v>EDI SASMITO</v>
          </cell>
          <cell r="G78">
            <v>24</v>
          </cell>
          <cell r="H78">
            <v>0</v>
          </cell>
          <cell r="I78">
            <v>88</v>
          </cell>
          <cell r="J78">
            <v>0</v>
          </cell>
          <cell r="K78">
            <v>88</v>
          </cell>
          <cell r="R78">
            <v>0</v>
          </cell>
          <cell r="AG78">
            <v>0</v>
          </cell>
          <cell r="AH78">
            <v>0</v>
          </cell>
          <cell r="AI78">
            <v>0</v>
          </cell>
        </row>
        <row r="79">
          <cell r="B79" t="str">
            <v>19.1</v>
          </cell>
          <cell r="C79">
            <v>1</v>
          </cell>
          <cell r="D79">
            <v>19</v>
          </cell>
          <cell r="E79">
            <v>19</v>
          </cell>
          <cell r="F79" t="str">
            <v>FIRDAUS</v>
          </cell>
          <cell r="G79">
            <v>25</v>
          </cell>
          <cell r="H79">
            <v>0</v>
          </cell>
          <cell r="I79">
            <v>278</v>
          </cell>
          <cell r="J79">
            <v>80</v>
          </cell>
          <cell r="K79">
            <v>358</v>
          </cell>
          <cell r="L79">
            <v>10</v>
          </cell>
          <cell r="M79" t="str">
            <v>Rumah Tinggal Permanen</v>
          </cell>
          <cell r="N79">
            <v>106.88</v>
          </cell>
          <cell r="O79" t="str">
            <v>m2</v>
          </cell>
          <cell r="P79" t="str">
            <v>Solatium &amp; Pindah</v>
          </cell>
          <cell r="Q79">
            <v>124.56</v>
          </cell>
          <cell r="R79">
            <v>249.12</v>
          </cell>
          <cell r="S79" t="str">
            <v>Bangunan Rumah Tinggal Permanen</v>
          </cell>
          <cell r="T79">
            <v>-0.1</v>
          </cell>
          <cell r="U79">
            <v>-0.1</v>
          </cell>
          <cell r="X79">
            <v>-1</v>
          </cell>
          <cell r="Y79">
            <v>-0.2</v>
          </cell>
          <cell r="AA79">
            <v>-0.5</v>
          </cell>
          <cell r="AF79">
            <v>-0.25</v>
          </cell>
          <cell r="AG79">
            <v>2145000</v>
          </cell>
          <cell r="AH79">
            <v>1608750</v>
          </cell>
          <cell r="AI79">
            <v>171943000</v>
          </cell>
        </row>
        <row r="80">
          <cell r="B80" t="str">
            <v>19.2</v>
          </cell>
          <cell r="C80">
            <v>2</v>
          </cell>
          <cell r="D80">
            <v>19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 t="str">
            <v>Teras</v>
          </cell>
          <cell r="N80">
            <v>17.68</v>
          </cell>
          <cell r="O80" t="str">
            <v>m2</v>
          </cell>
          <cell r="P80" t="str">
            <v>Solatium &amp; Pindah</v>
          </cell>
          <cell r="R80">
            <v>0</v>
          </cell>
          <cell r="S80" t="str">
            <v>Teras  Rumah Tinggal Permanen</v>
          </cell>
          <cell r="AF80">
            <v>-0.5</v>
          </cell>
          <cell r="AG80">
            <v>1284000</v>
          </cell>
          <cell r="AH80">
            <v>642000</v>
          </cell>
          <cell r="AI80">
            <v>11351000</v>
          </cell>
        </row>
        <row r="81">
          <cell r="B81" t="str">
            <v>20.1</v>
          </cell>
          <cell r="C81">
            <v>1</v>
          </cell>
          <cell r="D81">
            <v>20</v>
          </cell>
          <cell r="E81">
            <v>20</v>
          </cell>
          <cell r="F81" t="str">
            <v>ABDUL GONI</v>
          </cell>
          <cell r="G81">
            <v>30</v>
          </cell>
          <cell r="H81">
            <v>0</v>
          </cell>
          <cell r="I81">
            <v>32</v>
          </cell>
          <cell r="J81">
            <v>0</v>
          </cell>
          <cell r="K81">
            <v>32</v>
          </cell>
          <cell r="M81" t="str">
            <v>Rumah Tinggal Permanen</v>
          </cell>
          <cell r="N81">
            <v>111.9</v>
          </cell>
          <cell r="O81" t="str">
            <v>m2</v>
          </cell>
          <cell r="P81" t="str">
            <v>Solatium &amp; Pindah</v>
          </cell>
          <cell r="Q81">
            <v>118.06</v>
          </cell>
          <cell r="R81">
            <v>236.12</v>
          </cell>
          <cell r="AG81">
            <v>0</v>
          </cell>
          <cell r="AH81">
            <v>0</v>
          </cell>
          <cell r="AI81">
            <v>0</v>
          </cell>
        </row>
        <row r="82">
          <cell r="B82" t="str">
            <v>20.2</v>
          </cell>
          <cell r="C82">
            <v>2</v>
          </cell>
          <cell r="D82">
            <v>20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 t="str">
            <v>Teras</v>
          </cell>
          <cell r="N82">
            <v>6.16</v>
          </cell>
          <cell r="O82" t="str">
            <v>m2</v>
          </cell>
          <cell r="P82" t="str">
            <v>Solatium &amp; Pindah</v>
          </cell>
          <cell r="R82">
            <v>0</v>
          </cell>
          <cell r="AG82">
            <v>0</v>
          </cell>
          <cell r="AH82">
            <v>0</v>
          </cell>
          <cell r="AI82">
            <v>0</v>
          </cell>
        </row>
        <row r="83">
          <cell r="B83" t="str">
            <v>20.3</v>
          </cell>
          <cell r="C83">
            <v>3</v>
          </cell>
          <cell r="D83">
            <v>20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 t="str">
            <v>Kandang</v>
          </cell>
          <cell r="N83">
            <v>0.9</v>
          </cell>
          <cell r="O83" t="str">
            <v>m2</v>
          </cell>
          <cell r="R83">
            <v>0</v>
          </cell>
          <cell r="AG83">
            <v>0</v>
          </cell>
          <cell r="AH83">
            <v>0</v>
          </cell>
          <cell r="AI83">
            <v>0</v>
          </cell>
        </row>
        <row r="84">
          <cell r="B84" t="str">
            <v>20.4</v>
          </cell>
          <cell r="C84">
            <v>4</v>
          </cell>
          <cell r="D84">
            <v>20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 t="str">
            <v>Listrik</v>
          </cell>
          <cell r="N84">
            <v>1300</v>
          </cell>
          <cell r="O84" t="str">
            <v>Watt</v>
          </cell>
          <cell r="R84">
            <v>0</v>
          </cell>
          <cell r="AG84">
            <v>0</v>
          </cell>
          <cell r="AH84">
            <v>0</v>
          </cell>
          <cell r="AI84">
            <v>0</v>
          </cell>
        </row>
        <row r="85">
          <cell r="B85" t="str">
            <v>20.5</v>
          </cell>
          <cell r="C85">
            <v>5</v>
          </cell>
          <cell r="D85">
            <v>20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 t="str">
            <v>Pompa Sanyo</v>
          </cell>
          <cell r="N85">
            <v>1</v>
          </cell>
          <cell r="O85" t="str">
            <v>Unit</v>
          </cell>
          <cell r="R85">
            <v>0</v>
          </cell>
          <cell r="AG85">
            <v>0</v>
          </cell>
          <cell r="AH85">
            <v>0</v>
          </cell>
          <cell r="AI85">
            <v>0</v>
          </cell>
        </row>
        <row r="86">
          <cell r="B86" t="str">
            <v>20.6</v>
          </cell>
          <cell r="C86">
            <v>6</v>
          </cell>
          <cell r="D86">
            <v>20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 t="str">
            <v>Septictank</v>
          </cell>
          <cell r="N86">
            <v>1</v>
          </cell>
          <cell r="O86" t="str">
            <v>Unit</v>
          </cell>
          <cell r="R86">
            <v>0</v>
          </cell>
          <cell r="AG86">
            <v>0</v>
          </cell>
          <cell r="AH86">
            <v>0</v>
          </cell>
          <cell r="AI86">
            <v>0</v>
          </cell>
        </row>
        <row r="87">
          <cell r="B87" t="str">
            <v>21.1</v>
          </cell>
          <cell r="C87">
            <v>1</v>
          </cell>
          <cell r="D87">
            <v>21</v>
          </cell>
          <cell r="E87">
            <v>21</v>
          </cell>
          <cell r="F87" t="str">
            <v xml:space="preserve"> MULYADI / Hj. IMRONAH</v>
          </cell>
          <cell r="G87">
            <v>38</v>
          </cell>
          <cell r="H87">
            <v>0</v>
          </cell>
          <cell r="I87">
            <v>59</v>
          </cell>
          <cell r="J87">
            <v>15</v>
          </cell>
          <cell r="K87">
            <v>74</v>
          </cell>
          <cell r="L87">
            <v>12</v>
          </cell>
          <cell r="M87" t="str">
            <v>Rumah Tinggal Permanen</v>
          </cell>
          <cell r="N87">
            <v>54.68</v>
          </cell>
          <cell r="O87" t="str">
            <v>m2</v>
          </cell>
          <cell r="P87" t="str">
            <v>Solatium &amp; Pindah</v>
          </cell>
          <cell r="Q87">
            <v>63.7</v>
          </cell>
          <cell r="R87">
            <v>127.4</v>
          </cell>
          <cell r="S87" t="str">
            <v>Bangunan Rumah Tinggal Permanen</v>
          </cell>
          <cell r="Z87">
            <v>0.3</v>
          </cell>
          <cell r="AF87">
            <v>-0.2</v>
          </cell>
          <cell r="AG87">
            <v>2616200</v>
          </cell>
          <cell r="AH87">
            <v>2092960</v>
          </cell>
          <cell r="AI87">
            <v>114443000</v>
          </cell>
        </row>
        <row r="88">
          <cell r="B88" t="str">
            <v>21.2</v>
          </cell>
          <cell r="C88">
            <v>2</v>
          </cell>
          <cell r="D88">
            <v>21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 t="str">
            <v>Teras</v>
          </cell>
          <cell r="N88">
            <v>9.02</v>
          </cell>
          <cell r="O88" t="str">
            <v>m2</v>
          </cell>
          <cell r="P88" t="str">
            <v>Solatium &amp; Pindah</v>
          </cell>
          <cell r="R88">
            <v>0</v>
          </cell>
          <cell r="S88" t="str">
            <v>Teras  Rumah Tinggal Permanen</v>
          </cell>
          <cell r="AF88">
            <v>-0.3</v>
          </cell>
          <cell r="AG88">
            <v>1284000</v>
          </cell>
          <cell r="AH88">
            <v>898800</v>
          </cell>
          <cell r="AI88">
            <v>8107000</v>
          </cell>
        </row>
        <row r="89">
          <cell r="B89" t="str">
            <v>21.3</v>
          </cell>
          <cell r="C89">
            <v>3</v>
          </cell>
          <cell r="D89">
            <v>21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 t="str">
            <v xml:space="preserve">Pagar Kayu </v>
          </cell>
          <cell r="N89">
            <v>15.12</v>
          </cell>
          <cell r="O89" t="str">
            <v>m2</v>
          </cell>
          <cell r="R89">
            <v>0</v>
          </cell>
          <cell r="S89" t="str">
            <v>Pagar kayu/Papan/Dolken</v>
          </cell>
          <cell r="AF89">
            <v>-0.2</v>
          </cell>
          <cell r="AG89">
            <v>157100</v>
          </cell>
          <cell r="AH89">
            <v>125680</v>
          </cell>
          <cell r="AI89">
            <v>1900000</v>
          </cell>
        </row>
        <row r="90">
          <cell r="B90" t="str">
            <v>21.4</v>
          </cell>
          <cell r="C90">
            <v>4</v>
          </cell>
          <cell r="D90">
            <v>21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 t="str">
            <v xml:space="preserve">Kandang </v>
          </cell>
          <cell r="N90">
            <v>2.88</v>
          </cell>
          <cell r="O90" t="str">
            <v>m2</v>
          </cell>
          <cell r="R90">
            <v>0</v>
          </cell>
          <cell r="S90" t="str">
            <v>Bangunan Kandang Darurat</v>
          </cell>
          <cell r="AF90">
            <v>-0.4</v>
          </cell>
          <cell r="AG90">
            <v>442000</v>
          </cell>
          <cell r="AH90">
            <v>265200</v>
          </cell>
          <cell r="AI90">
            <v>764000</v>
          </cell>
        </row>
        <row r="91">
          <cell r="B91" t="str">
            <v>21.5</v>
          </cell>
          <cell r="C91">
            <v>5</v>
          </cell>
          <cell r="D91">
            <v>21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 t="str">
            <v>Pompa Sanyo</v>
          </cell>
          <cell r="N91">
            <v>1</v>
          </cell>
          <cell r="O91" t="str">
            <v>Unit</v>
          </cell>
          <cell r="R91">
            <v>0</v>
          </cell>
          <cell r="S91" t="str">
            <v>Sumur dengan pompa listrik</v>
          </cell>
          <cell r="AG91">
            <v>2671200</v>
          </cell>
          <cell r="AH91">
            <v>2671200</v>
          </cell>
          <cell r="AI91">
            <v>2671000</v>
          </cell>
        </row>
        <row r="92">
          <cell r="B92" t="str">
            <v>21.6</v>
          </cell>
          <cell r="C92">
            <v>6</v>
          </cell>
          <cell r="D92">
            <v>21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 t="str">
            <v>Septictank</v>
          </cell>
          <cell r="N92">
            <v>1</v>
          </cell>
          <cell r="O92" t="str">
            <v>Unit</v>
          </cell>
          <cell r="R92">
            <v>0</v>
          </cell>
          <cell r="S92" t="str">
            <v>Septictank</v>
          </cell>
          <cell r="AF92">
            <v>-0.1</v>
          </cell>
          <cell r="AG92">
            <v>3142125</v>
          </cell>
          <cell r="AH92">
            <v>2827912.5</v>
          </cell>
          <cell r="AI92">
            <v>2828000</v>
          </cell>
        </row>
        <row r="93">
          <cell r="B93" t="str">
            <v>22.1</v>
          </cell>
          <cell r="C93">
            <v>1</v>
          </cell>
          <cell r="D93">
            <v>22</v>
          </cell>
          <cell r="E93">
            <v>22</v>
          </cell>
          <cell r="F93" t="str">
            <v>S A L E H</v>
          </cell>
          <cell r="G93">
            <v>39</v>
          </cell>
          <cell r="H93">
            <v>0</v>
          </cell>
          <cell r="I93">
            <v>141</v>
          </cell>
          <cell r="J93">
            <v>0</v>
          </cell>
          <cell r="K93">
            <v>141</v>
          </cell>
          <cell r="L93">
            <v>13</v>
          </cell>
          <cell r="M93" t="str">
            <v>Rumah Tinggal Permanen</v>
          </cell>
          <cell r="N93">
            <v>80.7</v>
          </cell>
          <cell r="O93" t="str">
            <v>m2</v>
          </cell>
          <cell r="P93" t="str">
            <v>Solatium &amp; Pindah</v>
          </cell>
          <cell r="Q93">
            <v>102.15</v>
          </cell>
          <cell r="R93">
            <v>204.3</v>
          </cell>
          <cell r="S93" t="str">
            <v>Bangunan Rumah Tinggal Permanen</v>
          </cell>
          <cell r="Y93">
            <v>0.2</v>
          </cell>
          <cell r="Z93">
            <v>0.4</v>
          </cell>
          <cell r="AF93">
            <v>-0.2</v>
          </cell>
          <cell r="AG93">
            <v>2709000</v>
          </cell>
          <cell r="AH93">
            <v>2167200</v>
          </cell>
          <cell r="AI93">
            <v>174893000</v>
          </cell>
        </row>
        <row r="94">
          <cell r="B94" t="str">
            <v>22.2</v>
          </cell>
          <cell r="C94">
            <v>2</v>
          </cell>
          <cell r="D94">
            <v>22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 t="str">
            <v>Teras</v>
          </cell>
          <cell r="N94">
            <v>21.45</v>
          </cell>
          <cell r="O94" t="str">
            <v>m2</v>
          </cell>
          <cell r="P94" t="str">
            <v>Solatium &amp; Pindah</v>
          </cell>
          <cell r="R94">
            <v>0</v>
          </cell>
          <cell r="S94" t="str">
            <v>Teras  Rumah Tinggal Permanen</v>
          </cell>
          <cell r="W94">
            <v>1</v>
          </cell>
          <cell r="AF94">
            <v>-0.25</v>
          </cell>
          <cell r="AG94">
            <v>1382000</v>
          </cell>
          <cell r="AH94">
            <v>1036500</v>
          </cell>
          <cell r="AI94">
            <v>22233000</v>
          </cell>
        </row>
        <row r="95">
          <cell r="B95" t="str">
            <v>22.3</v>
          </cell>
          <cell r="C95">
            <v>3</v>
          </cell>
          <cell r="D95">
            <v>22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 t="str">
            <v>Floor</v>
          </cell>
          <cell r="N95">
            <v>29.58</v>
          </cell>
          <cell r="O95" t="str">
            <v>m2</v>
          </cell>
          <cell r="R95">
            <v>0</v>
          </cell>
          <cell r="S95" t="str">
            <v>Jalan/Tempat Parkir/landasan Floor / Tegel</v>
          </cell>
          <cell r="AF95">
            <v>-0.2</v>
          </cell>
          <cell r="AG95">
            <v>39800</v>
          </cell>
          <cell r="AH95">
            <v>31840</v>
          </cell>
          <cell r="AI95">
            <v>942000</v>
          </cell>
        </row>
        <row r="96">
          <cell r="B96" t="str">
            <v>22.4</v>
          </cell>
          <cell r="C96">
            <v>4</v>
          </cell>
          <cell r="D96">
            <v>22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 t="str">
            <v>Pagar Besi</v>
          </cell>
          <cell r="N96">
            <v>6.77</v>
          </cell>
          <cell r="O96" t="str">
            <v>m2</v>
          </cell>
          <cell r="R96">
            <v>0</v>
          </cell>
          <cell r="S96" t="str">
            <v xml:space="preserve">Pagar Besi </v>
          </cell>
          <cell r="AF96">
            <v>-0.2</v>
          </cell>
          <cell r="AG96">
            <v>523680</v>
          </cell>
          <cell r="AH96">
            <v>418944</v>
          </cell>
          <cell r="AI96">
            <v>2836000</v>
          </cell>
        </row>
        <row r="97">
          <cell r="B97" t="str">
            <v>22.5</v>
          </cell>
          <cell r="C97">
            <v>5</v>
          </cell>
          <cell r="D97">
            <v>22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 t="str">
            <v>Listrik</v>
          </cell>
          <cell r="N97">
            <v>900</v>
          </cell>
          <cell r="O97" t="str">
            <v>Watt</v>
          </cell>
          <cell r="R97">
            <v>0</v>
          </cell>
          <cell r="S97" t="str">
            <v>Listrik</v>
          </cell>
          <cell r="AG97">
            <v>2100</v>
          </cell>
          <cell r="AH97">
            <v>2100</v>
          </cell>
          <cell r="AI97">
            <v>1890000</v>
          </cell>
        </row>
        <row r="98">
          <cell r="B98" t="str">
            <v>22.6</v>
          </cell>
          <cell r="C98">
            <v>6</v>
          </cell>
          <cell r="D98">
            <v>22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 t="str">
            <v>Pompa Sanyo</v>
          </cell>
          <cell r="N98">
            <v>1</v>
          </cell>
          <cell r="O98" t="str">
            <v>Unit</v>
          </cell>
          <cell r="R98">
            <v>0</v>
          </cell>
          <cell r="S98" t="str">
            <v>Sumur dengan pompa listrik</v>
          </cell>
          <cell r="AG98">
            <v>2671200</v>
          </cell>
          <cell r="AH98">
            <v>2671200</v>
          </cell>
          <cell r="AI98">
            <v>2671000</v>
          </cell>
        </row>
        <row r="99">
          <cell r="B99" t="str">
            <v>22.7</v>
          </cell>
          <cell r="C99">
            <v>7</v>
          </cell>
          <cell r="D99">
            <v>22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 t="str">
            <v>Septictank</v>
          </cell>
          <cell r="N99">
            <v>1</v>
          </cell>
          <cell r="O99" t="str">
            <v>Unit</v>
          </cell>
          <cell r="R99">
            <v>0</v>
          </cell>
          <cell r="S99" t="str">
            <v>Septictank</v>
          </cell>
          <cell r="AF99">
            <v>-0.1</v>
          </cell>
          <cell r="AG99">
            <v>3142125</v>
          </cell>
          <cell r="AH99">
            <v>2827912.5</v>
          </cell>
          <cell r="AI99">
            <v>2828000</v>
          </cell>
        </row>
        <row r="100">
          <cell r="B100" t="str">
            <v>22.8</v>
          </cell>
          <cell r="C100">
            <v>8</v>
          </cell>
          <cell r="D100">
            <v>22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M100" t="str">
            <v>Telepon</v>
          </cell>
          <cell r="N100">
            <v>1</v>
          </cell>
          <cell r="O100" t="str">
            <v>Unit</v>
          </cell>
          <cell r="R100">
            <v>0</v>
          </cell>
          <cell r="S100" t="str">
            <v>Telepon</v>
          </cell>
          <cell r="AG100">
            <v>3087660</v>
          </cell>
          <cell r="AH100">
            <v>3087660</v>
          </cell>
          <cell r="AI100">
            <v>3088000</v>
          </cell>
        </row>
        <row r="101">
          <cell r="B101" t="str">
            <v>23.1</v>
          </cell>
          <cell r="C101">
            <v>1</v>
          </cell>
          <cell r="D101">
            <v>23</v>
          </cell>
          <cell r="E101">
            <v>23</v>
          </cell>
          <cell r="F101" t="str">
            <v>PT. BAYUADJI NUSANTARA HOTEL</v>
          </cell>
          <cell r="G101">
            <v>42</v>
          </cell>
          <cell r="H101">
            <v>0</v>
          </cell>
          <cell r="I101">
            <v>164</v>
          </cell>
          <cell r="J101">
            <v>0</v>
          </cell>
          <cell r="K101">
            <v>164</v>
          </cell>
          <cell r="R101">
            <v>0</v>
          </cell>
          <cell r="AG101">
            <v>0</v>
          </cell>
          <cell r="AH101">
            <v>0</v>
          </cell>
          <cell r="AI101">
            <v>0</v>
          </cell>
        </row>
        <row r="102">
          <cell r="B102" t="str">
            <v>24.1</v>
          </cell>
          <cell r="C102">
            <v>1</v>
          </cell>
          <cell r="D102">
            <v>24</v>
          </cell>
          <cell r="E102">
            <v>24</v>
          </cell>
          <cell r="F102" t="str">
            <v>NY.SITI AMINAH/MAWARDI</v>
          </cell>
          <cell r="G102">
            <v>49</v>
          </cell>
          <cell r="H102">
            <v>0</v>
          </cell>
          <cell r="I102">
            <v>429</v>
          </cell>
          <cell r="J102">
            <v>0</v>
          </cell>
          <cell r="K102">
            <v>429</v>
          </cell>
          <cell r="L102">
            <v>14</v>
          </cell>
          <cell r="M102" t="str">
            <v>Rumah Tinggal Semi Permanen</v>
          </cell>
          <cell r="N102">
            <v>249.26</v>
          </cell>
          <cell r="O102" t="str">
            <v>m2</v>
          </cell>
          <cell r="P102" t="str">
            <v>Solatium &amp; Pindah</v>
          </cell>
          <cell r="Q102">
            <v>285.89</v>
          </cell>
          <cell r="R102">
            <v>571.78</v>
          </cell>
          <cell r="S102" t="str">
            <v>Bangunan Rumah Tinggal Permanen</v>
          </cell>
          <cell r="Y102">
            <v>0.2</v>
          </cell>
          <cell r="Z102">
            <v>0.4</v>
          </cell>
          <cell r="AF102">
            <v>-0.2</v>
          </cell>
          <cell r="AG102">
            <v>2709000</v>
          </cell>
          <cell r="AH102">
            <v>2167200</v>
          </cell>
          <cell r="AI102">
            <v>540196000</v>
          </cell>
        </row>
        <row r="103">
          <cell r="B103" t="str">
            <v>24.2</v>
          </cell>
          <cell r="C103">
            <v>2</v>
          </cell>
          <cell r="D103">
            <v>24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 t="str">
            <v>Bangunan Darurat</v>
          </cell>
          <cell r="N103">
            <v>31.78</v>
          </cell>
          <cell r="O103" t="str">
            <v>m2</v>
          </cell>
          <cell r="R103">
            <v>0</v>
          </cell>
          <cell r="S103" t="str">
            <v>Bangunan Rumah Tinggal Semi Permanen</v>
          </cell>
          <cell r="T103">
            <v>-0.5</v>
          </cell>
          <cell r="U103">
            <v>-0.5</v>
          </cell>
          <cell r="W103">
            <v>-1</v>
          </cell>
          <cell r="X103">
            <v>-1</v>
          </cell>
          <cell r="Y103">
            <v>-1</v>
          </cell>
          <cell r="Z103">
            <v>-1</v>
          </cell>
          <cell r="AA103">
            <v>-1</v>
          </cell>
          <cell r="AF103">
            <v>-0.4</v>
          </cell>
          <cell r="AG103">
            <v>487500</v>
          </cell>
          <cell r="AH103">
            <v>292500</v>
          </cell>
          <cell r="AI103">
            <v>9296000</v>
          </cell>
        </row>
        <row r="104">
          <cell r="B104" t="str">
            <v>24.3</v>
          </cell>
          <cell r="C104">
            <v>3</v>
          </cell>
          <cell r="D104">
            <v>24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 t="str">
            <v>Teras</v>
          </cell>
          <cell r="N104">
            <v>36.630000000000003</v>
          </cell>
          <cell r="O104" t="str">
            <v>m2</v>
          </cell>
          <cell r="P104" t="str">
            <v>Solatium &amp; Pindah</v>
          </cell>
          <cell r="R104">
            <v>0</v>
          </cell>
          <cell r="S104" t="str">
            <v>Teras  Rumah Tinggal Permanen</v>
          </cell>
          <cell r="W104">
            <v>1</v>
          </cell>
          <cell r="AF104">
            <v>-0.25</v>
          </cell>
          <cell r="AG104">
            <v>1382000</v>
          </cell>
          <cell r="AH104">
            <v>1036500</v>
          </cell>
          <cell r="AI104">
            <v>37967000</v>
          </cell>
        </row>
        <row r="105">
          <cell r="B105" t="str">
            <v>24.4</v>
          </cell>
          <cell r="C105">
            <v>4</v>
          </cell>
          <cell r="D105">
            <v>24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 t="str">
            <v>Floor</v>
          </cell>
          <cell r="N105">
            <v>65.06</v>
          </cell>
          <cell r="O105" t="str">
            <v>m2</v>
          </cell>
          <cell r="R105">
            <v>0</v>
          </cell>
          <cell r="S105" t="str">
            <v>Jalan/Tempat Parkir/landasan Floor / Tegel</v>
          </cell>
          <cell r="AF105">
            <v>-0.2</v>
          </cell>
          <cell r="AG105">
            <v>39800</v>
          </cell>
          <cell r="AH105">
            <v>31840</v>
          </cell>
          <cell r="AI105">
            <v>2072000</v>
          </cell>
        </row>
        <row r="106">
          <cell r="B106" t="str">
            <v>24.5</v>
          </cell>
          <cell r="C106">
            <v>5</v>
          </cell>
          <cell r="D106">
            <v>24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 t="str">
            <v>Pagar Besi</v>
          </cell>
          <cell r="N106">
            <v>50.4</v>
          </cell>
          <cell r="O106" t="str">
            <v>m2</v>
          </cell>
          <cell r="R106">
            <v>0</v>
          </cell>
          <cell r="S106" t="str">
            <v xml:space="preserve">Pagar Besi </v>
          </cell>
          <cell r="AF106">
            <v>-0.2</v>
          </cell>
          <cell r="AG106">
            <v>523680</v>
          </cell>
          <cell r="AH106">
            <v>418944</v>
          </cell>
          <cell r="AI106">
            <v>21115000</v>
          </cell>
        </row>
        <row r="107">
          <cell r="B107" t="str">
            <v>24.6</v>
          </cell>
          <cell r="C107">
            <v>6</v>
          </cell>
          <cell r="D107">
            <v>24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 t="str">
            <v>Listrik</v>
          </cell>
          <cell r="N107">
            <v>1300</v>
          </cell>
          <cell r="O107" t="str">
            <v>Watt</v>
          </cell>
          <cell r="R107">
            <v>0</v>
          </cell>
          <cell r="S107" t="str">
            <v>Listrik</v>
          </cell>
          <cell r="AG107">
            <v>2100</v>
          </cell>
          <cell r="AH107">
            <v>2100</v>
          </cell>
          <cell r="AI107">
            <v>2730000</v>
          </cell>
        </row>
        <row r="108">
          <cell r="B108" t="str">
            <v>24.7</v>
          </cell>
          <cell r="C108">
            <v>7</v>
          </cell>
          <cell r="D108">
            <v>24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 t="str">
            <v>Pompa Sanyo</v>
          </cell>
          <cell r="N108">
            <v>1</v>
          </cell>
          <cell r="O108" t="str">
            <v>Unit</v>
          </cell>
          <cell r="R108">
            <v>0</v>
          </cell>
          <cell r="S108" t="str">
            <v>Sumur dengan pompa listrik</v>
          </cell>
          <cell r="AG108">
            <v>2671200</v>
          </cell>
          <cell r="AH108">
            <v>2671200</v>
          </cell>
          <cell r="AI108">
            <v>2671000</v>
          </cell>
        </row>
        <row r="109">
          <cell r="B109" t="str">
            <v>24.8</v>
          </cell>
          <cell r="C109">
            <v>8</v>
          </cell>
          <cell r="D109">
            <v>24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M109" t="str">
            <v>Septictank</v>
          </cell>
          <cell r="N109">
            <v>1</v>
          </cell>
          <cell r="O109" t="str">
            <v>Unit</v>
          </cell>
          <cell r="R109">
            <v>0</v>
          </cell>
          <cell r="S109" t="str">
            <v>Septictank</v>
          </cell>
          <cell r="AF109">
            <v>-0.1</v>
          </cell>
          <cell r="AG109">
            <v>3142125</v>
          </cell>
          <cell r="AH109">
            <v>2827912.5</v>
          </cell>
          <cell r="AI109">
            <v>2828000</v>
          </cell>
        </row>
        <row r="110">
          <cell r="B110" t="str">
            <v>25.1</v>
          </cell>
          <cell r="C110">
            <v>1</v>
          </cell>
          <cell r="D110">
            <v>25</v>
          </cell>
          <cell r="E110">
            <v>25</v>
          </cell>
          <cell r="F110" t="str">
            <v>SAFEI LESMANA</v>
          </cell>
          <cell r="G110">
            <v>50</v>
          </cell>
          <cell r="H110">
            <v>0</v>
          </cell>
          <cell r="I110">
            <v>32</v>
          </cell>
          <cell r="J110">
            <v>0</v>
          </cell>
          <cell r="K110">
            <v>32</v>
          </cell>
          <cell r="L110">
            <v>15</v>
          </cell>
          <cell r="M110" t="str">
            <v>Rumah Tinggal Permanen</v>
          </cell>
          <cell r="N110">
            <v>182.14</v>
          </cell>
          <cell r="O110" t="str">
            <v>m2</v>
          </cell>
          <cell r="P110" t="str">
            <v>Solatium &amp; Pindah</v>
          </cell>
          <cell r="Q110">
            <v>220.71999999999997</v>
          </cell>
          <cell r="R110">
            <v>441.43999999999994</v>
          </cell>
          <cell r="S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</row>
        <row r="111">
          <cell r="B111" t="str">
            <v>25.2</v>
          </cell>
          <cell r="C111">
            <v>2</v>
          </cell>
          <cell r="D111">
            <v>25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 t="str">
            <v>Kios Permanen</v>
          </cell>
          <cell r="N111">
            <v>12.78</v>
          </cell>
          <cell r="O111" t="str">
            <v>m2</v>
          </cell>
          <cell r="R111">
            <v>0</v>
          </cell>
          <cell r="AG111">
            <v>0</v>
          </cell>
          <cell r="AH111">
            <v>0</v>
          </cell>
          <cell r="AI111">
            <v>0</v>
          </cell>
        </row>
        <row r="112">
          <cell r="B112" t="str">
            <v>25.3</v>
          </cell>
          <cell r="C112">
            <v>3</v>
          </cell>
          <cell r="D112">
            <v>25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 t="str">
            <v>Rumah Tinggal Semi Permanen</v>
          </cell>
          <cell r="N112">
            <v>14</v>
          </cell>
          <cell r="O112" t="str">
            <v>m2</v>
          </cell>
          <cell r="R112">
            <v>0</v>
          </cell>
          <cell r="AG112">
            <v>0</v>
          </cell>
          <cell r="AH112">
            <v>0</v>
          </cell>
          <cell r="AI112">
            <v>0</v>
          </cell>
        </row>
        <row r="113">
          <cell r="B113" t="str">
            <v>25.4</v>
          </cell>
          <cell r="C113">
            <v>4</v>
          </cell>
          <cell r="D113">
            <v>25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 t="str">
            <v>Teras Rumah</v>
          </cell>
          <cell r="N113">
            <v>38.58</v>
          </cell>
          <cell r="O113" t="str">
            <v>m2</v>
          </cell>
          <cell r="P113" t="str">
            <v>Solatium &amp; Pindah</v>
          </cell>
          <cell r="R113">
            <v>0</v>
          </cell>
          <cell r="AG113">
            <v>0</v>
          </cell>
          <cell r="AH113">
            <v>0</v>
          </cell>
          <cell r="AI113">
            <v>0</v>
          </cell>
        </row>
        <row r="114">
          <cell r="B114" t="str">
            <v>25.5</v>
          </cell>
          <cell r="C114">
            <v>5</v>
          </cell>
          <cell r="D114">
            <v>25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M114" t="str">
            <v>Teras Kios</v>
          </cell>
          <cell r="N114">
            <v>6.65</v>
          </cell>
          <cell r="O114" t="str">
            <v>m2</v>
          </cell>
          <cell r="R114">
            <v>0</v>
          </cell>
          <cell r="AG114">
            <v>0</v>
          </cell>
          <cell r="AH114">
            <v>0</v>
          </cell>
          <cell r="AI114">
            <v>0</v>
          </cell>
        </row>
        <row r="115">
          <cell r="B115" t="str">
            <v>25.6</v>
          </cell>
          <cell r="C115">
            <v>6</v>
          </cell>
          <cell r="D115">
            <v>25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M115" t="str">
            <v>Folding Gate</v>
          </cell>
          <cell r="N115">
            <v>17.5</v>
          </cell>
          <cell r="O115" t="str">
            <v>m2</v>
          </cell>
          <cell r="R115">
            <v>0</v>
          </cell>
          <cell r="AG115">
            <v>0</v>
          </cell>
          <cell r="AH115">
            <v>0</v>
          </cell>
          <cell r="AI115">
            <v>0</v>
          </cell>
        </row>
        <row r="116">
          <cell r="B116" t="str">
            <v>25.7</v>
          </cell>
          <cell r="C116">
            <v>7</v>
          </cell>
          <cell r="D116">
            <v>25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 t="str">
            <v>Cone Block</v>
          </cell>
          <cell r="N116">
            <v>26.24</v>
          </cell>
          <cell r="O116" t="str">
            <v>m2</v>
          </cell>
          <cell r="R116">
            <v>0</v>
          </cell>
          <cell r="AG116">
            <v>0</v>
          </cell>
          <cell r="AH116">
            <v>0</v>
          </cell>
          <cell r="AI116">
            <v>0</v>
          </cell>
        </row>
        <row r="117">
          <cell r="B117" t="str">
            <v>25.8</v>
          </cell>
          <cell r="C117">
            <v>8</v>
          </cell>
          <cell r="D117">
            <v>25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M117" t="str">
            <v>Pagar Besi</v>
          </cell>
          <cell r="N117">
            <v>18.84</v>
          </cell>
          <cell r="O117" t="str">
            <v>m2</v>
          </cell>
          <cell r="R117">
            <v>0</v>
          </cell>
          <cell r="AG117">
            <v>0</v>
          </cell>
          <cell r="AH117">
            <v>0</v>
          </cell>
          <cell r="AI117">
            <v>0</v>
          </cell>
        </row>
        <row r="118">
          <cell r="B118" t="str">
            <v>25.9</v>
          </cell>
          <cell r="C118">
            <v>9</v>
          </cell>
          <cell r="D118">
            <v>25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 t="str">
            <v>Turap</v>
          </cell>
          <cell r="N118">
            <v>77</v>
          </cell>
          <cell r="O118" t="str">
            <v>m2</v>
          </cell>
          <cell r="R118">
            <v>0</v>
          </cell>
          <cell r="AG118">
            <v>0</v>
          </cell>
          <cell r="AH118">
            <v>0</v>
          </cell>
          <cell r="AI118">
            <v>0</v>
          </cell>
        </row>
        <row r="119">
          <cell r="B119" t="str">
            <v>25.10</v>
          </cell>
          <cell r="C119">
            <v>10</v>
          </cell>
          <cell r="D119">
            <v>25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 t="str">
            <v>Warung Semi Permanen</v>
          </cell>
          <cell r="N119">
            <v>18.2</v>
          </cell>
          <cell r="O119" t="str">
            <v>m2</v>
          </cell>
          <cell r="R119">
            <v>0</v>
          </cell>
          <cell r="S119" t="str">
            <v>Bangunan Rumah Tinggal Semi Permanen</v>
          </cell>
          <cell r="AF119">
            <v>-0.4</v>
          </cell>
          <cell r="AG119">
            <v>1755000</v>
          </cell>
          <cell r="AH119">
            <v>1053000</v>
          </cell>
          <cell r="AI119">
            <v>19165000</v>
          </cell>
        </row>
        <row r="120">
          <cell r="B120" t="str">
            <v>25.11</v>
          </cell>
          <cell r="C120">
            <v>11</v>
          </cell>
          <cell r="D120">
            <v>25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 t="str">
            <v>Teras</v>
          </cell>
          <cell r="N120">
            <v>14.56</v>
          </cell>
          <cell r="O120" t="str">
            <v>m2</v>
          </cell>
          <cell r="R120">
            <v>0</v>
          </cell>
          <cell r="S120" t="str">
            <v>Teras  Rumah Tinggal Semi Permanen</v>
          </cell>
          <cell r="X120">
            <v>-1</v>
          </cell>
          <cell r="AA120">
            <v>-0.5</v>
          </cell>
          <cell r="AF120">
            <v>-0.4</v>
          </cell>
          <cell r="AG120">
            <v>805000</v>
          </cell>
          <cell r="AH120">
            <v>483000</v>
          </cell>
          <cell r="AI120">
            <v>7032000</v>
          </cell>
        </row>
        <row r="121">
          <cell r="B121" t="str">
            <v>25.12</v>
          </cell>
          <cell r="C121">
            <v>12</v>
          </cell>
          <cell r="D121">
            <v>25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M121" t="str">
            <v>Listrik</v>
          </cell>
          <cell r="N121">
            <v>900</v>
          </cell>
          <cell r="O121" t="str">
            <v>Watt</v>
          </cell>
          <cell r="R121">
            <v>0</v>
          </cell>
          <cell r="AG121">
            <v>0</v>
          </cell>
          <cell r="AH121">
            <v>0</v>
          </cell>
          <cell r="AI121">
            <v>0</v>
          </cell>
        </row>
        <row r="122">
          <cell r="B122" t="str">
            <v>25.13</v>
          </cell>
          <cell r="C122">
            <v>13</v>
          </cell>
          <cell r="D122">
            <v>25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M122" t="str">
            <v>Pompa Sanyo</v>
          </cell>
          <cell r="N122">
            <v>1</v>
          </cell>
          <cell r="O122" t="str">
            <v>Unit</v>
          </cell>
          <cell r="R122">
            <v>0</v>
          </cell>
          <cell r="AG122">
            <v>0</v>
          </cell>
          <cell r="AH122">
            <v>0</v>
          </cell>
          <cell r="AI122">
            <v>0</v>
          </cell>
        </row>
        <row r="123">
          <cell r="B123" t="str">
            <v>25.14</v>
          </cell>
          <cell r="C123">
            <v>14</v>
          </cell>
          <cell r="D123">
            <v>25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M123" t="str">
            <v>Septictank</v>
          </cell>
          <cell r="N123">
            <v>2</v>
          </cell>
          <cell r="O123" t="str">
            <v>Unit</v>
          </cell>
          <cell r="R123">
            <v>0</v>
          </cell>
          <cell r="AG123">
            <v>0</v>
          </cell>
          <cell r="AH123">
            <v>0</v>
          </cell>
          <cell r="AI123">
            <v>0</v>
          </cell>
        </row>
        <row r="124">
          <cell r="B124" t="str">
            <v>25.15</v>
          </cell>
          <cell r="C124">
            <v>15</v>
          </cell>
          <cell r="D124">
            <v>25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M124" t="str">
            <v>Telepon</v>
          </cell>
          <cell r="N124">
            <v>1</v>
          </cell>
          <cell r="O124" t="str">
            <v>Unit</v>
          </cell>
          <cell r="R124">
            <v>0</v>
          </cell>
          <cell r="AG124">
            <v>0</v>
          </cell>
          <cell r="AH124">
            <v>0</v>
          </cell>
          <cell r="AI124">
            <v>0</v>
          </cell>
        </row>
        <row r="125">
          <cell r="B125" t="str">
            <v>26.1</v>
          </cell>
          <cell r="C125">
            <v>1</v>
          </cell>
          <cell r="D125">
            <v>26</v>
          </cell>
          <cell r="E125">
            <v>26</v>
          </cell>
          <cell r="F125" t="str">
            <v>MASUROH</v>
          </cell>
          <cell r="G125">
            <v>51</v>
          </cell>
          <cell r="H125">
            <v>0</v>
          </cell>
          <cell r="I125">
            <v>108</v>
          </cell>
          <cell r="J125">
            <v>23</v>
          </cell>
          <cell r="K125">
            <v>131</v>
          </cell>
          <cell r="L125">
            <v>16</v>
          </cell>
          <cell r="M125" t="str">
            <v>Rumah Tinggal Permanen</v>
          </cell>
          <cell r="N125">
            <v>97.66</v>
          </cell>
          <cell r="O125" t="str">
            <v>m2</v>
          </cell>
          <cell r="P125" t="str">
            <v>Solatium &amp; Pindah</v>
          </cell>
          <cell r="Q125">
            <v>117.3</v>
          </cell>
          <cell r="R125">
            <v>234.6</v>
          </cell>
          <cell r="S125" t="str">
            <v>Bangunan Rumah Tinggal Permanen</v>
          </cell>
          <cell r="T125">
            <v>-0.1</v>
          </cell>
          <cell r="U125">
            <v>-0.1</v>
          </cell>
          <cell r="Y125">
            <v>-0.3</v>
          </cell>
          <cell r="AF125">
            <v>-0.2</v>
          </cell>
          <cell r="AG125">
            <v>2318300</v>
          </cell>
          <cell r="AH125">
            <v>1854640</v>
          </cell>
          <cell r="AI125">
            <v>181124000</v>
          </cell>
        </row>
        <row r="126">
          <cell r="B126" t="str">
            <v>26.2</v>
          </cell>
          <cell r="C126">
            <v>2</v>
          </cell>
          <cell r="D126">
            <v>26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 t="str">
            <v>Teras</v>
          </cell>
          <cell r="N126">
            <v>19.64</v>
          </cell>
          <cell r="O126" t="str">
            <v>m2</v>
          </cell>
          <cell r="P126" t="str">
            <v>Solatium &amp; Pindah</v>
          </cell>
          <cell r="R126">
            <v>0</v>
          </cell>
          <cell r="S126" t="str">
            <v>Teras  Rumah Tinggal Permanen</v>
          </cell>
          <cell r="T126">
            <v>0</v>
          </cell>
          <cell r="U126">
            <v>0</v>
          </cell>
          <cell r="V126">
            <v>-0.2</v>
          </cell>
          <cell r="W126">
            <v>-0.2</v>
          </cell>
          <cell r="AF126">
            <v>-0.5</v>
          </cell>
          <cell r="AG126">
            <v>1249400</v>
          </cell>
          <cell r="AH126">
            <v>624700</v>
          </cell>
          <cell r="AI126">
            <v>12269000</v>
          </cell>
        </row>
        <row r="127">
          <cell r="B127" t="str">
            <v>26.3</v>
          </cell>
          <cell r="C127">
            <v>3</v>
          </cell>
          <cell r="D127">
            <v>26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 t="str">
            <v>Listrik</v>
          </cell>
          <cell r="N127">
            <v>450</v>
          </cell>
          <cell r="O127" t="str">
            <v>Watt</v>
          </cell>
          <cell r="R127">
            <v>0</v>
          </cell>
          <cell r="S127" t="str">
            <v>Listrik</v>
          </cell>
          <cell r="AG127">
            <v>2100</v>
          </cell>
          <cell r="AH127">
            <v>2100</v>
          </cell>
          <cell r="AI127">
            <v>945000</v>
          </cell>
        </row>
        <row r="128">
          <cell r="B128" t="str">
            <v>26.4</v>
          </cell>
          <cell r="C128">
            <v>4</v>
          </cell>
          <cell r="D128">
            <v>26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 t="str">
            <v>Pompa Sanyo</v>
          </cell>
          <cell r="N128">
            <v>1</v>
          </cell>
          <cell r="O128" t="str">
            <v>Unit</v>
          </cell>
          <cell r="R128">
            <v>0</v>
          </cell>
          <cell r="S128" t="str">
            <v>Sumur dengan pompa listrik</v>
          </cell>
          <cell r="AG128">
            <v>2671200</v>
          </cell>
          <cell r="AH128">
            <v>2671200</v>
          </cell>
          <cell r="AI128">
            <v>2671000</v>
          </cell>
        </row>
        <row r="129">
          <cell r="B129" t="str">
            <v>26.5</v>
          </cell>
          <cell r="C129">
            <v>5</v>
          </cell>
          <cell r="D129">
            <v>26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 t="str">
            <v>Septictank</v>
          </cell>
          <cell r="N129">
            <v>1</v>
          </cell>
          <cell r="O129" t="str">
            <v>Unit</v>
          </cell>
          <cell r="R129">
            <v>0</v>
          </cell>
          <cell r="S129" t="str">
            <v>Septictank</v>
          </cell>
          <cell r="AF129">
            <v>-0.1</v>
          </cell>
          <cell r="AG129">
            <v>3142125</v>
          </cell>
          <cell r="AH129">
            <v>2827912.5</v>
          </cell>
          <cell r="AI129">
            <v>2828000</v>
          </cell>
        </row>
        <row r="130">
          <cell r="B130" t="str">
            <v>27.1</v>
          </cell>
          <cell r="C130">
            <v>1</v>
          </cell>
          <cell r="D130">
            <v>27</v>
          </cell>
          <cell r="E130">
            <v>27</v>
          </cell>
          <cell r="F130" t="str">
            <v>MARZUKI</v>
          </cell>
          <cell r="G130">
            <v>52</v>
          </cell>
          <cell r="H130">
            <v>0</v>
          </cell>
          <cell r="I130">
            <v>33</v>
          </cell>
          <cell r="J130">
            <v>0</v>
          </cell>
          <cell r="K130">
            <v>33</v>
          </cell>
          <cell r="L130">
            <v>17</v>
          </cell>
          <cell r="M130" t="str">
            <v>Rumah Tinggal Semi Permanen</v>
          </cell>
          <cell r="N130">
            <v>80.650000000000006</v>
          </cell>
          <cell r="O130" t="str">
            <v>m2</v>
          </cell>
          <cell r="P130" t="str">
            <v>Solatium &amp; Pindah</v>
          </cell>
          <cell r="Q130">
            <v>100.51</v>
          </cell>
          <cell r="R130">
            <v>201.02</v>
          </cell>
          <cell r="S130" t="str">
            <v>Bangunan Rumah Tinggal Permanen</v>
          </cell>
          <cell r="T130">
            <v>-0.1</v>
          </cell>
          <cell r="U130">
            <v>-0.1</v>
          </cell>
          <cell r="X130">
            <v>-0.5</v>
          </cell>
          <cell r="Y130">
            <v>-0.3</v>
          </cell>
          <cell r="Z130">
            <v>-0.3</v>
          </cell>
          <cell r="AA130">
            <v>-0.5</v>
          </cell>
          <cell r="AF130">
            <v>-0.2</v>
          </cell>
          <cell r="AG130">
            <v>2100600</v>
          </cell>
          <cell r="AH130">
            <v>1680480</v>
          </cell>
          <cell r="AI130">
            <v>135531000</v>
          </cell>
        </row>
        <row r="131">
          <cell r="B131" t="str">
            <v>27.2</v>
          </cell>
          <cell r="C131">
            <v>2</v>
          </cell>
          <cell r="D131">
            <v>27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M131" t="str">
            <v>Teras</v>
          </cell>
          <cell r="N131">
            <v>19.86</v>
          </cell>
          <cell r="O131" t="str">
            <v>m2</v>
          </cell>
          <cell r="P131" t="str">
            <v>Solatium &amp; Pindah</v>
          </cell>
          <cell r="R131">
            <v>0</v>
          </cell>
          <cell r="S131" t="str">
            <v>Teras  Rumah Tinggal Permanen</v>
          </cell>
          <cell r="AF131">
            <v>-0.6</v>
          </cell>
          <cell r="AG131">
            <v>1284000</v>
          </cell>
          <cell r="AH131">
            <v>513600</v>
          </cell>
          <cell r="AI131">
            <v>10200000</v>
          </cell>
        </row>
        <row r="132">
          <cell r="B132" t="str">
            <v>27.3</v>
          </cell>
          <cell r="C132">
            <v>3</v>
          </cell>
          <cell r="D132">
            <v>27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 t="str">
            <v>Pompa Sanyo</v>
          </cell>
          <cell r="N132">
            <v>1</v>
          </cell>
          <cell r="O132" t="str">
            <v>Unit</v>
          </cell>
          <cell r="R132">
            <v>0</v>
          </cell>
          <cell r="S132" t="str">
            <v>Sumur dengan pompa listrik</v>
          </cell>
          <cell r="AG132">
            <v>2671200</v>
          </cell>
          <cell r="AH132">
            <v>2671200</v>
          </cell>
          <cell r="AI132">
            <v>2671000</v>
          </cell>
        </row>
        <row r="133">
          <cell r="B133" t="str">
            <v>28.1</v>
          </cell>
          <cell r="C133">
            <v>1</v>
          </cell>
          <cell r="D133">
            <v>28</v>
          </cell>
          <cell r="E133">
            <v>28</v>
          </cell>
          <cell r="F133" t="str">
            <v>FURSAN</v>
          </cell>
          <cell r="G133">
            <v>54</v>
          </cell>
          <cell r="H133">
            <v>0</v>
          </cell>
          <cell r="I133">
            <v>324</v>
          </cell>
          <cell r="J133">
            <v>0</v>
          </cell>
          <cell r="K133">
            <v>324</v>
          </cell>
          <cell r="R133">
            <v>0</v>
          </cell>
          <cell r="AG133">
            <v>0</v>
          </cell>
          <cell r="AH133">
            <v>0</v>
          </cell>
          <cell r="AI133">
            <v>0</v>
          </cell>
        </row>
        <row r="134">
          <cell r="B134" t="str">
            <v>29.1</v>
          </cell>
          <cell r="C134">
            <v>1</v>
          </cell>
          <cell r="D134">
            <v>29</v>
          </cell>
          <cell r="E134">
            <v>29</v>
          </cell>
          <cell r="F134" t="str">
            <v>FURSAN</v>
          </cell>
          <cell r="G134">
            <v>55</v>
          </cell>
          <cell r="H134">
            <v>0</v>
          </cell>
          <cell r="I134">
            <v>309</v>
          </cell>
          <cell r="J134">
            <v>0</v>
          </cell>
          <cell r="K134">
            <v>309</v>
          </cell>
          <cell r="R134">
            <v>0</v>
          </cell>
          <cell r="AG134">
            <v>0</v>
          </cell>
          <cell r="AH134">
            <v>0</v>
          </cell>
          <cell r="AI134">
            <v>0</v>
          </cell>
        </row>
        <row r="135">
          <cell r="B135" t="str">
            <v>30.1</v>
          </cell>
          <cell r="C135">
            <v>1</v>
          </cell>
          <cell r="D135">
            <v>30</v>
          </cell>
          <cell r="E135">
            <v>30</v>
          </cell>
          <cell r="F135" t="str">
            <v>M. SIDIK H ICANG</v>
          </cell>
          <cell r="G135">
            <v>57</v>
          </cell>
          <cell r="H135">
            <v>0</v>
          </cell>
          <cell r="I135">
            <v>668</v>
          </cell>
          <cell r="J135">
            <v>70</v>
          </cell>
          <cell r="K135">
            <v>738</v>
          </cell>
          <cell r="L135">
            <v>18</v>
          </cell>
          <cell r="M135" t="str">
            <v>Bangunan Darurat</v>
          </cell>
          <cell r="N135">
            <v>52.42</v>
          </cell>
          <cell r="O135" t="str">
            <v>m2</v>
          </cell>
          <cell r="P135" t="str">
            <v>Solatium &amp; Pindah</v>
          </cell>
          <cell r="Q135">
            <v>63.02</v>
          </cell>
          <cell r="R135">
            <v>126.04</v>
          </cell>
          <cell r="S135" t="str">
            <v>Bangunan Pabrik Semi Permanen</v>
          </cell>
          <cell r="T135">
            <v>-0.8</v>
          </cell>
          <cell r="U135">
            <v>-0.8</v>
          </cell>
          <cell r="V135">
            <v>-0.5</v>
          </cell>
          <cell r="W135">
            <v>-0.5</v>
          </cell>
          <cell r="X135">
            <v>-1</v>
          </cell>
          <cell r="Y135">
            <v>-0.5</v>
          </cell>
          <cell r="Z135">
            <v>-0.7</v>
          </cell>
          <cell r="AA135">
            <v>-0.7</v>
          </cell>
          <cell r="AF135">
            <v>-0.5</v>
          </cell>
          <cell r="AG135">
            <v>414000</v>
          </cell>
          <cell r="AH135">
            <v>207000</v>
          </cell>
          <cell r="AI135">
            <v>10851000</v>
          </cell>
        </row>
        <row r="136">
          <cell r="B136" t="str">
            <v>30.2</v>
          </cell>
          <cell r="C136">
            <v>2</v>
          </cell>
          <cell r="D136">
            <v>30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 t="str">
            <v>Teras</v>
          </cell>
          <cell r="N136">
            <v>10.6</v>
          </cell>
          <cell r="O136" t="str">
            <v>m2</v>
          </cell>
          <cell r="P136" t="str">
            <v>Solatium &amp; Pindah</v>
          </cell>
          <cell r="R136">
            <v>0</v>
          </cell>
          <cell r="S136" t="str">
            <v>Teras  Rumah Tinggal Semi Permanen</v>
          </cell>
          <cell r="AF136">
            <v>-0.8</v>
          </cell>
          <cell r="AG136">
            <v>877000</v>
          </cell>
          <cell r="AH136">
            <v>175400</v>
          </cell>
          <cell r="AI136">
            <v>1859000</v>
          </cell>
        </row>
        <row r="137">
          <cell r="B137" t="str">
            <v>30.3</v>
          </cell>
          <cell r="C137">
            <v>3</v>
          </cell>
          <cell r="D137">
            <v>30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 t="str">
            <v>Pagar Seng</v>
          </cell>
          <cell r="N137">
            <v>34</v>
          </cell>
          <cell r="O137" t="str">
            <v>m2</v>
          </cell>
          <cell r="R137">
            <v>0</v>
          </cell>
          <cell r="S137" t="str">
            <v>pagar Seng</v>
          </cell>
          <cell r="AF137">
            <v>-0.3</v>
          </cell>
          <cell r="AG137">
            <v>115210</v>
          </cell>
          <cell r="AH137">
            <v>80647</v>
          </cell>
          <cell r="AI137">
            <v>2742000</v>
          </cell>
        </row>
        <row r="138">
          <cell r="B138" t="str">
            <v>30.4</v>
          </cell>
          <cell r="C138">
            <v>4</v>
          </cell>
          <cell r="D138">
            <v>30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M138" t="str">
            <v>Kandang</v>
          </cell>
          <cell r="N138">
            <v>0.9</v>
          </cell>
          <cell r="O138" t="str">
            <v>m2</v>
          </cell>
          <cell r="R138">
            <v>0</v>
          </cell>
          <cell r="S138" t="str">
            <v>Bangunan Kandang Darurat</v>
          </cell>
          <cell r="AF138">
            <v>-0.7</v>
          </cell>
          <cell r="AG138">
            <v>442000</v>
          </cell>
          <cell r="AH138">
            <v>132600</v>
          </cell>
          <cell r="AI138">
            <v>119000</v>
          </cell>
        </row>
        <row r="139">
          <cell r="B139" t="str">
            <v>30.5</v>
          </cell>
          <cell r="C139">
            <v>5</v>
          </cell>
          <cell r="D139">
            <v>30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 t="str">
            <v>Pompa Sanyo</v>
          </cell>
          <cell r="N139">
            <v>1</v>
          </cell>
          <cell r="O139" t="str">
            <v>Unit</v>
          </cell>
          <cell r="R139">
            <v>0</v>
          </cell>
          <cell r="S139" t="str">
            <v>Sumur dengan pompa listrik</v>
          </cell>
          <cell r="AG139">
            <v>2671200</v>
          </cell>
          <cell r="AH139">
            <v>2671200</v>
          </cell>
          <cell r="AI139">
            <v>2671000</v>
          </cell>
        </row>
        <row r="140">
          <cell r="B140" t="str">
            <v>30.6</v>
          </cell>
          <cell r="C140">
            <v>6</v>
          </cell>
          <cell r="D140">
            <v>30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 t="str">
            <v>Septictank</v>
          </cell>
          <cell r="N140">
            <v>1</v>
          </cell>
          <cell r="O140" t="str">
            <v>Unit</v>
          </cell>
          <cell r="R140">
            <v>0</v>
          </cell>
          <cell r="S140" t="str">
            <v>Septictank</v>
          </cell>
          <cell r="AF140">
            <v>-0.1</v>
          </cell>
          <cell r="AG140">
            <v>3142125</v>
          </cell>
          <cell r="AH140">
            <v>2827912.5</v>
          </cell>
          <cell r="AI140">
            <v>2828000</v>
          </cell>
        </row>
        <row r="141">
          <cell r="B141" t="str">
            <v>31.1</v>
          </cell>
          <cell r="C141">
            <v>1</v>
          </cell>
          <cell r="D141">
            <v>31</v>
          </cell>
          <cell r="E141">
            <v>31</v>
          </cell>
          <cell r="F141" t="str">
            <v>M. SIDIK H ICANG</v>
          </cell>
          <cell r="G141">
            <v>58</v>
          </cell>
          <cell r="H141">
            <v>0</v>
          </cell>
          <cell r="I141">
            <v>633</v>
          </cell>
          <cell r="J141">
            <v>277</v>
          </cell>
          <cell r="K141">
            <v>910</v>
          </cell>
          <cell r="M141" t="str">
            <v>Bangunan Darurat</v>
          </cell>
          <cell r="N141">
            <v>73.91</v>
          </cell>
          <cell r="O141" t="str">
            <v>m2</v>
          </cell>
          <cell r="P141" t="str">
            <v>Solatium &amp; Pindah</v>
          </cell>
          <cell r="Q141">
            <v>73.91</v>
          </cell>
          <cell r="R141">
            <v>147.82</v>
          </cell>
          <cell r="AG141">
            <v>0</v>
          </cell>
          <cell r="AH141">
            <v>0</v>
          </cell>
          <cell r="AI141">
            <v>0</v>
          </cell>
        </row>
        <row r="142">
          <cell r="B142" t="str">
            <v>31.2</v>
          </cell>
          <cell r="C142">
            <v>2</v>
          </cell>
          <cell r="D142">
            <v>31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 t="str">
            <v>Pagar Seng</v>
          </cell>
          <cell r="N142">
            <v>139.80000000000001</v>
          </cell>
          <cell r="O142" t="str">
            <v>m2</v>
          </cell>
          <cell r="R142">
            <v>0</v>
          </cell>
          <cell r="AG142">
            <v>0</v>
          </cell>
          <cell r="AH142">
            <v>0</v>
          </cell>
          <cell r="AI142">
            <v>0</v>
          </cell>
        </row>
        <row r="143">
          <cell r="B143" t="str">
            <v>32.1</v>
          </cell>
          <cell r="C143">
            <v>1</v>
          </cell>
          <cell r="D143">
            <v>32</v>
          </cell>
          <cell r="E143">
            <v>32</v>
          </cell>
          <cell r="F143" t="str">
            <v>Hj. SHOHABAH, Amd</v>
          </cell>
          <cell r="G143">
            <v>60</v>
          </cell>
          <cell r="H143">
            <v>0</v>
          </cell>
          <cell r="I143">
            <v>4</v>
          </cell>
          <cell r="J143">
            <v>495</v>
          </cell>
          <cell r="K143">
            <v>499</v>
          </cell>
          <cell r="R143">
            <v>0</v>
          </cell>
          <cell r="AG143">
            <v>0</v>
          </cell>
          <cell r="AH143">
            <v>0</v>
          </cell>
          <cell r="AI143">
            <v>0</v>
          </cell>
        </row>
        <row r="144">
          <cell r="B144" t="str">
            <v>33.1</v>
          </cell>
          <cell r="C144">
            <v>1</v>
          </cell>
          <cell r="D144">
            <v>33</v>
          </cell>
          <cell r="E144">
            <v>33</v>
          </cell>
          <cell r="F144" t="str">
            <v>j. SHOHABAH, Amd</v>
          </cell>
          <cell r="G144" t="str">
            <v>60A</v>
          </cell>
          <cell r="H144">
            <v>0</v>
          </cell>
          <cell r="I144">
            <v>485</v>
          </cell>
          <cell r="J144">
            <v>0</v>
          </cell>
          <cell r="K144">
            <v>485</v>
          </cell>
          <cell r="R144">
            <v>0</v>
          </cell>
          <cell r="AG144">
            <v>0</v>
          </cell>
          <cell r="AH144">
            <v>0</v>
          </cell>
          <cell r="AI144">
            <v>0</v>
          </cell>
        </row>
        <row r="145">
          <cell r="B145" t="str">
            <v>34.1</v>
          </cell>
          <cell r="C145">
            <v>1</v>
          </cell>
          <cell r="D145">
            <v>34</v>
          </cell>
          <cell r="E145">
            <v>34</v>
          </cell>
          <cell r="F145" t="str">
            <v>PT. … (Perumahan Alam Raya)</v>
          </cell>
          <cell r="G145">
            <v>61</v>
          </cell>
          <cell r="H145">
            <v>0</v>
          </cell>
          <cell r="I145">
            <v>0</v>
          </cell>
          <cell r="J145">
            <v>11900</v>
          </cell>
          <cell r="K145">
            <v>11900</v>
          </cell>
          <cell r="R145">
            <v>0</v>
          </cell>
          <cell r="AG145">
            <v>0</v>
          </cell>
          <cell r="AH145">
            <v>0</v>
          </cell>
          <cell r="AI145">
            <v>0</v>
          </cell>
        </row>
        <row r="146">
          <cell r="B146" t="str">
            <v>35.1</v>
          </cell>
          <cell r="C146">
            <v>1</v>
          </cell>
          <cell r="D146">
            <v>35</v>
          </cell>
          <cell r="E146">
            <v>35</v>
          </cell>
          <cell r="F146" t="str">
            <v>M A S H U D I</v>
          </cell>
          <cell r="G146">
            <v>62</v>
          </cell>
          <cell r="H146">
            <v>0</v>
          </cell>
          <cell r="I146">
            <v>844</v>
          </cell>
          <cell r="J146">
            <v>1983</v>
          </cell>
          <cell r="K146">
            <v>2827</v>
          </cell>
          <cell r="R146">
            <v>0</v>
          </cell>
          <cell r="AG146">
            <v>0</v>
          </cell>
          <cell r="AH146">
            <v>0</v>
          </cell>
          <cell r="AI146">
            <v>0</v>
          </cell>
        </row>
        <row r="147">
          <cell r="B147" t="str">
            <v>36.1</v>
          </cell>
          <cell r="C147">
            <v>1</v>
          </cell>
          <cell r="D147">
            <v>36</v>
          </cell>
          <cell r="E147">
            <v>36</v>
          </cell>
          <cell r="F147" t="str">
            <v>JEFFRI</v>
          </cell>
          <cell r="G147">
            <v>64</v>
          </cell>
          <cell r="H147">
            <v>0</v>
          </cell>
          <cell r="I147">
            <v>694</v>
          </cell>
          <cell r="J147">
            <v>8054</v>
          </cell>
          <cell r="K147">
            <v>8748</v>
          </cell>
          <cell r="R147">
            <v>0</v>
          </cell>
          <cell r="AG147">
            <v>0</v>
          </cell>
          <cell r="AH147">
            <v>0</v>
          </cell>
          <cell r="AI147">
            <v>0</v>
          </cell>
        </row>
        <row r="148">
          <cell r="B148" t="str">
            <v>37.1</v>
          </cell>
          <cell r="C148">
            <v>1</v>
          </cell>
          <cell r="D148">
            <v>37</v>
          </cell>
          <cell r="E148">
            <v>37</v>
          </cell>
          <cell r="F148" t="str">
            <v>H. SAFIIH BIN H. NISAN</v>
          </cell>
          <cell r="G148">
            <v>65</v>
          </cell>
          <cell r="H148">
            <v>0</v>
          </cell>
          <cell r="I148">
            <v>599</v>
          </cell>
          <cell r="J148">
            <v>0</v>
          </cell>
          <cell r="K148">
            <v>599</v>
          </cell>
          <cell r="L148">
            <v>20</v>
          </cell>
          <cell r="M148" t="str">
            <v>Rumah Tinggal Permanen A</v>
          </cell>
          <cell r="N148">
            <v>57.83</v>
          </cell>
          <cell r="O148" t="str">
            <v>m2</v>
          </cell>
          <cell r="Q148">
            <v>207</v>
          </cell>
          <cell r="R148">
            <v>414</v>
          </cell>
          <cell r="S148" t="str">
            <v>Bangunan Rumah Tinggal Permanen</v>
          </cell>
          <cell r="T148">
            <v>-0.2</v>
          </cell>
          <cell r="U148">
            <v>-0.2</v>
          </cell>
          <cell r="Y148">
            <v>-0.3</v>
          </cell>
          <cell r="Z148">
            <v>-0.3</v>
          </cell>
          <cell r="AF148">
            <v>-0.2</v>
          </cell>
          <cell r="AG148">
            <v>2135000</v>
          </cell>
          <cell r="AH148">
            <v>1708000</v>
          </cell>
          <cell r="AI148">
            <v>98774000</v>
          </cell>
        </row>
        <row r="149">
          <cell r="B149" t="str">
            <v>37.2</v>
          </cell>
          <cell r="C149">
            <v>2</v>
          </cell>
          <cell r="D149">
            <v>37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 t="str">
            <v>Rumah Tinggal Permanen B</v>
          </cell>
          <cell r="N149">
            <v>183</v>
          </cell>
          <cell r="O149" t="str">
            <v>m2</v>
          </cell>
          <cell r="P149" t="str">
            <v>Solatium &amp; Pindah</v>
          </cell>
          <cell r="R149">
            <v>0</v>
          </cell>
          <cell r="S149" t="str">
            <v>Bangunan Rumah Tinggal Permanen</v>
          </cell>
          <cell r="T149">
            <v>-0.2</v>
          </cell>
          <cell r="U149">
            <v>-0.2</v>
          </cell>
          <cell r="X149">
            <v>-1</v>
          </cell>
          <cell r="Y149">
            <v>-0.3</v>
          </cell>
          <cell r="Z149">
            <v>-0.3</v>
          </cell>
          <cell r="AF149">
            <v>-0.35</v>
          </cell>
          <cell r="AG149">
            <v>2049000</v>
          </cell>
          <cell r="AH149">
            <v>1331850</v>
          </cell>
          <cell r="AI149">
            <v>243729000</v>
          </cell>
        </row>
        <row r="150">
          <cell r="B150" t="str">
            <v>37.3</v>
          </cell>
          <cell r="C150">
            <v>3</v>
          </cell>
          <cell r="D150">
            <v>37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 t="str">
            <v>Teras A</v>
          </cell>
          <cell r="N150">
            <v>12.71</v>
          </cell>
          <cell r="O150" t="str">
            <v>m2</v>
          </cell>
          <cell r="R150">
            <v>0</v>
          </cell>
          <cell r="S150" t="str">
            <v>Teras  Rumah Tinggal Permanen</v>
          </cell>
          <cell r="AF150">
            <v>-0.5</v>
          </cell>
          <cell r="AG150">
            <v>1284000</v>
          </cell>
          <cell r="AH150">
            <v>642000</v>
          </cell>
          <cell r="AI150">
            <v>8160000</v>
          </cell>
        </row>
        <row r="151">
          <cell r="B151" t="str">
            <v>37.4</v>
          </cell>
          <cell r="C151">
            <v>4</v>
          </cell>
          <cell r="D151">
            <v>37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 t="str">
            <v>Pagar Besi</v>
          </cell>
          <cell r="N151">
            <v>23</v>
          </cell>
          <cell r="O151" t="str">
            <v>m2</v>
          </cell>
          <cell r="R151">
            <v>0</v>
          </cell>
          <cell r="S151" t="str">
            <v xml:space="preserve">Pagar Besi </v>
          </cell>
          <cell r="AF151">
            <v>-0.6</v>
          </cell>
          <cell r="AG151">
            <v>523680</v>
          </cell>
          <cell r="AH151">
            <v>209472</v>
          </cell>
          <cell r="AI151">
            <v>4818000</v>
          </cell>
        </row>
        <row r="152">
          <cell r="B152" t="str">
            <v>37.5</v>
          </cell>
          <cell r="C152">
            <v>5</v>
          </cell>
          <cell r="D152">
            <v>37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 t="str">
            <v>Teras B</v>
          </cell>
          <cell r="N152">
            <v>24</v>
          </cell>
          <cell r="O152" t="str">
            <v>m2</v>
          </cell>
          <cell r="P152" t="str">
            <v>Solatium &amp; Pindah</v>
          </cell>
          <cell r="R152">
            <v>0</v>
          </cell>
          <cell r="S152" t="str">
            <v>Teras  Rumah Tinggal Permanen</v>
          </cell>
          <cell r="AF152">
            <v>-0.5</v>
          </cell>
          <cell r="AG152">
            <v>1284000</v>
          </cell>
          <cell r="AH152">
            <v>642000</v>
          </cell>
          <cell r="AI152">
            <v>15408000</v>
          </cell>
        </row>
        <row r="153">
          <cell r="B153" t="str">
            <v>37.6</v>
          </cell>
          <cell r="C153">
            <v>6</v>
          </cell>
          <cell r="D153">
            <v>37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M153" t="str">
            <v>Listrik</v>
          </cell>
          <cell r="N153">
            <v>2200</v>
          </cell>
          <cell r="O153" t="str">
            <v>Watt</v>
          </cell>
          <cell r="R153">
            <v>0</v>
          </cell>
          <cell r="S153" t="str">
            <v>Listrik</v>
          </cell>
          <cell r="AG153">
            <v>2100</v>
          </cell>
          <cell r="AH153">
            <v>2100</v>
          </cell>
          <cell r="AI153">
            <v>4620000</v>
          </cell>
        </row>
        <row r="154">
          <cell r="B154" t="str">
            <v>37.7</v>
          </cell>
          <cell r="C154">
            <v>7</v>
          </cell>
          <cell r="D154">
            <v>37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M154" t="str">
            <v>Pompa Sanyo</v>
          </cell>
          <cell r="N154">
            <v>3</v>
          </cell>
          <cell r="O154" t="str">
            <v>Unit</v>
          </cell>
          <cell r="R154">
            <v>0</v>
          </cell>
          <cell r="S154" t="str">
            <v>Sumur dengan pompa listrik</v>
          </cell>
          <cell r="AG154">
            <v>2671200</v>
          </cell>
          <cell r="AH154">
            <v>2671200</v>
          </cell>
          <cell r="AI154">
            <v>8014000</v>
          </cell>
        </row>
        <row r="155">
          <cell r="B155" t="str">
            <v>37.8</v>
          </cell>
          <cell r="C155">
            <v>8</v>
          </cell>
          <cell r="D155">
            <v>37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 t="str">
            <v>Septictank</v>
          </cell>
          <cell r="N155">
            <v>3</v>
          </cell>
          <cell r="O155" t="str">
            <v>Unit</v>
          </cell>
          <cell r="R155">
            <v>0</v>
          </cell>
          <cell r="S155" t="str">
            <v>Septictank</v>
          </cell>
          <cell r="AF155">
            <v>-0.1</v>
          </cell>
          <cell r="AG155">
            <v>3142125</v>
          </cell>
          <cell r="AH155">
            <v>2827912.5</v>
          </cell>
          <cell r="AI155">
            <v>8484000</v>
          </cell>
        </row>
        <row r="156">
          <cell r="B156" t="str">
            <v>37.9</v>
          </cell>
          <cell r="C156">
            <v>9</v>
          </cell>
          <cell r="D156">
            <v>37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R156">
            <v>0</v>
          </cell>
          <cell r="AG156">
            <v>0</v>
          </cell>
          <cell r="AH156">
            <v>0</v>
          </cell>
          <cell r="AI156">
            <v>0</v>
          </cell>
        </row>
        <row r="157">
          <cell r="B157" t="str">
            <v>37.10</v>
          </cell>
          <cell r="C157">
            <v>10</v>
          </cell>
          <cell r="D157">
            <v>37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M157" t="str">
            <v>Rumah Tinggal Semi Permanen A</v>
          </cell>
          <cell r="N157">
            <v>77.7</v>
          </cell>
          <cell r="O157" t="str">
            <v>m2</v>
          </cell>
          <cell r="R157">
            <v>0</v>
          </cell>
          <cell r="S157" t="str">
            <v>Bangunan Rumah Tinggal Permanen</v>
          </cell>
          <cell r="T157">
            <v>-0.2</v>
          </cell>
          <cell r="U157">
            <v>-0.2</v>
          </cell>
          <cell r="X157">
            <v>-1</v>
          </cell>
          <cell r="Y157">
            <v>-0.3</v>
          </cell>
          <cell r="Z157">
            <v>-0.3</v>
          </cell>
          <cell r="AA157">
            <v>-0.5</v>
          </cell>
          <cell r="AF157">
            <v>-0.3</v>
          </cell>
          <cell r="AG157">
            <v>1923500</v>
          </cell>
          <cell r="AH157">
            <v>1346450</v>
          </cell>
          <cell r="AI157">
            <v>104619000</v>
          </cell>
        </row>
        <row r="158">
          <cell r="B158" t="str">
            <v>37.11</v>
          </cell>
          <cell r="C158">
            <v>11</v>
          </cell>
          <cell r="D158">
            <v>37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M158" t="str">
            <v>Rumah Tinggal Semi Permanen B</v>
          </cell>
          <cell r="N158">
            <v>89.85</v>
          </cell>
          <cell r="O158" t="str">
            <v>m2</v>
          </cell>
          <cell r="R158">
            <v>0</v>
          </cell>
          <cell r="S158" t="str">
            <v>Bangunan Rumah Tinggal Permanen</v>
          </cell>
          <cell r="T158">
            <v>-0.2</v>
          </cell>
          <cell r="U158">
            <v>-0.2</v>
          </cell>
          <cell r="X158">
            <v>-1</v>
          </cell>
          <cell r="Y158">
            <v>-0.3</v>
          </cell>
          <cell r="Z158">
            <v>-0.3</v>
          </cell>
          <cell r="AA158">
            <v>-0.5</v>
          </cell>
          <cell r="AF158">
            <v>-0.3</v>
          </cell>
          <cell r="AG158">
            <v>1923500</v>
          </cell>
          <cell r="AH158">
            <v>1346450</v>
          </cell>
          <cell r="AI158">
            <v>120979000</v>
          </cell>
        </row>
        <row r="159">
          <cell r="B159" t="str">
            <v>37.12</v>
          </cell>
          <cell r="C159">
            <v>12</v>
          </cell>
          <cell r="D159">
            <v>37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 t="str">
            <v>Teras A</v>
          </cell>
          <cell r="N159">
            <v>13.5</v>
          </cell>
          <cell r="O159" t="str">
            <v>m2</v>
          </cell>
          <cell r="R159">
            <v>0</v>
          </cell>
          <cell r="S159" t="str">
            <v>Teras  Rumah Tinggal Permanen</v>
          </cell>
          <cell r="AF159">
            <v>-0.5</v>
          </cell>
          <cell r="AG159">
            <v>1284000</v>
          </cell>
          <cell r="AH159">
            <v>642000</v>
          </cell>
          <cell r="AI159">
            <v>8667000</v>
          </cell>
        </row>
        <row r="160">
          <cell r="B160" t="str">
            <v>37.13</v>
          </cell>
          <cell r="C160">
            <v>13</v>
          </cell>
          <cell r="D160">
            <v>37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 t="str">
            <v>Teras B</v>
          </cell>
          <cell r="N160">
            <v>11.9</v>
          </cell>
          <cell r="O160" t="str">
            <v>m2</v>
          </cell>
          <cell r="R160">
            <v>0</v>
          </cell>
          <cell r="S160" t="str">
            <v>Teras  Rumah Tinggal Permanen</v>
          </cell>
          <cell r="AF160">
            <v>-0.5</v>
          </cell>
          <cell r="AG160">
            <v>1284000</v>
          </cell>
          <cell r="AH160">
            <v>642000</v>
          </cell>
          <cell r="AI160">
            <v>7640000</v>
          </cell>
        </row>
        <row r="161">
          <cell r="B161" t="str">
            <v>37.14</v>
          </cell>
          <cell r="C161">
            <v>14</v>
          </cell>
          <cell r="D161">
            <v>37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 t="str">
            <v>Kandang</v>
          </cell>
          <cell r="N161">
            <v>3.75</v>
          </cell>
          <cell r="O161" t="str">
            <v>m2</v>
          </cell>
          <cell r="R161">
            <v>0</v>
          </cell>
          <cell r="S161" t="str">
            <v>Bangunan Kandang Darurat</v>
          </cell>
          <cell r="AF161">
            <v>-0.4</v>
          </cell>
          <cell r="AG161">
            <v>442000</v>
          </cell>
          <cell r="AH161">
            <v>265200</v>
          </cell>
          <cell r="AI161">
            <v>995000</v>
          </cell>
        </row>
        <row r="162">
          <cell r="B162" t="str">
            <v>37.15</v>
          </cell>
          <cell r="C162">
            <v>15</v>
          </cell>
          <cell r="D162">
            <v>37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 t="str">
            <v>Listrik</v>
          </cell>
          <cell r="N162">
            <v>1300</v>
          </cell>
          <cell r="O162" t="str">
            <v>Watt</v>
          </cell>
          <cell r="R162">
            <v>0</v>
          </cell>
          <cell r="S162" t="str">
            <v>Listrik</v>
          </cell>
          <cell r="AG162">
            <v>2100</v>
          </cell>
          <cell r="AH162">
            <v>2100</v>
          </cell>
          <cell r="AI162">
            <v>2730000</v>
          </cell>
        </row>
        <row r="163">
          <cell r="B163" t="str">
            <v>37.16</v>
          </cell>
          <cell r="C163">
            <v>16</v>
          </cell>
          <cell r="D163">
            <v>37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 t="str">
            <v>Pompa Sanyo</v>
          </cell>
          <cell r="N163">
            <v>3</v>
          </cell>
          <cell r="O163" t="str">
            <v>Unit</v>
          </cell>
          <cell r="R163">
            <v>0</v>
          </cell>
          <cell r="S163" t="str">
            <v>Sumur dengan pompa listrik</v>
          </cell>
          <cell r="AG163">
            <v>2671200</v>
          </cell>
          <cell r="AH163">
            <v>2671200</v>
          </cell>
          <cell r="AI163">
            <v>8014000</v>
          </cell>
        </row>
        <row r="164">
          <cell r="B164" t="str">
            <v>37.17</v>
          </cell>
          <cell r="C164">
            <v>17</v>
          </cell>
          <cell r="D164">
            <v>37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 t="str">
            <v>Septictank</v>
          </cell>
          <cell r="N164">
            <v>3</v>
          </cell>
          <cell r="O164" t="str">
            <v>Unit</v>
          </cell>
          <cell r="R164">
            <v>0</v>
          </cell>
          <cell r="S164" t="str">
            <v>Septictank</v>
          </cell>
          <cell r="AF164">
            <v>-0.1</v>
          </cell>
          <cell r="AG164">
            <v>3142125</v>
          </cell>
          <cell r="AH164">
            <v>2827912.5</v>
          </cell>
          <cell r="AI164">
            <v>8484000</v>
          </cell>
        </row>
        <row r="165">
          <cell r="B165" t="str">
            <v>38.1</v>
          </cell>
          <cell r="C165">
            <v>1</v>
          </cell>
          <cell r="D165">
            <v>38</v>
          </cell>
          <cell r="E165">
            <v>38</v>
          </cell>
          <cell r="F165" t="str">
            <v>SADELIH b.H.NISAN</v>
          </cell>
          <cell r="G165">
            <v>66</v>
          </cell>
          <cell r="H165">
            <v>0</v>
          </cell>
          <cell r="I165">
            <v>96</v>
          </cell>
          <cell r="J165">
            <v>0</v>
          </cell>
          <cell r="K165">
            <v>96</v>
          </cell>
          <cell r="L165">
            <v>21</v>
          </cell>
          <cell r="M165" t="str">
            <v>Rumah Tinggal Permanen</v>
          </cell>
          <cell r="N165">
            <v>34.25</v>
          </cell>
          <cell r="O165" t="str">
            <v>m2</v>
          </cell>
          <cell r="P165" t="str">
            <v>Solatium &amp; Pindah</v>
          </cell>
          <cell r="Q165">
            <v>42.25</v>
          </cell>
          <cell r="R165">
            <v>84.5</v>
          </cell>
          <cell r="S165" t="str">
            <v>Bangunan Rumah Tinggal Semi Permanen</v>
          </cell>
          <cell r="T165">
            <v>-0.1</v>
          </cell>
          <cell r="U165">
            <v>-0.1</v>
          </cell>
          <cell r="V165">
            <v>-0.1</v>
          </cell>
          <cell r="W165">
            <v>-0.1</v>
          </cell>
          <cell r="Y165">
            <v>-0.3</v>
          </cell>
          <cell r="Z165">
            <v>-0.5</v>
          </cell>
          <cell r="AA165">
            <v>-0.5</v>
          </cell>
          <cell r="AF165">
            <v>-0.3</v>
          </cell>
          <cell r="AG165">
            <v>1402400</v>
          </cell>
          <cell r="AH165">
            <v>981680</v>
          </cell>
          <cell r="AI165">
            <v>33623000</v>
          </cell>
        </row>
        <row r="166">
          <cell r="B166" t="str">
            <v>38.2</v>
          </cell>
          <cell r="C166">
            <v>2</v>
          </cell>
          <cell r="D166">
            <v>38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 t="str">
            <v>Teras</v>
          </cell>
          <cell r="N166">
            <v>8</v>
          </cell>
          <cell r="O166" t="str">
            <v>m2</v>
          </cell>
          <cell r="P166" t="str">
            <v>Solatium &amp; Pindah</v>
          </cell>
          <cell r="R166">
            <v>0</v>
          </cell>
          <cell r="S166" t="str">
            <v>Teras  Rumah Tinggal Semi Permanen</v>
          </cell>
          <cell r="AF166">
            <v>-0.4</v>
          </cell>
          <cell r="AG166">
            <v>877000</v>
          </cell>
          <cell r="AH166">
            <v>526200</v>
          </cell>
          <cell r="AI166">
            <v>4210000</v>
          </cell>
        </row>
        <row r="167">
          <cell r="B167" t="str">
            <v>38.3</v>
          </cell>
          <cell r="C167">
            <v>3</v>
          </cell>
          <cell r="D167">
            <v>38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M167" t="str">
            <v>Luas Bangunan SP</v>
          </cell>
          <cell r="N167">
            <v>28.17</v>
          </cell>
          <cell r="O167" t="str">
            <v>m2</v>
          </cell>
          <cell r="R167">
            <v>0</v>
          </cell>
          <cell r="S167">
            <v>0</v>
          </cell>
          <cell r="AG167">
            <v>0</v>
          </cell>
          <cell r="AH167">
            <v>0</v>
          </cell>
          <cell r="AI167">
            <v>0</v>
          </cell>
        </row>
        <row r="168">
          <cell r="B168" t="str">
            <v>38.4</v>
          </cell>
          <cell r="C168">
            <v>4</v>
          </cell>
          <cell r="D168">
            <v>38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 t="str">
            <v>Teras</v>
          </cell>
          <cell r="N168">
            <v>6.45</v>
          </cell>
          <cell r="O168" t="str">
            <v>m2</v>
          </cell>
          <cell r="R168">
            <v>0</v>
          </cell>
          <cell r="S168">
            <v>0</v>
          </cell>
          <cell r="AG168">
            <v>0</v>
          </cell>
          <cell r="AH168">
            <v>0</v>
          </cell>
          <cell r="AI168">
            <v>0</v>
          </cell>
        </row>
        <row r="169">
          <cell r="B169" t="str">
            <v>38.5</v>
          </cell>
          <cell r="C169">
            <v>5</v>
          </cell>
          <cell r="D169">
            <v>38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 t="str">
            <v>Pagar Besi</v>
          </cell>
          <cell r="N169">
            <v>5.75</v>
          </cell>
          <cell r="O169" t="str">
            <v>m2</v>
          </cell>
          <cell r="R169">
            <v>0</v>
          </cell>
          <cell r="S169" t="str">
            <v xml:space="preserve">Pagar Besi </v>
          </cell>
          <cell r="AF169">
            <v>-0.5</v>
          </cell>
          <cell r="AG169">
            <v>523680</v>
          </cell>
          <cell r="AH169">
            <v>261840</v>
          </cell>
          <cell r="AI169">
            <v>1506000</v>
          </cell>
        </row>
        <row r="170">
          <cell r="B170" t="str">
            <v>38.6</v>
          </cell>
          <cell r="C170">
            <v>6</v>
          </cell>
          <cell r="D170">
            <v>38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 t="str">
            <v>Listrik</v>
          </cell>
          <cell r="N170">
            <v>900</v>
          </cell>
          <cell r="O170" t="str">
            <v>Watt</v>
          </cell>
          <cell r="R170">
            <v>0</v>
          </cell>
          <cell r="S170" t="str">
            <v>Listrik</v>
          </cell>
          <cell r="AG170">
            <v>2100</v>
          </cell>
          <cell r="AH170">
            <v>2100</v>
          </cell>
          <cell r="AI170">
            <v>1890000</v>
          </cell>
        </row>
        <row r="171">
          <cell r="B171" t="str">
            <v>39.1</v>
          </cell>
          <cell r="C171">
            <v>1</v>
          </cell>
          <cell r="D171">
            <v>39</v>
          </cell>
          <cell r="E171">
            <v>39</v>
          </cell>
          <cell r="F171" t="str">
            <v>B A J LI</v>
          </cell>
          <cell r="G171">
            <v>67</v>
          </cell>
          <cell r="H171">
            <v>0</v>
          </cell>
          <cell r="I171">
            <v>145</v>
          </cell>
          <cell r="J171">
            <v>0</v>
          </cell>
          <cell r="K171">
            <v>145</v>
          </cell>
          <cell r="L171">
            <v>22</v>
          </cell>
          <cell r="M171" t="str">
            <v>Rumah Tinggal Semi Permanen A</v>
          </cell>
          <cell r="N171">
            <v>18.55</v>
          </cell>
          <cell r="O171" t="str">
            <v>m2</v>
          </cell>
          <cell r="Q171">
            <v>72.900000000000006</v>
          </cell>
          <cell r="R171">
            <v>145.80000000000001</v>
          </cell>
          <cell r="S171" t="str">
            <v>Bangunan Rumah Tinggal Permanen</v>
          </cell>
          <cell r="T171">
            <v>-0.1</v>
          </cell>
          <cell r="U171">
            <v>-0.1</v>
          </cell>
          <cell r="V171">
            <v>0</v>
          </cell>
          <cell r="W171">
            <v>0</v>
          </cell>
          <cell r="Y171">
            <v>-0.3</v>
          </cell>
          <cell r="Z171">
            <v>-0.3</v>
          </cell>
          <cell r="AA171">
            <v>-0.4</v>
          </cell>
          <cell r="AF171">
            <v>-0.2</v>
          </cell>
          <cell r="AG171">
            <v>2168700</v>
          </cell>
          <cell r="AH171">
            <v>1734960</v>
          </cell>
          <cell r="AI171">
            <v>32184000</v>
          </cell>
        </row>
        <row r="172">
          <cell r="B172" t="str">
            <v>39.2</v>
          </cell>
          <cell r="C172">
            <v>2</v>
          </cell>
          <cell r="D172">
            <v>39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 t="str">
            <v>Rumah Tinggal Semi Permanen B</v>
          </cell>
          <cell r="N172">
            <v>63</v>
          </cell>
          <cell r="O172" t="str">
            <v>m2</v>
          </cell>
          <cell r="P172" t="str">
            <v>Solatium &amp; Pindah</v>
          </cell>
          <cell r="R172">
            <v>0</v>
          </cell>
          <cell r="S172" t="str">
            <v>Bangunan Rumah Tinggal Permanen</v>
          </cell>
          <cell r="T172">
            <v>-0.1</v>
          </cell>
          <cell r="U172">
            <v>-0.1</v>
          </cell>
          <cell r="V172">
            <v>0</v>
          </cell>
          <cell r="W172">
            <v>0</v>
          </cell>
          <cell r="Y172">
            <v>-0.3</v>
          </cell>
          <cell r="Z172">
            <v>-0.3</v>
          </cell>
          <cell r="AA172">
            <v>-0.5</v>
          </cell>
          <cell r="AF172">
            <v>-0.2</v>
          </cell>
          <cell r="AG172">
            <v>2143600</v>
          </cell>
          <cell r="AH172">
            <v>1714880</v>
          </cell>
          <cell r="AI172">
            <v>108037000</v>
          </cell>
        </row>
        <row r="173">
          <cell r="B173" t="str">
            <v>39.3</v>
          </cell>
          <cell r="C173">
            <v>3</v>
          </cell>
          <cell r="D173">
            <v>39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 t="str">
            <v>Teras A</v>
          </cell>
          <cell r="N173">
            <v>6.65</v>
          </cell>
          <cell r="O173" t="str">
            <v>m2</v>
          </cell>
          <cell r="R173">
            <v>0</v>
          </cell>
          <cell r="S173" t="str">
            <v>Teras  Rumah Tinggal Permanen</v>
          </cell>
          <cell r="AF173">
            <v>-0.4</v>
          </cell>
          <cell r="AG173">
            <v>1284000</v>
          </cell>
          <cell r="AH173">
            <v>770400</v>
          </cell>
          <cell r="AI173">
            <v>5123000</v>
          </cell>
        </row>
        <row r="174">
          <cell r="B174" t="str">
            <v>39.4</v>
          </cell>
          <cell r="C174">
            <v>4</v>
          </cell>
          <cell r="D174">
            <v>39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 t="str">
            <v>Teras B</v>
          </cell>
          <cell r="N174">
            <v>9.9</v>
          </cell>
          <cell r="O174" t="str">
            <v>m2</v>
          </cell>
          <cell r="P174" t="str">
            <v>Solatium &amp; Pindah</v>
          </cell>
          <cell r="R174">
            <v>0</v>
          </cell>
          <cell r="S174" t="str">
            <v>Teras  Rumah Tinggal Permanen</v>
          </cell>
          <cell r="AF174">
            <v>-0.4</v>
          </cell>
          <cell r="AG174">
            <v>1284000</v>
          </cell>
          <cell r="AH174">
            <v>770400</v>
          </cell>
          <cell r="AI174">
            <v>7627000</v>
          </cell>
        </row>
        <row r="175">
          <cell r="B175" t="str">
            <v>39.5</v>
          </cell>
          <cell r="C175">
            <v>5</v>
          </cell>
          <cell r="D175">
            <v>39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 t="str">
            <v>Pagar Seng</v>
          </cell>
          <cell r="N175">
            <v>5.67</v>
          </cell>
          <cell r="O175" t="str">
            <v>m2</v>
          </cell>
          <cell r="R175">
            <v>0</v>
          </cell>
          <cell r="S175" t="str">
            <v>pagar Seng</v>
          </cell>
          <cell r="AF175">
            <v>-0.3</v>
          </cell>
          <cell r="AG175">
            <v>115210</v>
          </cell>
          <cell r="AH175">
            <v>80647</v>
          </cell>
          <cell r="AI175">
            <v>457000</v>
          </cell>
        </row>
        <row r="176">
          <cell r="B176" t="str">
            <v>39.6</v>
          </cell>
          <cell r="C176">
            <v>6</v>
          </cell>
          <cell r="D176">
            <v>39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 t="str">
            <v>Kandang Ayam</v>
          </cell>
          <cell r="N176">
            <v>1.2</v>
          </cell>
          <cell r="O176" t="str">
            <v>m2</v>
          </cell>
          <cell r="R176">
            <v>0</v>
          </cell>
          <cell r="S176" t="str">
            <v>Bangunan Kandang Darurat</v>
          </cell>
          <cell r="AF176">
            <v>-0.5</v>
          </cell>
          <cell r="AG176">
            <v>442000</v>
          </cell>
          <cell r="AH176">
            <v>221000</v>
          </cell>
          <cell r="AI176">
            <v>265000</v>
          </cell>
        </row>
        <row r="177">
          <cell r="B177" t="str">
            <v>39.7</v>
          </cell>
          <cell r="C177">
            <v>7</v>
          </cell>
          <cell r="D177">
            <v>39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 t="str">
            <v>Listrik</v>
          </cell>
          <cell r="N177">
            <v>1800</v>
          </cell>
          <cell r="O177" t="str">
            <v>Watt</v>
          </cell>
          <cell r="R177">
            <v>0</v>
          </cell>
          <cell r="S177" t="str">
            <v>Listrik</v>
          </cell>
          <cell r="AG177">
            <v>2100</v>
          </cell>
          <cell r="AH177">
            <v>2100</v>
          </cell>
          <cell r="AI177">
            <v>3780000</v>
          </cell>
        </row>
        <row r="178">
          <cell r="B178" t="str">
            <v>39.8</v>
          </cell>
          <cell r="C178">
            <v>8</v>
          </cell>
          <cell r="D178">
            <v>39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M178" t="str">
            <v>Pompa Sanyo</v>
          </cell>
          <cell r="N178">
            <v>1</v>
          </cell>
          <cell r="O178" t="str">
            <v>Unit</v>
          </cell>
          <cell r="R178">
            <v>0</v>
          </cell>
          <cell r="S178" t="str">
            <v>Sumur dengan pompa listrik</v>
          </cell>
          <cell r="AG178">
            <v>2671200</v>
          </cell>
          <cell r="AH178">
            <v>2671200</v>
          </cell>
          <cell r="AI178">
            <v>2671000</v>
          </cell>
        </row>
        <row r="179">
          <cell r="B179" t="str">
            <v>39.9</v>
          </cell>
          <cell r="C179">
            <v>9</v>
          </cell>
          <cell r="D179">
            <v>39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M179" t="str">
            <v>Septictank</v>
          </cell>
          <cell r="N179">
            <v>2</v>
          </cell>
          <cell r="O179" t="str">
            <v>Unit</v>
          </cell>
          <cell r="R179">
            <v>0</v>
          </cell>
          <cell r="S179" t="str">
            <v>Septictank</v>
          </cell>
          <cell r="AF179">
            <v>-0.1</v>
          </cell>
          <cell r="AG179">
            <v>3142125</v>
          </cell>
          <cell r="AH179">
            <v>2827912.5</v>
          </cell>
          <cell r="AI179">
            <v>5656000</v>
          </cell>
        </row>
        <row r="180">
          <cell r="B180" t="str">
            <v>40.1</v>
          </cell>
          <cell r="C180">
            <v>1</v>
          </cell>
          <cell r="D180">
            <v>40</v>
          </cell>
          <cell r="E180">
            <v>40</v>
          </cell>
          <cell r="F180" t="str">
            <v xml:space="preserve"> Hj. SADELAN</v>
          </cell>
          <cell r="G180">
            <v>68</v>
          </cell>
          <cell r="H180">
            <v>0</v>
          </cell>
          <cell r="I180">
            <v>277</v>
          </cell>
          <cell r="J180">
            <v>0</v>
          </cell>
          <cell r="K180">
            <v>277</v>
          </cell>
          <cell r="L180">
            <v>23</v>
          </cell>
          <cell r="M180" t="str">
            <v>Rumah Tinggal Permanen</v>
          </cell>
          <cell r="N180">
            <v>85.4</v>
          </cell>
          <cell r="O180" t="str">
            <v>m2</v>
          </cell>
          <cell r="P180" t="str">
            <v>Solatium &amp; Pindah</v>
          </cell>
          <cell r="Q180">
            <v>98</v>
          </cell>
          <cell r="R180">
            <v>196</v>
          </cell>
          <cell r="S180" t="str">
            <v>Bangunan Rumah Tinggal Permanen</v>
          </cell>
          <cell r="T180">
            <v>-0.1</v>
          </cell>
          <cell r="U180">
            <v>-0.1</v>
          </cell>
          <cell r="Y180">
            <v>-0.2</v>
          </cell>
          <cell r="AF180">
            <v>-0.1</v>
          </cell>
          <cell r="AG180">
            <v>2356500</v>
          </cell>
          <cell r="AH180">
            <v>2120850</v>
          </cell>
          <cell r="AI180">
            <v>181121000</v>
          </cell>
        </row>
        <row r="181">
          <cell r="B181" t="str">
            <v>40.2</v>
          </cell>
          <cell r="C181">
            <v>2</v>
          </cell>
          <cell r="D181">
            <v>40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 t="str">
            <v>Bangunan Darurat</v>
          </cell>
          <cell r="N181">
            <v>28.45</v>
          </cell>
          <cell r="O181" t="str">
            <v>m2</v>
          </cell>
          <cell r="R181">
            <v>0</v>
          </cell>
          <cell r="AG181">
            <v>0</v>
          </cell>
          <cell r="AH181">
            <v>0</v>
          </cell>
          <cell r="AI181">
            <v>0</v>
          </cell>
        </row>
        <row r="182">
          <cell r="B182" t="str">
            <v>40.3</v>
          </cell>
          <cell r="C182">
            <v>3</v>
          </cell>
          <cell r="D182">
            <v>40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M182" t="str">
            <v>Teras</v>
          </cell>
          <cell r="N182">
            <v>12.6</v>
          </cell>
          <cell r="O182" t="str">
            <v>m2</v>
          </cell>
          <cell r="P182" t="str">
            <v>Solatium &amp; Pindah</v>
          </cell>
          <cell r="R182">
            <v>0</v>
          </cell>
          <cell r="S182" t="str">
            <v>Teras  Rumah Tinggal Permanen</v>
          </cell>
          <cell r="V182">
            <v>-0.1</v>
          </cell>
          <cell r="W182">
            <v>-0.1</v>
          </cell>
          <cell r="AF182">
            <v>-0.3</v>
          </cell>
          <cell r="AG182">
            <v>1266700</v>
          </cell>
          <cell r="AH182">
            <v>886690</v>
          </cell>
          <cell r="AI182">
            <v>11172000</v>
          </cell>
        </row>
        <row r="183">
          <cell r="B183" t="str">
            <v>40.4</v>
          </cell>
          <cell r="C183">
            <v>4</v>
          </cell>
          <cell r="D183">
            <v>40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 t="str">
            <v>Pagar Besi</v>
          </cell>
          <cell r="N183">
            <v>9.84</v>
          </cell>
          <cell r="O183" t="str">
            <v>m2</v>
          </cell>
          <cell r="R183">
            <v>0</v>
          </cell>
          <cell r="S183" t="str">
            <v xml:space="preserve">Pagar Besi </v>
          </cell>
          <cell r="AF183">
            <v>-0.1</v>
          </cell>
          <cell r="AG183">
            <v>523680</v>
          </cell>
          <cell r="AH183">
            <v>471312</v>
          </cell>
          <cell r="AI183">
            <v>4638000</v>
          </cell>
        </row>
        <row r="184">
          <cell r="B184" t="str">
            <v>40.5</v>
          </cell>
          <cell r="C184">
            <v>5</v>
          </cell>
          <cell r="D184">
            <v>40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M184" t="str">
            <v>Listrik</v>
          </cell>
          <cell r="N184">
            <v>900</v>
          </cell>
          <cell r="O184" t="str">
            <v>Watt</v>
          </cell>
          <cell r="R184">
            <v>0</v>
          </cell>
          <cell r="S184" t="str">
            <v>Listrik</v>
          </cell>
          <cell r="AG184">
            <v>2100</v>
          </cell>
          <cell r="AH184">
            <v>2100</v>
          </cell>
          <cell r="AI184">
            <v>1890000</v>
          </cell>
        </row>
        <row r="185">
          <cell r="B185" t="str">
            <v>40.6</v>
          </cell>
          <cell r="C185">
            <v>6</v>
          </cell>
          <cell r="D185">
            <v>40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 t="str">
            <v>Pompa Sanyo</v>
          </cell>
          <cell r="N185">
            <v>1</v>
          </cell>
          <cell r="O185" t="str">
            <v>Unit</v>
          </cell>
          <cell r="R185">
            <v>0</v>
          </cell>
          <cell r="S185" t="str">
            <v>Sumur dengan pompa listrik</v>
          </cell>
          <cell r="AG185">
            <v>2671200</v>
          </cell>
          <cell r="AH185">
            <v>2671200</v>
          </cell>
          <cell r="AI185">
            <v>2671000</v>
          </cell>
        </row>
        <row r="186">
          <cell r="B186" t="str">
            <v>40.7</v>
          </cell>
          <cell r="C186">
            <v>7</v>
          </cell>
          <cell r="D186">
            <v>40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 t="str">
            <v>Septictank</v>
          </cell>
          <cell r="N186">
            <v>1</v>
          </cell>
          <cell r="O186" t="str">
            <v>Unit</v>
          </cell>
          <cell r="R186">
            <v>0</v>
          </cell>
          <cell r="S186" t="str">
            <v>Septictank</v>
          </cell>
          <cell r="AG186">
            <v>3142125</v>
          </cell>
          <cell r="AH186">
            <v>3142125</v>
          </cell>
          <cell r="AI186">
            <v>3142000</v>
          </cell>
        </row>
        <row r="187">
          <cell r="B187" t="str">
            <v>40.8</v>
          </cell>
          <cell r="C187">
            <v>8</v>
          </cell>
          <cell r="D187">
            <v>40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R187">
            <v>0</v>
          </cell>
          <cell r="AG187">
            <v>0</v>
          </cell>
          <cell r="AH187">
            <v>0</v>
          </cell>
          <cell r="AI187">
            <v>0</v>
          </cell>
        </row>
        <row r="188">
          <cell r="B188" t="str">
            <v>40.9</v>
          </cell>
          <cell r="C188">
            <v>9</v>
          </cell>
          <cell r="D188">
            <v>40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M188" t="str">
            <v>Rumah Tinggal Semi Permanen</v>
          </cell>
          <cell r="N188">
            <v>29.5</v>
          </cell>
          <cell r="O188" t="str">
            <v>m2</v>
          </cell>
          <cell r="R188">
            <v>0</v>
          </cell>
          <cell r="S188" t="str">
            <v>Bangunan Rumah Tinggal Semi Permanen</v>
          </cell>
          <cell r="T188">
            <v>-0.2</v>
          </cell>
          <cell r="U188">
            <v>-0.2</v>
          </cell>
          <cell r="V188">
            <v>-0.2</v>
          </cell>
          <cell r="W188">
            <v>-0.2</v>
          </cell>
          <cell r="Y188">
            <v>-0.5</v>
          </cell>
          <cell r="Z188">
            <v>-1</v>
          </cell>
          <cell r="AF188">
            <v>-0.4</v>
          </cell>
          <cell r="AG188">
            <v>1225200</v>
          </cell>
          <cell r="AH188">
            <v>735120</v>
          </cell>
          <cell r="AI188">
            <v>21686000</v>
          </cell>
        </row>
        <row r="189">
          <cell r="B189" t="str">
            <v>40.10</v>
          </cell>
          <cell r="C189">
            <v>10</v>
          </cell>
          <cell r="D189">
            <v>40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M189" t="str">
            <v>Teras</v>
          </cell>
          <cell r="N189">
            <v>8.01</v>
          </cell>
          <cell r="O189" t="str">
            <v>m2</v>
          </cell>
          <cell r="R189">
            <v>0</v>
          </cell>
          <cell r="S189" t="str">
            <v>Teras  Rumah Tinggal Semi Permanen</v>
          </cell>
          <cell r="AF189">
            <v>-0.6</v>
          </cell>
          <cell r="AG189">
            <v>877000</v>
          </cell>
          <cell r="AH189">
            <v>350800</v>
          </cell>
          <cell r="AI189">
            <v>2810000</v>
          </cell>
        </row>
        <row r="190">
          <cell r="B190" t="str">
            <v>41.1</v>
          </cell>
          <cell r="C190">
            <v>1</v>
          </cell>
          <cell r="D190">
            <v>41</v>
          </cell>
          <cell r="E190">
            <v>41</v>
          </cell>
          <cell r="F190" t="str">
            <v>KHAERUDIN</v>
          </cell>
          <cell r="G190">
            <v>69</v>
          </cell>
          <cell r="H190">
            <v>0</v>
          </cell>
          <cell r="I190">
            <v>69</v>
          </cell>
          <cell r="J190">
            <v>0</v>
          </cell>
          <cell r="K190">
            <v>69</v>
          </cell>
          <cell r="L190">
            <v>19</v>
          </cell>
          <cell r="M190" t="str">
            <v>Rumah Tinggal Permanen</v>
          </cell>
          <cell r="N190">
            <v>80.36</v>
          </cell>
          <cell r="O190" t="str">
            <v>m2</v>
          </cell>
          <cell r="P190" t="str">
            <v>Solatium &amp; Pindah</v>
          </cell>
          <cell r="Q190">
            <v>104.3</v>
          </cell>
          <cell r="R190">
            <v>208.6</v>
          </cell>
          <cell r="AG190">
            <v>0</v>
          </cell>
          <cell r="AH190">
            <v>0</v>
          </cell>
          <cell r="AI190">
            <v>0</v>
          </cell>
        </row>
        <row r="191">
          <cell r="B191" t="str">
            <v>41.2</v>
          </cell>
          <cell r="C191">
            <v>2</v>
          </cell>
          <cell r="D191">
            <v>41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M191" t="str">
            <v>Teras</v>
          </cell>
          <cell r="N191">
            <v>23.94</v>
          </cell>
          <cell r="O191" t="str">
            <v>m2</v>
          </cell>
          <cell r="P191" t="str">
            <v>Solatium &amp; Pindah</v>
          </cell>
          <cell r="R191">
            <v>0</v>
          </cell>
          <cell r="AG191">
            <v>0</v>
          </cell>
          <cell r="AH191">
            <v>0</v>
          </cell>
          <cell r="AI191">
            <v>0</v>
          </cell>
        </row>
        <row r="192">
          <cell r="B192" t="str">
            <v>41.3</v>
          </cell>
          <cell r="C192">
            <v>3</v>
          </cell>
          <cell r="D192">
            <v>41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 t="str">
            <v>Pagar Besi</v>
          </cell>
          <cell r="N192">
            <v>7.5</v>
          </cell>
          <cell r="O192" t="str">
            <v>m2</v>
          </cell>
          <cell r="R192">
            <v>0</v>
          </cell>
          <cell r="AG192">
            <v>0</v>
          </cell>
          <cell r="AH192">
            <v>0</v>
          </cell>
          <cell r="AI192">
            <v>0</v>
          </cell>
        </row>
        <row r="193">
          <cell r="B193" t="str">
            <v>41.4</v>
          </cell>
          <cell r="C193">
            <v>4</v>
          </cell>
          <cell r="D193">
            <v>41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 t="str">
            <v>Listrik</v>
          </cell>
          <cell r="N193">
            <v>900</v>
          </cell>
          <cell r="O193" t="str">
            <v>Watt</v>
          </cell>
          <cell r="R193">
            <v>0</v>
          </cell>
          <cell r="AG193">
            <v>0</v>
          </cell>
          <cell r="AH193">
            <v>0</v>
          </cell>
          <cell r="AI193">
            <v>0</v>
          </cell>
        </row>
        <row r="194">
          <cell r="B194" t="str">
            <v>41.5</v>
          </cell>
          <cell r="C194">
            <v>5</v>
          </cell>
          <cell r="D194">
            <v>41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 t="str">
            <v>Pompa Sanyo</v>
          </cell>
          <cell r="N194">
            <v>1</v>
          </cell>
          <cell r="O194" t="str">
            <v>Unit</v>
          </cell>
          <cell r="R194">
            <v>0</v>
          </cell>
          <cell r="AG194">
            <v>0</v>
          </cell>
          <cell r="AH194">
            <v>0</v>
          </cell>
          <cell r="AI194">
            <v>0</v>
          </cell>
        </row>
        <row r="195">
          <cell r="B195" t="str">
            <v>41.6</v>
          </cell>
          <cell r="C195">
            <v>6</v>
          </cell>
          <cell r="D195">
            <v>41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 t="str">
            <v>Septictank</v>
          </cell>
          <cell r="N195">
            <v>1</v>
          </cell>
          <cell r="O195" t="str">
            <v>Unit</v>
          </cell>
          <cell r="R195">
            <v>0</v>
          </cell>
          <cell r="AG195">
            <v>0</v>
          </cell>
          <cell r="AH195">
            <v>0</v>
          </cell>
          <cell r="AI195">
            <v>0</v>
          </cell>
        </row>
        <row r="196">
          <cell r="B196" t="str">
            <v>42.1</v>
          </cell>
          <cell r="C196">
            <v>1</v>
          </cell>
          <cell r="D196">
            <v>42</v>
          </cell>
          <cell r="E196">
            <v>42</v>
          </cell>
          <cell r="F196" t="str">
            <v>HARTIKA</v>
          </cell>
          <cell r="G196">
            <v>70</v>
          </cell>
          <cell r="H196">
            <v>0</v>
          </cell>
          <cell r="I196">
            <v>130</v>
          </cell>
          <cell r="J196">
            <v>0</v>
          </cell>
          <cell r="K196">
            <v>130</v>
          </cell>
          <cell r="R196">
            <v>0</v>
          </cell>
          <cell r="AG196">
            <v>0</v>
          </cell>
          <cell r="AH196">
            <v>0</v>
          </cell>
          <cell r="AI196">
            <v>0</v>
          </cell>
        </row>
        <row r="197">
          <cell r="B197" t="str">
            <v>43.1</v>
          </cell>
          <cell r="C197">
            <v>1</v>
          </cell>
          <cell r="D197">
            <v>43</v>
          </cell>
          <cell r="E197">
            <v>43</v>
          </cell>
          <cell r="F197" t="str">
            <v>Hj. MASWANIH bt. H.NISAN</v>
          </cell>
          <cell r="G197">
            <v>71</v>
          </cell>
          <cell r="H197">
            <v>0</v>
          </cell>
          <cell r="I197">
            <v>1090</v>
          </cell>
          <cell r="J197">
            <v>0</v>
          </cell>
          <cell r="K197">
            <v>1090</v>
          </cell>
          <cell r="L197">
            <v>11</v>
          </cell>
          <cell r="M197" t="str">
            <v>Rumah Tinggal Permanen</v>
          </cell>
          <cell r="N197">
            <v>188.6</v>
          </cell>
          <cell r="O197" t="str">
            <v>m2</v>
          </cell>
          <cell r="P197" t="str">
            <v>Solatium &amp; Pindah</v>
          </cell>
          <cell r="Q197">
            <v>227.94</v>
          </cell>
          <cell r="R197">
            <v>455.88</v>
          </cell>
          <cell r="S197" t="str">
            <v>Bangunan Rumah Tinggal Permanen</v>
          </cell>
          <cell r="AF197">
            <v>-0.2</v>
          </cell>
          <cell r="AG197">
            <v>2567000</v>
          </cell>
          <cell r="AH197">
            <v>2053600</v>
          </cell>
          <cell r="AI197">
            <v>387309000</v>
          </cell>
        </row>
        <row r="198">
          <cell r="B198" t="str">
            <v>43.2</v>
          </cell>
          <cell r="C198">
            <v>2</v>
          </cell>
          <cell r="D198">
            <v>43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 t="str">
            <v>Teras</v>
          </cell>
          <cell r="N198">
            <v>39.340000000000003</v>
          </cell>
          <cell r="O198" t="str">
            <v>m2</v>
          </cell>
          <cell r="P198" t="str">
            <v>Solatium &amp; Pindah</v>
          </cell>
          <cell r="R198">
            <v>0</v>
          </cell>
          <cell r="S198" t="str">
            <v>Teras  Rumah Tinggal Permanen</v>
          </cell>
          <cell r="AF198">
            <v>-0.4</v>
          </cell>
          <cell r="AG198">
            <v>1284000</v>
          </cell>
          <cell r="AH198">
            <v>770400</v>
          </cell>
          <cell r="AI198">
            <v>30308000</v>
          </cell>
        </row>
        <row r="199">
          <cell r="B199" t="str">
            <v>43.3</v>
          </cell>
          <cell r="C199">
            <v>3</v>
          </cell>
          <cell r="D199">
            <v>43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 t="str">
            <v>Floor</v>
          </cell>
          <cell r="N199">
            <v>50.74</v>
          </cell>
          <cell r="O199" t="str">
            <v>m2</v>
          </cell>
          <cell r="R199">
            <v>0</v>
          </cell>
          <cell r="S199" t="str">
            <v>Jalan/Tempat Parkir/landasan Floor / Tegel</v>
          </cell>
          <cell r="AF199">
            <v>-0.2</v>
          </cell>
          <cell r="AG199">
            <v>39800</v>
          </cell>
          <cell r="AH199">
            <v>31840</v>
          </cell>
          <cell r="AI199">
            <v>1616000</v>
          </cell>
        </row>
        <row r="200">
          <cell r="B200" t="str">
            <v>43.4</v>
          </cell>
          <cell r="C200">
            <v>4</v>
          </cell>
          <cell r="D200">
            <v>43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 t="str">
            <v>Kandang</v>
          </cell>
          <cell r="N200">
            <v>4.5999999999999996</v>
          </cell>
          <cell r="O200" t="str">
            <v>m2</v>
          </cell>
          <cell r="R200">
            <v>0</v>
          </cell>
          <cell r="S200" t="str">
            <v>Bangunan Kandang Darurat</v>
          </cell>
          <cell r="AF200">
            <v>-0.4</v>
          </cell>
          <cell r="AG200">
            <v>442000</v>
          </cell>
          <cell r="AH200">
            <v>265200</v>
          </cell>
          <cell r="AI200">
            <v>1220000</v>
          </cell>
        </row>
        <row r="201">
          <cell r="B201" t="str">
            <v>43.5</v>
          </cell>
          <cell r="C201">
            <v>5</v>
          </cell>
          <cell r="D201">
            <v>43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 t="str">
            <v>Listrik</v>
          </cell>
          <cell r="N201">
            <v>450</v>
          </cell>
          <cell r="O201" t="str">
            <v>Watt</v>
          </cell>
          <cell r="R201">
            <v>0</v>
          </cell>
          <cell r="S201" t="str">
            <v>Listrik</v>
          </cell>
          <cell r="AG201">
            <v>2100</v>
          </cell>
          <cell r="AH201">
            <v>2100</v>
          </cell>
          <cell r="AI201">
            <v>945000</v>
          </cell>
        </row>
        <row r="202">
          <cell r="B202" t="str">
            <v>43.6</v>
          </cell>
          <cell r="C202">
            <v>6</v>
          </cell>
          <cell r="D202">
            <v>43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 t="str">
            <v>Pompa Sanyo</v>
          </cell>
          <cell r="N202">
            <v>1</v>
          </cell>
          <cell r="O202" t="str">
            <v>Unit</v>
          </cell>
          <cell r="R202">
            <v>0</v>
          </cell>
          <cell r="S202" t="str">
            <v>Sumur dengan pompa listrik</v>
          </cell>
          <cell r="AG202">
            <v>2671200</v>
          </cell>
          <cell r="AH202">
            <v>2671200</v>
          </cell>
          <cell r="AI202">
            <v>2671000</v>
          </cell>
        </row>
        <row r="203">
          <cell r="B203" t="str">
            <v>43.7</v>
          </cell>
          <cell r="C203">
            <v>7</v>
          </cell>
          <cell r="D203">
            <v>43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 t="str">
            <v>Septictank</v>
          </cell>
          <cell r="N203">
            <v>1</v>
          </cell>
          <cell r="O203" t="str">
            <v>Unit</v>
          </cell>
          <cell r="R203">
            <v>0</v>
          </cell>
          <cell r="S203" t="str">
            <v>Septictank</v>
          </cell>
          <cell r="AF203">
            <v>-0.1</v>
          </cell>
          <cell r="AG203">
            <v>3142125</v>
          </cell>
          <cell r="AH203">
            <v>2827912.5</v>
          </cell>
          <cell r="AI203">
            <v>2828000</v>
          </cell>
        </row>
        <row r="204">
          <cell r="B204" t="str">
            <v>43.8</v>
          </cell>
          <cell r="C204">
            <v>8</v>
          </cell>
          <cell r="D204">
            <v>43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M204" t="str">
            <v>Kuburan/Makam</v>
          </cell>
          <cell r="N204">
            <v>11</v>
          </cell>
          <cell r="O204" t="str">
            <v>buah</v>
          </cell>
          <cell r="R204">
            <v>0</v>
          </cell>
          <cell r="S204" t="str">
            <v>kuburan</v>
          </cell>
          <cell r="AG204">
            <v>750000</v>
          </cell>
          <cell r="AH204">
            <v>750000</v>
          </cell>
          <cell r="AI204">
            <v>8250000</v>
          </cell>
        </row>
        <row r="205">
          <cell r="B205" t="str">
            <v>43.9</v>
          </cell>
          <cell r="C205">
            <v>9</v>
          </cell>
          <cell r="D205">
            <v>43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R205">
            <v>0</v>
          </cell>
          <cell r="AG205">
            <v>0</v>
          </cell>
          <cell r="AH205">
            <v>0</v>
          </cell>
          <cell r="AI205">
            <v>0</v>
          </cell>
        </row>
        <row r="206">
          <cell r="B206" t="str">
            <v>43.10</v>
          </cell>
          <cell r="C206">
            <v>10</v>
          </cell>
          <cell r="D206">
            <v>43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M206" t="str">
            <v>Rumah Tinggal Permanen</v>
          </cell>
          <cell r="N206">
            <v>65.52</v>
          </cell>
          <cell r="O206" t="str">
            <v>m2</v>
          </cell>
          <cell r="R206">
            <v>0</v>
          </cell>
          <cell r="S206" t="str">
            <v>Bangunan Rumah Tinggal Permanen</v>
          </cell>
          <cell r="AF206">
            <v>-0.2</v>
          </cell>
          <cell r="AG206">
            <v>2567000</v>
          </cell>
          <cell r="AH206">
            <v>2053600</v>
          </cell>
          <cell r="AI206">
            <v>134552000</v>
          </cell>
        </row>
        <row r="207">
          <cell r="B207" t="str">
            <v>43.11</v>
          </cell>
          <cell r="C207">
            <v>11</v>
          </cell>
          <cell r="D207">
            <v>43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M207" t="str">
            <v>Teras</v>
          </cell>
          <cell r="N207">
            <v>9.4499999999999993</v>
          </cell>
          <cell r="O207" t="str">
            <v>m2</v>
          </cell>
          <cell r="R207">
            <v>0</v>
          </cell>
          <cell r="S207" t="str">
            <v>Teras  Rumah Tinggal Permanen</v>
          </cell>
          <cell r="AF207">
            <v>-0.4</v>
          </cell>
          <cell r="AG207">
            <v>1284000</v>
          </cell>
          <cell r="AH207">
            <v>770400</v>
          </cell>
          <cell r="AI207">
            <v>7280000</v>
          </cell>
        </row>
        <row r="208">
          <cell r="B208" t="str">
            <v>43.12</v>
          </cell>
          <cell r="C208">
            <v>12</v>
          </cell>
          <cell r="D208">
            <v>43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M208" t="str">
            <v>Kandang Ayam</v>
          </cell>
          <cell r="N208">
            <v>0.72</v>
          </cell>
          <cell r="O208" t="str">
            <v>m2</v>
          </cell>
          <cell r="R208">
            <v>0</v>
          </cell>
          <cell r="S208" t="str">
            <v>Bangunan Kandang Darurat</v>
          </cell>
          <cell r="AF208">
            <v>-0.4</v>
          </cell>
          <cell r="AG208">
            <v>442000</v>
          </cell>
          <cell r="AH208">
            <v>265200</v>
          </cell>
          <cell r="AI208">
            <v>191000</v>
          </cell>
        </row>
        <row r="209">
          <cell r="B209" t="str">
            <v>43.13</v>
          </cell>
          <cell r="C209">
            <v>13</v>
          </cell>
          <cell r="D209">
            <v>43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M209" t="str">
            <v>Listrik</v>
          </cell>
          <cell r="N209">
            <v>900</v>
          </cell>
          <cell r="O209" t="str">
            <v>Watt</v>
          </cell>
          <cell r="R209">
            <v>0</v>
          </cell>
          <cell r="S209" t="str">
            <v>Listrik</v>
          </cell>
          <cell r="AG209">
            <v>2100</v>
          </cell>
          <cell r="AH209">
            <v>2100</v>
          </cell>
          <cell r="AI209">
            <v>1890000</v>
          </cell>
        </row>
        <row r="210">
          <cell r="B210" t="str">
            <v>43.14</v>
          </cell>
          <cell r="C210">
            <v>14</v>
          </cell>
          <cell r="D210">
            <v>43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M210" t="str">
            <v>Pompa Sanyo</v>
          </cell>
          <cell r="N210">
            <v>1</v>
          </cell>
          <cell r="O210" t="str">
            <v>Unit</v>
          </cell>
          <cell r="R210">
            <v>0</v>
          </cell>
          <cell r="S210" t="str">
            <v>Sumur dengan pompa listrik</v>
          </cell>
          <cell r="AG210">
            <v>2671200</v>
          </cell>
          <cell r="AH210">
            <v>2671200</v>
          </cell>
          <cell r="AI210">
            <v>2671000</v>
          </cell>
        </row>
        <row r="211">
          <cell r="B211" t="str">
            <v>43.15</v>
          </cell>
          <cell r="C211">
            <v>15</v>
          </cell>
          <cell r="D211">
            <v>43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 t="str">
            <v>Septictank</v>
          </cell>
          <cell r="N211">
            <v>1</v>
          </cell>
          <cell r="O211" t="str">
            <v>Unit</v>
          </cell>
          <cell r="R211">
            <v>0</v>
          </cell>
          <cell r="S211" t="str">
            <v>Septictank</v>
          </cell>
          <cell r="AF211">
            <v>-0.1</v>
          </cell>
          <cell r="AG211">
            <v>3142125</v>
          </cell>
          <cell r="AH211">
            <v>2827912.5</v>
          </cell>
          <cell r="AI211">
            <v>2828000</v>
          </cell>
        </row>
        <row r="212">
          <cell r="B212" t="str">
            <v>44.1</v>
          </cell>
          <cell r="C212">
            <v>1</v>
          </cell>
          <cell r="D212">
            <v>44</v>
          </cell>
          <cell r="E212">
            <v>44</v>
          </cell>
          <cell r="F212" t="str">
            <v>YULIANA SAPUTRA</v>
          </cell>
          <cell r="G212">
            <v>73</v>
          </cell>
          <cell r="H212">
            <v>0</v>
          </cell>
          <cell r="I212">
            <v>152</v>
          </cell>
          <cell r="J212">
            <v>0</v>
          </cell>
          <cell r="K212">
            <v>152</v>
          </cell>
          <cell r="R212">
            <v>0</v>
          </cell>
          <cell r="AG212">
            <v>0</v>
          </cell>
          <cell r="AH212">
            <v>0</v>
          </cell>
          <cell r="AI212">
            <v>0</v>
          </cell>
        </row>
        <row r="213">
          <cell r="B213" t="str">
            <v>45.1</v>
          </cell>
          <cell r="C213">
            <v>1</v>
          </cell>
          <cell r="D213">
            <v>45</v>
          </cell>
          <cell r="E213">
            <v>45</v>
          </cell>
          <cell r="F213" t="str">
            <v>YULIANA SAPUTRA</v>
          </cell>
          <cell r="G213">
            <v>74</v>
          </cell>
          <cell r="H213">
            <v>0</v>
          </cell>
          <cell r="I213">
            <v>215</v>
          </cell>
          <cell r="J213">
            <v>0</v>
          </cell>
          <cell r="K213">
            <v>215</v>
          </cell>
          <cell r="R213">
            <v>0</v>
          </cell>
          <cell r="AG213">
            <v>0</v>
          </cell>
          <cell r="AH213">
            <v>0</v>
          </cell>
          <cell r="AI213">
            <v>0</v>
          </cell>
        </row>
        <row r="214">
          <cell r="B214">
            <v>0</v>
          </cell>
          <cell r="C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R214">
            <v>0</v>
          </cell>
          <cell r="AG214">
            <v>0</v>
          </cell>
          <cell r="AH214">
            <v>0</v>
          </cell>
          <cell r="AI214">
            <v>0</v>
          </cell>
        </row>
        <row r="215">
          <cell r="B215">
            <v>0</v>
          </cell>
          <cell r="C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R215">
            <v>0</v>
          </cell>
          <cell r="AG215">
            <v>0</v>
          </cell>
          <cell r="AH215">
            <v>0</v>
          </cell>
          <cell r="AI215">
            <v>0</v>
          </cell>
        </row>
        <row r="216">
          <cell r="B216">
            <v>0</v>
          </cell>
          <cell r="C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R216">
            <v>0</v>
          </cell>
          <cell r="AG216">
            <v>0</v>
          </cell>
          <cell r="AH216">
            <v>0</v>
          </cell>
          <cell r="AI216">
            <v>0</v>
          </cell>
        </row>
        <row r="217">
          <cell r="B217">
            <v>0</v>
          </cell>
          <cell r="C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R217">
            <v>0</v>
          </cell>
          <cell r="AG217">
            <v>0</v>
          </cell>
          <cell r="AH217">
            <v>0</v>
          </cell>
          <cell r="AI217">
            <v>0</v>
          </cell>
        </row>
        <row r="218">
          <cell r="B218">
            <v>0</v>
          </cell>
          <cell r="C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R218">
            <v>0</v>
          </cell>
          <cell r="AG218">
            <v>0</v>
          </cell>
          <cell r="AH218">
            <v>0</v>
          </cell>
          <cell r="AI218">
            <v>0</v>
          </cell>
        </row>
        <row r="219">
          <cell r="B219">
            <v>0</v>
          </cell>
          <cell r="C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R219">
            <v>0</v>
          </cell>
          <cell r="AG219">
            <v>0</v>
          </cell>
          <cell r="AH219">
            <v>0</v>
          </cell>
          <cell r="AI219">
            <v>0</v>
          </cell>
        </row>
        <row r="220">
          <cell r="B220">
            <v>0</v>
          </cell>
          <cell r="C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R220">
            <v>0</v>
          </cell>
          <cell r="AG220">
            <v>0</v>
          </cell>
          <cell r="AH220">
            <v>0</v>
          </cell>
          <cell r="AI220">
            <v>0</v>
          </cell>
        </row>
        <row r="221">
          <cell r="B221">
            <v>0</v>
          </cell>
          <cell r="C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R221">
            <v>0</v>
          </cell>
          <cell r="AG221">
            <v>0</v>
          </cell>
          <cell r="AH221">
            <v>0</v>
          </cell>
          <cell r="AI221">
            <v>0</v>
          </cell>
        </row>
        <row r="222">
          <cell r="B222">
            <v>0</v>
          </cell>
          <cell r="C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R222">
            <v>0</v>
          </cell>
          <cell r="AG222">
            <v>0</v>
          </cell>
          <cell r="AH222">
            <v>0</v>
          </cell>
          <cell r="AI222">
            <v>0</v>
          </cell>
        </row>
        <row r="223">
          <cell r="B223">
            <v>0</v>
          </cell>
          <cell r="C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R223">
            <v>0</v>
          </cell>
          <cell r="AG223">
            <v>0</v>
          </cell>
          <cell r="AH223">
            <v>0</v>
          </cell>
          <cell r="AI223">
            <v>0</v>
          </cell>
        </row>
        <row r="224">
          <cell r="B224">
            <v>0</v>
          </cell>
          <cell r="C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R224">
            <v>0</v>
          </cell>
          <cell r="AG224">
            <v>0</v>
          </cell>
          <cell r="AH224">
            <v>0</v>
          </cell>
          <cell r="AI224">
            <v>0</v>
          </cell>
        </row>
        <row r="225">
          <cell r="B225">
            <v>0</v>
          </cell>
          <cell r="C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R225">
            <v>0</v>
          </cell>
          <cell r="AG225">
            <v>0</v>
          </cell>
          <cell r="AH225">
            <v>0</v>
          </cell>
          <cell r="AI225">
            <v>0</v>
          </cell>
        </row>
        <row r="226">
          <cell r="B226">
            <v>0</v>
          </cell>
          <cell r="C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R226">
            <v>0</v>
          </cell>
          <cell r="AG226">
            <v>0</v>
          </cell>
          <cell r="AH226">
            <v>0</v>
          </cell>
          <cell r="AI226">
            <v>0</v>
          </cell>
        </row>
        <row r="227">
          <cell r="B227">
            <v>0</v>
          </cell>
          <cell r="C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R227">
            <v>0</v>
          </cell>
          <cell r="AG227">
            <v>0</v>
          </cell>
          <cell r="AH227">
            <v>0</v>
          </cell>
          <cell r="AI227">
            <v>0</v>
          </cell>
        </row>
        <row r="228">
          <cell r="B228">
            <v>0</v>
          </cell>
          <cell r="C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R228">
            <v>0</v>
          </cell>
          <cell r="AG228">
            <v>0</v>
          </cell>
          <cell r="AH228">
            <v>0</v>
          </cell>
          <cell r="AI228">
            <v>0</v>
          </cell>
        </row>
        <row r="229">
          <cell r="B229">
            <v>0</v>
          </cell>
          <cell r="C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R229">
            <v>0</v>
          </cell>
          <cell r="AG229">
            <v>0</v>
          </cell>
          <cell r="AH229">
            <v>0</v>
          </cell>
          <cell r="AI229">
            <v>0</v>
          </cell>
        </row>
        <row r="230">
          <cell r="B230">
            <v>0</v>
          </cell>
          <cell r="C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R230">
            <v>0</v>
          </cell>
          <cell r="AG230">
            <v>0</v>
          </cell>
          <cell r="AH230">
            <v>0</v>
          </cell>
          <cell r="AI230">
            <v>0</v>
          </cell>
        </row>
        <row r="231">
          <cell r="B231">
            <v>0</v>
          </cell>
          <cell r="C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R231">
            <v>0</v>
          </cell>
          <cell r="AG231">
            <v>0</v>
          </cell>
          <cell r="AH231">
            <v>0</v>
          </cell>
          <cell r="AI231">
            <v>0</v>
          </cell>
        </row>
        <row r="232">
          <cell r="B232">
            <v>0</v>
          </cell>
          <cell r="C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R232">
            <v>0</v>
          </cell>
          <cell r="AG232">
            <v>0</v>
          </cell>
          <cell r="AH232">
            <v>0</v>
          </cell>
          <cell r="AI232">
            <v>0</v>
          </cell>
        </row>
        <row r="233">
          <cell r="B233">
            <v>0</v>
          </cell>
          <cell r="C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R233">
            <v>0</v>
          </cell>
          <cell r="AG233">
            <v>0</v>
          </cell>
          <cell r="AH233">
            <v>0</v>
          </cell>
          <cell r="AI233">
            <v>0</v>
          </cell>
        </row>
        <row r="234">
          <cell r="B234">
            <v>0</v>
          </cell>
          <cell r="C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R234">
            <v>0</v>
          </cell>
          <cell r="AG234">
            <v>0</v>
          </cell>
          <cell r="AH234">
            <v>0</v>
          </cell>
          <cell r="AI234">
            <v>0</v>
          </cell>
        </row>
        <row r="235">
          <cell r="B235">
            <v>0</v>
          </cell>
          <cell r="C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R235">
            <v>0</v>
          </cell>
          <cell r="AG235">
            <v>0</v>
          </cell>
          <cell r="AH235">
            <v>0</v>
          </cell>
          <cell r="AI235">
            <v>0</v>
          </cell>
        </row>
        <row r="236">
          <cell r="B236">
            <v>0</v>
          </cell>
          <cell r="C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R236">
            <v>0</v>
          </cell>
          <cell r="AG236">
            <v>0</v>
          </cell>
          <cell r="AH236">
            <v>0</v>
          </cell>
          <cell r="AI236">
            <v>0</v>
          </cell>
        </row>
        <row r="237">
          <cell r="B237">
            <v>0</v>
          </cell>
          <cell r="C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R237">
            <v>0</v>
          </cell>
          <cell r="AG237">
            <v>0</v>
          </cell>
          <cell r="AH237">
            <v>0</v>
          </cell>
          <cell r="AI237">
            <v>0</v>
          </cell>
        </row>
        <row r="238">
          <cell r="B238">
            <v>0</v>
          </cell>
          <cell r="C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R238">
            <v>0</v>
          </cell>
          <cell r="AG238">
            <v>0</v>
          </cell>
          <cell r="AH238">
            <v>0</v>
          </cell>
          <cell r="AI238">
            <v>0</v>
          </cell>
        </row>
        <row r="239">
          <cell r="B239">
            <v>0</v>
          </cell>
          <cell r="C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R239">
            <v>0</v>
          </cell>
          <cell r="AG239">
            <v>0</v>
          </cell>
          <cell r="AH239">
            <v>0</v>
          </cell>
          <cell r="AI239">
            <v>0</v>
          </cell>
        </row>
        <row r="240">
          <cell r="B240">
            <v>0</v>
          </cell>
          <cell r="C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R240">
            <v>0</v>
          </cell>
          <cell r="AG240">
            <v>0</v>
          </cell>
          <cell r="AH240">
            <v>0</v>
          </cell>
          <cell r="AI240">
            <v>0</v>
          </cell>
        </row>
        <row r="241">
          <cell r="B241">
            <v>0</v>
          </cell>
          <cell r="C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R241">
            <v>0</v>
          </cell>
          <cell r="AG241">
            <v>0</v>
          </cell>
          <cell r="AH241">
            <v>0</v>
          </cell>
          <cell r="AI241">
            <v>0</v>
          </cell>
        </row>
        <row r="242">
          <cell r="B242">
            <v>0</v>
          </cell>
          <cell r="C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R242">
            <v>0</v>
          </cell>
          <cell r="AG242">
            <v>0</v>
          </cell>
          <cell r="AH242">
            <v>0</v>
          </cell>
          <cell r="AI242">
            <v>0</v>
          </cell>
        </row>
        <row r="243">
          <cell r="B243">
            <v>0</v>
          </cell>
          <cell r="C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R243">
            <v>0</v>
          </cell>
          <cell r="AG243">
            <v>0</v>
          </cell>
          <cell r="AH243">
            <v>0</v>
          </cell>
          <cell r="AI243">
            <v>0</v>
          </cell>
        </row>
        <row r="244">
          <cell r="B244">
            <v>0</v>
          </cell>
          <cell r="C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R244">
            <v>0</v>
          </cell>
          <cell r="AG244">
            <v>0</v>
          </cell>
          <cell r="AH244">
            <v>0</v>
          </cell>
          <cell r="AI244">
            <v>0</v>
          </cell>
        </row>
        <row r="245">
          <cell r="B245">
            <v>0</v>
          </cell>
          <cell r="C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R245">
            <v>0</v>
          </cell>
          <cell r="AG245">
            <v>0</v>
          </cell>
          <cell r="AH245">
            <v>0</v>
          </cell>
          <cell r="AI245">
            <v>0</v>
          </cell>
        </row>
        <row r="246">
          <cell r="B246">
            <v>0</v>
          </cell>
          <cell r="C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R246">
            <v>0</v>
          </cell>
          <cell r="AG246">
            <v>0</v>
          </cell>
          <cell r="AH246">
            <v>0</v>
          </cell>
          <cell r="AI246">
            <v>0</v>
          </cell>
        </row>
        <row r="247">
          <cell r="B247">
            <v>0</v>
          </cell>
          <cell r="C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R247">
            <v>0</v>
          </cell>
          <cell r="AG247">
            <v>0</v>
          </cell>
          <cell r="AH247">
            <v>0</v>
          </cell>
          <cell r="AI247">
            <v>0</v>
          </cell>
        </row>
        <row r="248">
          <cell r="B248">
            <v>0</v>
          </cell>
          <cell r="C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R248">
            <v>0</v>
          </cell>
          <cell r="AG248">
            <v>0</v>
          </cell>
          <cell r="AH248">
            <v>0</v>
          </cell>
          <cell r="AI248">
            <v>0</v>
          </cell>
        </row>
        <row r="249">
          <cell r="B249">
            <v>0</v>
          </cell>
          <cell r="C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R249">
            <v>0</v>
          </cell>
          <cell r="AG249">
            <v>0</v>
          </cell>
          <cell r="AH249">
            <v>0</v>
          </cell>
          <cell r="AI249">
            <v>0</v>
          </cell>
        </row>
        <row r="250">
          <cell r="B250">
            <v>0</v>
          </cell>
          <cell r="C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R250">
            <v>0</v>
          </cell>
          <cell r="AG250">
            <v>0</v>
          </cell>
          <cell r="AH250">
            <v>0</v>
          </cell>
          <cell r="AI250">
            <v>0</v>
          </cell>
        </row>
        <row r="251">
          <cell r="B251">
            <v>0</v>
          </cell>
          <cell r="C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R251">
            <v>0</v>
          </cell>
          <cell r="AG251">
            <v>0</v>
          </cell>
          <cell r="AH251">
            <v>0</v>
          </cell>
          <cell r="AI251">
            <v>0</v>
          </cell>
        </row>
        <row r="252">
          <cell r="B252">
            <v>0</v>
          </cell>
          <cell r="C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R252">
            <v>0</v>
          </cell>
          <cell r="AG252">
            <v>0</v>
          </cell>
          <cell r="AH252">
            <v>0</v>
          </cell>
          <cell r="AI252">
            <v>0</v>
          </cell>
        </row>
        <row r="253">
          <cell r="B253">
            <v>0</v>
          </cell>
          <cell r="C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R253">
            <v>0</v>
          </cell>
          <cell r="AG253">
            <v>0</v>
          </cell>
          <cell r="AH253">
            <v>0</v>
          </cell>
          <cell r="AI253">
            <v>0</v>
          </cell>
        </row>
        <row r="254">
          <cell r="B254">
            <v>0</v>
          </cell>
          <cell r="C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R254">
            <v>0</v>
          </cell>
          <cell r="AG254">
            <v>0</v>
          </cell>
          <cell r="AH254">
            <v>0</v>
          </cell>
          <cell r="AI254">
            <v>0</v>
          </cell>
        </row>
        <row r="255">
          <cell r="B255">
            <v>0</v>
          </cell>
          <cell r="C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R255">
            <v>0</v>
          </cell>
          <cell r="AG255">
            <v>0</v>
          </cell>
          <cell r="AH255">
            <v>0</v>
          </cell>
          <cell r="AI255">
            <v>0</v>
          </cell>
        </row>
        <row r="256">
          <cell r="B256">
            <v>0</v>
          </cell>
          <cell r="C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R256">
            <v>0</v>
          </cell>
          <cell r="AG256">
            <v>0</v>
          </cell>
          <cell r="AH256">
            <v>0</v>
          </cell>
          <cell r="AI256">
            <v>0</v>
          </cell>
        </row>
        <row r="257">
          <cell r="B257">
            <v>0</v>
          </cell>
          <cell r="C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R257">
            <v>0</v>
          </cell>
          <cell r="AG257">
            <v>0</v>
          </cell>
          <cell r="AH257">
            <v>0</v>
          </cell>
          <cell r="AI257">
            <v>0</v>
          </cell>
        </row>
        <row r="258">
          <cell r="B258">
            <v>0</v>
          </cell>
          <cell r="C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R258">
            <v>0</v>
          </cell>
          <cell r="AG258">
            <v>0</v>
          </cell>
          <cell r="AH258">
            <v>0</v>
          </cell>
          <cell r="AI258">
            <v>0</v>
          </cell>
        </row>
        <row r="259">
          <cell r="B259">
            <v>0</v>
          </cell>
          <cell r="C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R259">
            <v>0</v>
          </cell>
          <cell r="AG259">
            <v>0</v>
          </cell>
          <cell r="AH259">
            <v>0</v>
          </cell>
          <cell r="AI259">
            <v>0</v>
          </cell>
        </row>
        <row r="260">
          <cell r="B260">
            <v>0</v>
          </cell>
          <cell r="C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R260">
            <v>0</v>
          </cell>
          <cell r="AG260">
            <v>0</v>
          </cell>
          <cell r="AH260">
            <v>0</v>
          </cell>
          <cell r="AI260">
            <v>0</v>
          </cell>
        </row>
        <row r="261">
          <cell r="B261">
            <v>0</v>
          </cell>
          <cell r="C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R261">
            <v>0</v>
          </cell>
          <cell r="AG261">
            <v>0</v>
          </cell>
          <cell r="AH261">
            <v>0</v>
          </cell>
          <cell r="AI261">
            <v>0</v>
          </cell>
        </row>
        <row r="262">
          <cell r="B262">
            <v>0</v>
          </cell>
          <cell r="C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R262">
            <v>0</v>
          </cell>
          <cell r="AG262">
            <v>0</v>
          </cell>
          <cell r="AH262">
            <v>0</v>
          </cell>
          <cell r="AI262">
            <v>0</v>
          </cell>
        </row>
        <row r="263">
          <cell r="B263">
            <v>0</v>
          </cell>
          <cell r="C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R263">
            <v>0</v>
          </cell>
          <cell r="AG263">
            <v>0</v>
          </cell>
          <cell r="AH263">
            <v>0</v>
          </cell>
          <cell r="AI263">
            <v>0</v>
          </cell>
        </row>
        <row r="264">
          <cell r="B264">
            <v>0</v>
          </cell>
          <cell r="C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R264">
            <v>0</v>
          </cell>
          <cell r="AG264">
            <v>0</v>
          </cell>
          <cell r="AH264">
            <v>0</v>
          </cell>
          <cell r="AI264">
            <v>0</v>
          </cell>
        </row>
        <row r="265">
          <cell r="B265">
            <v>0</v>
          </cell>
          <cell r="C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R265">
            <v>0</v>
          </cell>
          <cell r="AG265">
            <v>0</v>
          </cell>
          <cell r="AH265">
            <v>0</v>
          </cell>
          <cell r="AI265">
            <v>0</v>
          </cell>
        </row>
        <row r="266">
          <cell r="B266">
            <v>0</v>
          </cell>
          <cell r="C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R266">
            <v>0</v>
          </cell>
          <cell r="AG266">
            <v>0</v>
          </cell>
          <cell r="AH266">
            <v>0</v>
          </cell>
          <cell r="AI266">
            <v>0</v>
          </cell>
        </row>
        <row r="267">
          <cell r="B267">
            <v>0</v>
          </cell>
          <cell r="C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R267">
            <v>0</v>
          </cell>
          <cell r="AG267">
            <v>0</v>
          </cell>
          <cell r="AH267">
            <v>0</v>
          </cell>
          <cell r="AI267">
            <v>0</v>
          </cell>
        </row>
        <row r="268">
          <cell r="B268">
            <v>0</v>
          </cell>
          <cell r="C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R268">
            <v>0</v>
          </cell>
          <cell r="AG268">
            <v>0</v>
          </cell>
          <cell r="AH268">
            <v>0</v>
          </cell>
          <cell r="AI268">
            <v>0</v>
          </cell>
        </row>
        <row r="269">
          <cell r="B269">
            <v>0</v>
          </cell>
          <cell r="C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R269">
            <v>0</v>
          </cell>
          <cell r="AG269">
            <v>0</v>
          </cell>
          <cell r="AH269">
            <v>0</v>
          </cell>
          <cell r="AI269">
            <v>0</v>
          </cell>
        </row>
        <row r="270">
          <cell r="B270">
            <v>0</v>
          </cell>
          <cell r="C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R270">
            <v>0</v>
          </cell>
          <cell r="AG270">
            <v>0</v>
          </cell>
          <cell r="AH270">
            <v>0</v>
          </cell>
          <cell r="AI270">
            <v>0</v>
          </cell>
        </row>
        <row r="271">
          <cell r="B271">
            <v>0</v>
          </cell>
          <cell r="C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R271">
            <v>0</v>
          </cell>
          <cell r="AG271">
            <v>0</v>
          </cell>
          <cell r="AH271">
            <v>0</v>
          </cell>
          <cell r="AI271">
            <v>0</v>
          </cell>
        </row>
        <row r="272">
          <cell r="B272">
            <v>0</v>
          </cell>
          <cell r="C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R272">
            <v>0</v>
          </cell>
          <cell r="AG272">
            <v>0</v>
          </cell>
          <cell r="AH272">
            <v>0</v>
          </cell>
          <cell r="AI272">
            <v>0</v>
          </cell>
        </row>
        <row r="273">
          <cell r="B273">
            <v>0</v>
          </cell>
          <cell r="C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R273">
            <v>0</v>
          </cell>
          <cell r="AG273">
            <v>0</v>
          </cell>
          <cell r="AH273">
            <v>0</v>
          </cell>
          <cell r="AI273">
            <v>0</v>
          </cell>
        </row>
        <row r="274">
          <cell r="B274">
            <v>0</v>
          </cell>
          <cell r="C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R274">
            <v>0</v>
          </cell>
          <cell r="AG274">
            <v>0</v>
          </cell>
          <cell r="AH274">
            <v>0</v>
          </cell>
          <cell r="AI274">
            <v>0</v>
          </cell>
        </row>
        <row r="275">
          <cell r="B275">
            <v>0</v>
          </cell>
          <cell r="C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R275">
            <v>0</v>
          </cell>
          <cell r="AG275">
            <v>0</v>
          </cell>
          <cell r="AH275">
            <v>0</v>
          </cell>
          <cell r="AI275">
            <v>0</v>
          </cell>
        </row>
        <row r="276">
          <cell r="B276">
            <v>0</v>
          </cell>
          <cell r="C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R276">
            <v>0</v>
          </cell>
          <cell r="AG276">
            <v>0</v>
          </cell>
          <cell r="AH276">
            <v>0</v>
          </cell>
          <cell r="AI276">
            <v>0</v>
          </cell>
        </row>
        <row r="277">
          <cell r="B277">
            <v>0</v>
          </cell>
          <cell r="C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R277">
            <v>0</v>
          </cell>
          <cell r="AG277">
            <v>0</v>
          </cell>
          <cell r="AH277">
            <v>0</v>
          </cell>
          <cell r="AI277">
            <v>0</v>
          </cell>
        </row>
        <row r="278">
          <cell r="B278">
            <v>0</v>
          </cell>
          <cell r="C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R278">
            <v>0</v>
          </cell>
          <cell r="AG278">
            <v>0</v>
          </cell>
          <cell r="AH278">
            <v>0</v>
          </cell>
          <cell r="AI278">
            <v>0</v>
          </cell>
        </row>
        <row r="279">
          <cell r="B279">
            <v>0</v>
          </cell>
          <cell r="C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R279">
            <v>0</v>
          </cell>
          <cell r="AG279">
            <v>0</v>
          </cell>
          <cell r="AH279">
            <v>0</v>
          </cell>
          <cell r="AI279">
            <v>0</v>
          </cell>
        </row>
        <row r="280">
          <cell r="B280">
            <v>0</v>
          </cell>
          <cell r="C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R280">
            <v>0</v>
          </cell>
          <cell r="AG280">
            <v>0</v>
          </cell>
          <cell r="AH280">
            <v>0</v>
          </cell>
          <cell r="AI280">
            <v>0</v>
          </cell>
        </row>
        <row r="281">
          <cell r="B281">
            <v>0</v>
          </cell>
          <cell r="C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R281">
            <v>0</v>
          </cell>
          <cell r="AG281">
            <v>0</v>
          </cell>
          <cell r="AH281">
            <v>0</v>
          </cell>
          <cell r="AI281">
            <v>0</v>
          </cell>
        </row>
        <row r="282">
          <cell r="B282">
            <v>0</v>
          </cell>
          <cell r="C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R282">
            <v>0</v>
          </cell>
          <cell r="AG282">
            <v>0</v>
          </cell>
          <cell r="AH282">
            <v>0</v>
          </cell>
          <cell r="AI282">
            <v>0</v>
          </cell>
        </row>
        <row r="283">
          <cell r="B283">
            <v>0</v>
          </cell>
          <cell r="C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R283">
            <v>0</v>
          </cell>
          <cell r="AG283">
            <v>0</v>
          </cell>
          <cell r="AH283">
            <v>0</v>
          </cell>
          <cell r="AI283">
            <v>0</v>
          </cell>
        </row>
        <row r="284">
          <cell r="B284">
            <v>0</v>
          </cell>
          <cell r="C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R284">
            <v>0</v>
          </cell>
          <cell r="AG284">
            <v>0</v>
          </cell>
          <cell r="AH284">
            <v>0</v>
          </cell>
          <cell r="AI284">
            <v>0</v>
          </cell>
        </row>
        <row r="285">
          <cell r="B285">
            <v>0</v>
          </cell>
          <cell r="C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R285">
            <v>0</v>
          </cell>
          <cell r="AG285">
            <v>0</v>
          </cell>
          <cell r="AH285">
            <v>0</v>
          </cell>
          <cell r="AI285">
            <v>0</v>
          </cell>
        </row>
        <row r="286">
          <cell r="B286">
            <v>0</v>
          </cell>
          <cell r="C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R286">
            <v>0</v>
          </cell>
          <cell r="AG286">
            <v>0</v>
          </cell>
          <cell r="AH286">
            <v>0</v>
          </cell>
          <cell r="AI286">
            <v>0</v>
          </cell>
        </row>
        <row r="287">
          <cell r="B287">
            <v>0</v>
          </cell>
          <cell r="C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R287">
            <v>0</v>
          </cell>
          <cell r="AG287">
            <v>0</v>
          </cell>
          <cell r="AH287">
            <v>0</v>
          </cell>
          <cell r="AI287">
            <v>0</v>
          </cell>
        </row>
        <row r="288">
          <cell r="B288">
            <v>0</v>
          </cell>
          <cell r="C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R288">
            <v>0</v>
          </cell>
          <cell r="AG288">
            <v>0</v>
          </cell>
          <cell r="AH288">
            <v>0</v>
          </cell>
          <cell r="AI288">
            <v>0</v>
          </cell>
        </row>
        <row r="289">
          <cell r="B289">
            <v>0</v>
          </cell>
          <cell r="C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R289">
            <v>0</v>
          </cell>
          <cell r="AG289">
            <v>0</v>
          </cell>
          <cell r="AH289">
            <v>0</v>
          </cell>
          <cell r="AI289">
            <v>0</v>
          </cell>
        </row>
        <row r="290">
          <cell r="B290">
            <v>0</v>
          </cell>
          <cell r="C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R290">
            <v>0</v>
          </cell>
          <cell r="AG290">
            <v>0</v>
          </cell>
          <cell r="AH290">
            <v>0</v>
          </cell>
          <cell r="AI290">
            <v>0</v>
          </cell>
        </row>
        <row r="291">
          <cell r="B291">
            <v>0</v>
          </cell>
          <cell r="C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R291">
            <v>0</v>
          </cell>
          <cell r="AG291">
            <v>0</v>
          </cell>
          <cell r="AH291">
            <v>0</v>
          </cell>
          <cell r="AI291">
            <v>0</v>
          </cell>
        </row>
        <row r="292">
          <cell r="B292">
            <v>0</v>
          </cell>
          <cell r="C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R292">
            <v>0</v>
          </cell>
          <cell r="AG292">
            <v>0</v>
          </cell>
          <cell r="AH292">
            <v>0</v>
          </cell>
          <cell r="AI292">
            <v>0</v>
          </cell>
        </row>
        <row r="293">
          <cell r="B293">
            <v>0</v>
          </cell>
          <cell r="C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R293">
            <v>0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0</v>
          </cell>
          <cell r="C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R294">
            <v>0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0</v>
          </cell>
          <cell r="C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R295">
            <v>0</v>
          </cell>
          <cell r="AG295">
            <v>0</v>
          </cell>
          <cell r="AH295">
            <v>0</v>
          </cell>
          <cell r="AI295">
            <v>0</v>
          </cell>
        </row>
        <row r="296">
          <cell r="B296">
            <v>0</v>
          </cell>
          <cell r="C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R296">
            <v>0</v>
          </cell>
          <cell r="AG296">
            <v>0</v>
          </cell>
          <cell r="AH296">
            <v>0</v>
          </cell>
          <cell r="AI296">
            <v>0</v>
          </cell>
        </row>
        <row r="297">
          <cell r="B297">
            <v>0</v>
          </cell>
          <cell r="C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R297">
            <v>0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0</v>
          </cell>
          <cell r="C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R298">
            <v>0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0</v>
          </cell>
          <cell r="C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R299">
            <v>0</v>
          </cell>
          <cell r="AG299">
            <v>0</v>
          </cell>
          <cell r="AH299">
            <v>0</v>
          </cell>
          <cell r="AI299">
            <v>0</v>
          </cell>
        </row>
        <row r="300">
          <cell r="B300">
            <v>0</v>
          </cell>
          <cell r="C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R300">
            <v>0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0</v>
          </cell>
          <cell r="C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R301">
            <v>0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0</v>
          </cell>
          <cell r="C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R302">
            <v>0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0</v>
          </cell>
          <cell r="C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R303">
            <v>0</v>
          </cell>
          <cell r="AG303">
            <v>0</v>
          </cell>
          <cell r="AH303">
            <v>0</v>
          </cell>
          <cell r="AI303">
            <v>0</v>
          </cell>
        </row>
        <row r="304">
          <cell r="B304">
            <v>0</v>
          </cell>
          <cell r="C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R304">
            <v>0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0</v>
          </cell>
          <cell r="C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R305">
            <v>0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0</v>
          </cell>
          <cell r="C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R306">
            <v>0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0</v>
          </cell>
          <cell r="C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R307">
            <v>0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0</v>
          </cell>
          <cell r="C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R308">
            <v>0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0</v>
          </cell>
          <cell r="C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R309">
            <v>0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0</v>
          </cell>
          <cell r="C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R310">
            <v>0</v>
          </cell>
          <cell r="AG310">
            <v>0</v>
          </cell>
          <cell r="AH310">
            <v>0</v>
          </cell>
          <cell r="AI310">
            <v>0</v>
          </cell>
        </row>
        <row r="311">
          <cell r="B311">
            <v>0</v>
          </cell>
          <cell r="C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R311">
            <v>0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0</v>
          </cell>
          <cell r="C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R312">
            <v>0</v>
          </cell>
          <cell r="AG312">
            <v>0</v>
          </cell>
          <cell r="AH312">
            <v>0</v>
          </cell>
          <cell r="AI312">
            <v>0</v>
          </cell>
        </row>
        <row r="313">
          <cell r="B313">
            <v>0</v>
          </cell>
          <cell r="C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R313">
            <v>0</v>
          </cell>
          <cell r="AG313">
            <v>0</v>
          </cell>
          <cell r="AH313">
            <v>0</v>
          </cell>
          <cell r="AI313">
            <v>0</v>
          </cell>
        </row>
        <row r="314">
          <cell r="B314">
            <v>0</v>
          </cell>
          <cell r="C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R314">
            <v>0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0</v>
          </cell>
          <cell r="C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R315">
            <v>0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0</v>
          </cell>
          <cell r="C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R316">
            <v>0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0</v>
          </cell>
          <cell r="C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R317">
            <v>0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0</v>
          </cell>
          <cell r="C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R318">
            <v>0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0</v>
          </cell>
          <cell r="C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R319">
            <v>0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0</v>
          </cell>
          <cell r="C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R320">
            <v>0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0</v>
          </cell>
          <cell r="C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R321">
            <v>0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0</v>
          </cell>
          <cell r="C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R322">
            <v>0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0</v>
          </cell>
          <cell r="C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R323">
            <v>0</v>
          </cell>
          <cell r="AG323">
            <v>0</v>
          </cell>
          <cell r="AH323">
            <v>0</v>
          </cell>
          <cell r="AI323">
            <v>0</v>
          </cell>
        </row>
        <row r="324">
          <cell r="B324">
            <v>0</v>
          </cell>
          <cell r="C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R324">
            <v>0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0</v>
          </cell>
          <cell r="C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R325">
            <v>0</v>
          </cell>
          <cell r="AG325">
            <v>0</v>
          </cell>
          <cell r="AH325">
            <v>0</v>
          </cell>
          <cell r="AI325">
            <v>0</v>
          </cell>
        </row>
        <row r="326">
          <cell r="B326">
            <v>0</v>
          </cell>
          <cell r="C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R326">
            <v>0</v>
          </cell>
          <cell r="AG326">
            <v>0</v>
          </cell>
          <cell r="AH326">
            <v>0</v>
          </cell>
          <cell r="AI326">
            <v>0</v>
          </cell>
        </row>
        <row r="327">
          <cell r="B327">
            <v>0</v>
          </cell>
          <cell r="C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R327">
            <v>0</v>
          </cell>
          <cell r="AG327">
            <v>0</v>
          </cell>
          <cell r="AH327">
            <v>0</v>
          </cell>
          <cell r="AI327">
            <v>0</v>
          </cell>
        </row>
        <row r="328">
          <cell r="B328">
            <v>0</v>
          </cell>
          <cell r="C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R328">
            <v>0</v>
          </cell>
          <cell r="AG328">
            <v>0</v>
          </cell>
          <cell r="AH328">
            <v>0</v>
          </cell>
          <cell r="AI328">
            <v>0</v>
          </cell>
        </row>
        <row r="329">
          <cell r="B329">
            <v>0</v>
          </cell>
          <cell r="C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R329">
            <v>0</v>
          </cell>
          <cell r="AG329">
            <v>0</v>
          </cell>
          <cell r="AH329">
            <v>0</v>
          </cell>
          <cell r="AI329">
            <v>0</v>
          </cell>
        </row>
        <row r="330">
          <cell r="B330">
            <v>0</v>
          </cell>
          <cell r="C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R330">
            <v>0</v>
          </cell>
          <cell r="AG330">
            <v>0</v>
          </cell>
          <cell r="AH330">
            <v>0</v>
          </cell>
          <cell r="AI330">
            <v>0</v>
          </cell>
        </row>
        <row r="331">
          <cell r="B331">
            <v>0</v>
          </cell>
          <cell r="C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R331">
            <v>0</v>
          </cell>
          <cell r="AG331">
            <v>0</v>
          </cell>
          <cell r="AH331">
            <v>0</v>
          </cell>
          <cell r="AI331">
            <v>0</v>
          </cell>
        </row>
        <row r="332">
          <cell r="B332">
            <v>0</v>
          </cell>
          <cell r="C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R332">
            <v>0</v>
          </cell>
          <cell r="AG332">
            <v>0</v>
          </cell>
          <cell r="AH332">
            <v>0</v>
          </cell>
          <cell r="AI332">
            <v>0</v>
          </cell>
        </row>
        <row r="333">
          <cell r="B333">
            <v>0</v>
          </cell>
          <cell r="C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R333">
            <v>0</v>
          </cell>
          <cell r="AG333">
            <v>0</v>
          </cell>
          <cell r="AH333">
            <v>0</v>
          </cell>
          <cell r="AI333">
            <v>0</v>
          </cell>
        </row>
        <row r="334">
          <cell r="B334">
            <v>0</v>
          </cell>
          <cell r="C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R334">
            <v>0</v>
          </cell>
          <cell r="AG334">
            <v>0</v>
          </cell>
          <cell r="AH334">
            <v>0</v>
          </cell>
          <cell r="AI334">
            <v>0</v>
          </cell>
        </row>
        <row r="335">
          <cell r="B335">
            <v>0</v>
          </cell>
          <cell r="C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R335">
            <v>0</v>
          </cell>
          <cell r="AG335">
            <v>0</v>
          </cell>
          <cell r="AH335">
            <v>0</v>
          </cell>
          <cell r="AI335">
            <v>0</v>
          </cell>
        </row>
        <row r="336">
          <cell r="B336">
            <v>0</v>
          </cell>
          <cell r="C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R336">
            <v>0</v>
          </cell>
          <cell r="AG336">
            <v>0</v>
          </cell>
          <cell r="AH336">
            <v>0</v>
          </cell>
          <cell r="AI336">
            <v>0</v>
          </cell>
        </row>
        <row r="337">
          <cell r="B337">
            <v>0</v>
          </cell>
          <cell r="C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R337">
            <v>0</v>
          </cell>
          <cell r="AG337">
            <v>0</v>
          </cell>
          <cell r="AH337">
            <v>0</v>
          </cell>
          <cell r="AI337">
            <v>0</v>
          </cell>
        </row>
        <row r="338">
          <cell r="B338">
            <v>0</v>
          </cell>
          <cell r="C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R338">
            <v>0</v>
          </cell>
          <cell r="AG338">
            <v>0</v>
          </cell>
          <cell r="AH338">
            <v>0</v>
          </cell>
          <cell r="AI338">
            <v>0</v>
          </cell>
        </row>
        <row r="339">
          <cell r="B339">
            <v>0</v>
          </cell>
          <cell r="C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R339">
            <v>0</v>
          </cell>
          <cell r="AG339">
            <v>0</v>
          </cell>
          <cell r="AH339">
            <v>0</v>
          </cell>
          <cell r="AI339">
            <v>0</v>
          </cell>
        </row>
        <row r="340">
          <cell r="B340">
            <v>0</v>
          </cell>
          <cell r="C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R340">
            <v>0</v>
          </cell>
          <cell r="AG340">
            <v>0</v>
          </cell>
          <cell r="AH340">
            <v>0</v>
          </cell>
          <cell r="AI340">
            <v>0</v>
          </cell>
        </row>
        <row r="341">
          <cell r="B341">
            <v>0</v>
          </cell>
          <cell r="C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R341">
            <v>0</v>
          </cell>
          <cell r="AG341">
            <v>0</v>
          </cell>
          <cell r="AH341">
            <v>0</v>
          </cell>
          <cell r="AI341">
            <v>0</v>
          </cell>
        </row>
        <row r="342">
          <cell r="B342">
            <v>0</v>
          </cell>
          <cell r="C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R342">
            <v>0</v>
          </cell>
          <cell r="AG342">
            <v>0</v>
          </cell>
          <cell r="AH342">
            <v>0</v>
          </cell>
          <cell r="AI342">
            <v>0</v>
          </cell>
        </row>
        <row r="343">
          <cell r="B343">
            <v>0</v>
          </cell>
          <cell r="C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R343">
            <v>0</v>
          </cell>
          <cell r="AG343">
            <v>0</v>
          </cell>
          <cell r="AH343">
            <v>0</v>
          </cell>
          <cell r="AI343">
            <v>0</v>
          </cell>
        </row>
        <row r="344">
          <cell r="B344">
            <v>0</v>
          </cell>
          <cell r="C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R344">
            <v>0</v>
          </cell>
          <cell r="AG344">
            <v>0</v>
          </cell>
          <cell r="AH344">
            <v>0</v>
          </cell>
          <cell r="AI344">
            <v>0</v>
          </cell>
        </row>
        <row r="345">
          <cell r="B345">
            <v>0</v>
          </cell>
          <cell r="C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R345">
            <v>0</v>
          </cell>
          <cell r="AG345">
            <v>0</v>
          </cell>
          <cell r="AH345">
            <v>0</v>
          </cell>
          <cell r="AI345">
            <v>0</v>
          </cell>
        </row>
        <row r="346">
          <cell r="B346">
            <v>0</v>
          </cell>
          <cell r="C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R346">
            <v>0</v>
          </cell>
          <cell r="AG346">
            <v>0</v>
          </cell>
          <cell r="AH346">
            <v>0</v>
          </cell>
          <cell r="AI346">
            <v>0</v>
          </cell>
        </row>
        <row r="347">
          <cell r="B347">
            <v>0</v>
          </cell>
          <cell r="C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R347">
            <v>0</v>
          </cell>
          <cell r="AG347">
            <v>0</v>
          </cell>
          <cell r="AH347">
            <v>0</v>
          </cell>
          <cell r="AI347">
            <v>0</v>
          </cell>
        </row>
        <row r="348">
          <cell r="B348">
            <v>0</v>
          </cell>
          <cell r="C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R348">
            <v>0</v>
          </cell>
          <cell r="AG348">
            <v>0</v>
          </cell>
          <cell r="AH348">
            <v>0</v>
          </cell>
          <cell r="AI348">
            <v>0</v>
          </cell>
        </row>
        <row r="349">
          <cell r="B349">
            <v>0</v>
          </cell>
          <cell r="C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R349">
            <v>0</v>
          </cell>
          <cell r="AG349">
            <v>0</v>
          </cell>
          <cell r="AH349">
            <v>0</v>
          </cell>
          <cell r="AI349">
            <v>0</v>
          </cell>
        </row>
        <row r="350">
          <cell r="B350">
            <v>0</v>
          </cell>
          <cell r="C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R350">
            <v>0</v>
          </cell>
          <cell r="AG350">
            <v>0</v>
          </cell>
          <cell r="AH350">
            <v>0</v>
          </cell>
          <cell r="AI350">
            <v>0</v>
          </cell>
        </row>
        <row r="351">
          <cell r="B351">
            <v>0</v>
          </cell>
          <cell r="C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R351">
            <v>0</v>
          </cell>
          <cell r="AG351">
            <v>0</v>
          </cell>
          <cell r="AH351">
            <v>0</v>
          </cell>
          <cell r="AI351">
            <v>0</v>
          </cell>
        </row>
        <row r="352">
          <cell r="B352">
            <v>0</v>
          </cell>
          <cell r="C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R352">
            <v>0</v>
          </cell>
          <cell r="AG352">
            <v>0</v>
          </cell>
          <cell r="AH352">
            <v>0</v>
          </cell>
          <cell r="AI352">
            <v>0</v>
          </cell>
        </row>
        <row r="353">
          <cell r="B353">
            <v>0</v>
          </cell>
          <cell r="C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R353">
            <v>0</v>
          </cell>
          <cell r="AG353">
            <v>0</v>
          </cell>
          <cell r="AH353">
            <v>0</v>
          </cell>
          <cell r="AI353">
            <v>0</v>
          </cell>
        </row>
        <row r="354">
          <cell r="B354">
            <v>0</v>
          </cell>
          <cell r="C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R354">
            <v>0</v>
          </cell>
          <cell r="AG354">
            <v>0</v>
          </cell>
          <cell r="AH354">
            <v>0</v>
          </cell>
          <cell r="AI354">
            <v>0</v>
          </cell>
        </row>
        <row r="355">
          <cell r="B355">
            <v>0</v>
          </cell>
          <cell r="C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R355">
            <v>0</v>
          </cell>
          <cell r="AG355">
            <v>0</v>
          </cell>
          <cell r="AH355">
            <v>0</v>
          </cell>
          <cell r="AI355">
            <v>0</v>
          </cell>
        </row>
        <row r="356">
          <cell r="B356">
            <v>0</v>
          </cell>
          <cell r="C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R356">
            <v>0</v>
          </cell>
          <cell r="AG356">
            <v>0</v>
          </cell>
          <cell r="AH356">
            <v>0</v>
          </cell>
          <cell r="AI356">
            <v>0</v>
          </cell>
        </row>
        <row r="357">
          <cell r="B357">
            <v>0</v>
          </cell>
          <cell r="C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R357">
            <v>0</v>
          </cell>
          <cell r="AG357">
            <v>0</v>
          </cell>
          <cell r="AH357">
            <v>0</v>
          </cell>
          <cell r="AI357">
            <v>0</v>
          </cell>
        </row>
        <row r="358">
          <cell r="B358">
            <v>0</v>
          </cell>
          <cell r="C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R358">
            <v>0</v>
          </cell>
          <cell r="AG358">
            <v>0</v>
          </cell>
          <cell r="AH358">
            <v>0</v>
          </cell>
          <cell r="AI358">
            <v>0</v>
          </cell>
        </row>
        <row r="359">
          <cell r="B359">
            <v>0</v>
          </cell>
          <cell r="C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R359">
            <v>0</v>
          </cell>
          <cell r="AG359">
            <v>0</v>
          </cell>
          <cell r="AH359">
            <v>0</v>
          </cell>
          <cell r="AI359">
            <v>0</v>
          </cell>
        </row>
        <row r="360">
          <cell r="B360">
            <v>0</v>
          </cell>
          <cell r="C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R360">
            <v>0</v>
          </cell>
          <cell r="AG360">
            <v>0</v>
          </cell>
          <cell r="AH360">
            <v>0</v>
          </cell>
          <cell r="AI360">
            <v>0</v>
          </cell>
        </row>
        <row r="361">
          <cell r="B361">
            <v>0</v>
          </cell>
          <cell r="C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R361">
            <v>0</v>
          </cell>
          <cell r="AG361">
            <v>0</v>
          </cell>
          <cell r="AH361">
            <v>0</v>
          </cell>
          <cell r="AI361">
            <v>0</v>
          </cell>
        </row>
        <row r="362">
          <cell r="B362">
            <v>0</v>
          </cell>
          <cell r="C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R362">
            <v>0</v>
          </cell>
          <cell r="AG362">
            <v>0</v>
          </cell>
          <cell r="AH362">
            <v>0</v>
          </cell>
          <cell r="AI362">
            <v>0</v>
          </cell>
        </row>
        <row r="363">
          <cell r="B363">
            <v>0</v>
          </cell>
          <cell r="C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R363">
            <v>0</v>
          </cell>
          <cell r="AG363">
            <v>0</v>
          </cell>
          <cell r="AH363">
            <v>0</v>
          </cell>
          <cell r="AI363">
            <v>0</v>
          </cell>
        </row>
        <row r="364">
          <cell r="B364">
            <v>0</v>
          </cell>
          <cell r="C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R364">
            <v>0</v>
          </cell>
          <cell r="AG364">
            <v>0</v>
          </cell>
          <cell r="AH364">
            <v>0</v>
          </cell>
          <cell r="AI364">
            <v>0</v>
          </cell>
        </row>
        <row r="365">
          <cell r="B365">
            <v>0</v>
          </cell>
          <cell r="C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R365">
            <v>0</v>
          </cell>
          <cell r="AG365">
            <v>0</v>
          </cell>
          <cell r="AH365">
            <v>0</v>
          </cell>
          <cell r="AI365">
            <v>0</v>
          </cell>
        </row>
        <row r="366">
          <cell r="B366">
            <v>0</v>
          </cell>
          <cell r="C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R366">
            <v>0</v>
          </cell>
          <cell r="AG366">
            <v>0</v>
          </cell>
          <cell r="AH366">
            <v>0</v>
          </cell>
          <cell r="AI366">
            <v>0</v>
          </cell>
        </row>
        <row r="367">
          <cell r="B367">
            <v>0</v>
          </cell>
          <cell r="C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R367">
            <v>0</v>
          </cell>
          <cell r="AG367">
            <v>0</v>
          </cell>
          <cell r="AH367">
            <v>0</v>
          </cell>
          <cell r="AI367">
            <v>0</v>
          </cell>
        </row>
        <row r="368">
          <cell r="B368">
            <v>0</v>
          </cell>
          <cell r="C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R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B369">
            <v>0</v>
          </cell>
          <cell r="C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R369">
            <v>0</v>
          </cell>
          <cell r="AG369">
            <v>0</v>
          </cell>
          <cell r="AH369">
            <v>0</v>
          </cell>
          <cell r="AI369">
            <v>0</v>
          </cell>
        </row>
        <row r="370">
          <cell r="B370">
            <v>0</v>
          </cell>
          <cell r="C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R370">
            <v>0</v>
          </cell>
          <cell r="AG370">
            <v>0</v>
          </cell>
          <cell r="AH370">
            <v>0</v>
          </cell>
          <cell r="AI370">
            <v>0</v>
          </cell>
        </row>
        <row r="371">
          <cell r="B371">
            <v>0</v>
          </cell>
          <cell r="C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R371">
            <v>0</v>
          </cell>
          <cell r="AG371">
            <v>0</v>
          </cell>
          <cell r="AH371">
            <v>0</v>
          </cell>
          <cell r="AI371">
            <v>0</v>
          </cell>
        </row>
        <row r="372">
          <cell r="B372">
            <v>0</v>
          </cell>
          <cell r="C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R372">
            <v>0</v>
          </cell>
          <cell r="AG372">
            <v>0</v>
          </cell>
          <cell r="AH372">
            <v>0</v>
          </cell>
          <cell r="AI372">
            <v>0</v>
          </cell>
        </row>
        <row r="373">
          <cell r="B373">
            <v>0</v>
          </cell>
          <cell r="C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R373">
            <v>0</v>
          </cell>
          <cell r="AG373">
            <v>0</v>
          </cell>
          <cell r="AH373">
            <v>0</v>
          </cell>
          <cell r="AI373">
            <v>0</v>
          </cell>
        </row>
        <row r="374">
          <cell r="B374">
            <v>0</v>
          </cell>
          <cell r="C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R374">
            <v>0</v>
          </cell>
          <cell r="AG374">
            <v>0</v>
          </cell>
          <cell r="AH374">
            <v>0</v>
          </cell>
          <cell r="AI374">
            <v>0</v>
          </cell>
        </row>
        <row r="375">
          <cell r="B375">
            <v>0</v>
          </cell>
          <cell r="C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R375">
            <v>0</v>
          </cell>
          <cell r="AG375">
            <v>0</v>
          </cell>
          <cell r="AH375">
            <v>0</v>
          </cell>
          <cell r="AI375">
            <v>0</v>
          </cell>
        </row>
        <row r="376">
          <cell r="B376">
            <v>0</v>
          </cell>
          <cell r="C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R376">
            <v>0</v>
          </cell>
          <cell r="AG376">
            <v>0</v>
          </cell>
          <cell r="AH376">
            <v>0</v>
          </cell>
          <cell r="AI376">
            <v>0</v>
          </cell>
        </row>
        <row r="377">
          <cell r="B377">
            <v>0</v>
          </cell>
          <cell r="C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R377">
            <v>0</v>
          </cell>
          <cell r="AG377">
            <v>0</v>
          </cell>
          <cell r="AH377">
            <v>0</v>
          </cell>
          <cell r="AI377">
            <v>0</v>
          </cell>
        </row>
        <row r="378">
          <cell r="B378">
            <v>0</v>
          </cell>
          <cell r="C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R378">
            <v>0</v>
          </cell>
          <cell r="AG378">
            <v>0</v>
          </cell>
          <cell r="AH378">
            <v>0</v>
          </cell>
          <cell r="AI378">
            <v>0</v>
          </cell>
        </row>
        <row r="379">
          <cell r="B379">
            <v>0</v>
          </cell>
          <cell r="C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R379">
            <v>0</v>
          </cell>
          <cell r="AG379">
            <v>0</v>
          </cell>
          <cell r="AH379">
            <v>0</v>
          </cell>
          <cell r="AI379">
            <v>0</v>
          </cell>
        </row>
        <row r="380">
          <cell r="B380">
            <v>0</v>
          </cell>
          <cell r="C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R380">
            <v>0</v>
          </cell>
          <cell r="AG380">
            <v>0</v>
          </cell>
          <cell r="AH380">
            <v>0</v>
          </cell>
          <cell r="AI380">
            <v>0</v>
          </cell>
        </row>
        <row r="381">
          <cell r="B381">
            <v>0</v>
          </cell>
          <cell r="C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R381">
            <v>0</v>
          </cell>
          <cell r="AG381">
            <v>0</v>
          </cell>
          <cell r="AH381">
            <v>0</v>
          </cell>
          <cell r="AI381">
            <v>0</v>
          </cell>
        </row>
        <row r="382">
          <cell r="B382">
            <v>0</v>
          </cell>
          <cell r="C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R382">
            <v>0</v>
          </cell>
          <cell r="AG382">
            <v>0</v>
          </cell>
          <cell r="AH382">
            <v>0</v>
          </cell>
          <cell r="AI382">
            <v>0</v>
          </cell>
        </row>
        <row r="383">
          <cell r="B383">
            <v>0</v>
          </cell>
          <cell r="C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R383">
            <v>0</v>
          </cell>
          <cell r="AG383">
            <v>0</v>
          </cell>
          <cell r="AH383">
            <v>0</v>
          </cell>
          <cell r="AI383">
            <v>0</v>
          </cell>
        </row>
        <row r="384">
          <cell r="B384">
            <v>0</v>
          </cell>
          <cell r="C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R384">
            <v>0</v>
          </cell>
          <cell r="AG384">
            <v>0</v>
          </cell>
          <cell r="AH384">
            <v>0</v>
          </cell>
          <cell r="AI384">
            <v>0</v>
          </cell>
        </row>
        <row r="385">
          <cell r="B385">
            <v>0</v>
          </cell>
          <cell r="C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R385">
            <v>0</v>
          </cell>
          <cell r="AG385">
            <v>0</v>
          </cell>
          <cell r="AH385">
            <v>0</v>
          </cell>
          <cell r="AI385">
            <v>0</v>
          </cell>
        </row>
        <row r="386">
          <cell r="B386">
            <v>0</v>
          </cell>
          <cell r="C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R386">
            <v>0</v>
          </cell>
          <cell r="AG386">
            <v>0</v>
          </cell>
          <cell r="AH386">
            <v>0</v>
          </cell>
          <cell r="AI386">
            <v>0</v>
          </cell>
        </row>
        <row r="387">
          <cell r="B387">
            <v>0</v>
          </cell>
          <cell r="C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R387">
            <v>0</v>
          </cell>
          <cell r="AG387">
            <v>0</v>
          </cell>
          <cell r="AH387">
            <v>0</v>
          </cell>
          <cell r="AI387">
            <v>0</v>
          </cell>
        </row>
        <row r="388">
          <cell r="B388">
            <v>0</v>
          </cell>
          <cell r="C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R388">
            <v>0</v>
          </cell>
          <cell r="AG388">
            <v>0</v>
          </cell>
          <cell r="AH388">
            <v>0</v>
          </cell>
          <cell r="AI388">
            <v>0</v>
          </cell>
        </row>
        <row r="389">
          <cell r="B389">
            <v>0</v>
          </cell>
          <cell r="C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R389">
            <v>0</v>
          </cell>
          <cell r="AG389">
            <v>0</v>
          </cell>
          <cell r="AH389">
            <v>0</v>
          </cell>
          <cell r="AI389">
            <v>0</v>
          </cell>
        </row>
        <row r="390">
          <cell r="B390">
            <v>0</v>
          </cell>
          <cell r="C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R390">
            <v>0</v>
          </cell>
          <cell r="AG390">
            <v>0</v>
          </cell>
          <cell r="AH390">
            <v>0</v>
          </cell>
          <cell r="AI390">
            <v>0</v>
          </cell>
        </row>
        <row r="391">
          <cell r="B391">
            <v>0</v>
          </cell>
          <cell r="C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R391">
            <v>0</v>
          </cell>
          <cell r="AG391">
            <v>0</v>
          </cell>
          <cell r="AH391">
            <v>0</v>
          </cell>
          <cell r="AI391">
            <v>0</v>
          </cell>
        </row>
        <row r="392">
          <cell r="B392">
            <v>0</v>
          </cell>
          <cell r="C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R392">
            <v>0</v>
          </cell>
          <cell r="AG392">
            <v>0</v>
          </cell>
          <cell r="AH392">
            <v>0</v>
          </cell>
          <cell r="AI392">
            <v>0</v>
          </cell>
        </row>
        <row r="393">
          <cell r="B393">
            <v>0</v>
          </cell>
          <cell r="C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R393">
            <v>0</v>
          </cell>
          <cell r="AG393">
            <v>0</v>
          </cell>
          <cell r="AH393">
            <v>0</v>
          </cell>
          <cell r="AI393">
            <v>0</v>
          </cell>
        </row>
        <row r="394">
          <cell r="B394">
            <v>0</v>
          </cell>
          <cell r="C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R394">
            <v>0</v>
          </cell>
          <cell r="AG394">
            <v>0</v>
          </cell>
          <cell r="AH394">
            <v>0</v>
          </cell>
          <cell r="AI394">
            <v>0</v>
          </cell>
        </row>
        <row r="395">
          <cell r="B395">
            <v>0</v>
          </cell>
          <cell r="C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R395">
            <v>0</v>
          </cell>
          <cell r="AG395">
            <v>0</v>
          </cell>
          <cell r="AH395">
            <v>0</v>
          </cell>
          <cell r="AI395">
            <v>0</v>
          </cell>
        </row>
        <row r="396">
          <cell r="B396">
            <v>0</v>
          </cell>
          <cell r="C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R396">
            <v>0</v>
          </cell>
          <cell r="AG396">
            <v>0</v>
          </cell>
          <cell r="AH396">
            <v>0</v>
          </cell>
          <cell r="AI396">
            <v>0</v>
          </cell>
        </row>
        <row r="397">
          <cell r="B397">
            <v>0</v>
          </cell>
          <cell r="C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R397">
            <v>0</v>
          </cell>
          <cell r="AG397">
            <v>0</v>
          </cell>
          <cell r="AH397">
            <v>0</v>
          </cell>
          <cell r="AI397">
            <v>0</v>
          </cell>
        </row>
        <row r="398">
          <cell r="B398">
            <v>0</v>
          </cell>
          <cell r="C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R398">
            <v>0</v>
          </cell>
          <cell r="AG398">
            <v>0</v>
          </cell>
          <cell r="AH398">
            <v>0</v>
          </cell>
          <cell r="AI398">
            <v>0</v>
          </cell>
        </row>
        <row r="399">
          <cell r="B399">
            <v>0</v>
          </cell>
          <cell r="C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R399">
            <v>0</v>
          </cell>
          <cell r="AG399">
            <v>0</v>
          </cell>
          <cell r="AH399">
            <v>0</v>
          </cell>
          <cell r="AI399">
            <v>0</v>
          </cell>
        </row>
        <row r="400">
          <cell r="B400">
            <v>0</v>
          </cell>
          <cell r="C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R400">
            <v>0</v>
          </cell>
          <cell r="AG400">
            <v>0</v>
          </cell>
          <cell r="AH400">
            <v>0</v>
          </cell>
          <cell r="AI400">
            <v>0</v>
          </cell>
        </row>
        <row r="401">
          <cell r="B401">
            <v>0</v>
          </cell>
          <cell r="C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R401">
            <v>0</v>
          </cell>
          <cell r="AG401">
            <v>0</v>
          </cell>
          <cell r="AH401">
            <v>0</v>
          </cell>
          <cell r="AI401">
            <v>0</v>
          </cell>
        </row>
        <row r="402">
          <cell r="B402">
            <v>0</v>
          </cell>
          <cell r="C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R402">
            <v>0</v>
          </cell>
          <cell r="AG402">
            <v>0</v>
          </cell>
          <cell r="AH402">
            <v>0</v>
          </cell>
          <cell r="AI402">
            <v>0</v>
          </cell>
        </row>
        <row r="403">
          <cell r="B403">
            <v>0</v>
          </cell>
          <cell r="C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R403">
            <v>0</v>
          </cell>
          <cell r="AG403">
            <v>0</v>
          </cell>
          <cell r="AH403">
            <v>0</v>
          </cell>
          <cell r="AI403">
            <v>0</v>
          </cell>
        </row>
        <row r="404">
          <cell r="B404">
            <v>0</v>
          </cell>
          <cell r="C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R404">
            <v>0</v>
          </cell>
          <cell r="AG404">
            <v>0</v>
          </cell>
          <cell r="AH404">
            <v>0</v>
          </cell>
          <cell r="AI404">
            <v>0</v>
          </cell>
        </row>
        <row r="405">
          <cell r="B405">
            <v>0</v>
          </cell>
          <cell r="C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R405">
            <v>0</v>
          </cell>
          <cell r="AG405">
            <v>0</v>
          </cell>
          <cell r="AH405">
            <v>0</v>
          </cell>
          <cell r="AI405">
            <v>0</v>
          </cell>
        </row>
        <row r="406">
          <cell r="B406">
            <v>0</v>
          </cell>
          <cell r="C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R406">
            <v>0</v>
          </cell>
          <cell r="AG406">
            <v>0</v>
          </cell>
          <cell r="AH406">
            <v>0</v>
          </cell>
          <cell r="AI406">
            <v>0</v>
          </cell>
        </row>
        <row r="407">
          <cell r="B407">
            <v>0</v>
          </cell>
          <cell r="C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R407">
            <v>0</v>
          </cell>
          <cell r="AG407">
            <v>0</v>
          </cell>
          <cell r="AH407">
            <v>0</v>
          </cell>
          <cell r="AI407">
            <v>0</v>
          </cell>
        </row>
        <row r="408">
          <cell r="B408">
            <v>0</v>
          </cell>
          <cell r="C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R408">
            <v>0</v>
          </cell>
          <cell r="AG408">
            <v>0</v>
          </cell>
          <cell r="AH408">
            <v>0</v>
          </cell>
          <cell r="AI408">
            <v>0</v>
          </cell>
        </row>
        <row r="409">
          <cell r="B409">
            <v>0</v>
          </cell>
          <cell r="C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R409">
            <v>0</v>
          </cell>
          <cell r="AG409">
            <v>0</v>
          </cell>
          <cell r="AH409">
            <v>0</v>
          </cell>
          <cell r="AI409">
            <v>0</v>
          </cell>
        </row>
        <row r="410">
          <cell r="B410">
            <v>0</v>
          </cell>
          <cell r="C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R410">
            <v>0</v>
          </cell>
          <cell r="AG410">
            <v>0</v>
          </cell>
          <cell r="AH410">
            <v>0</v>
          </cell>
          <cell r="AI410">
            <v>0</v>
          </cell>
        </row>
        <row r="411">
          <cell r="B411">
            <v>0</v>
          </cell>
          <cell r="C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R411">
            <v>0</v>
          </cell>
          <cell r="AG411">
            <v>0</v>
          </cell>
          <cell r="AH411">
            <v>0</v>
          </cell>
          <cell r="AI411">
            <v>0</v>
          </cell>
        </row>
        <row r="412">
          <cell r="B412">
            <v>0</v>
          </cell>
          <cell r="C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R412">
            <v>0</v>
          </cell>
          <cell r="AG412">
            <v>0</v>
          </cell>
          <cell r="AH412">
            <v>0</v>
          </cell>
          <cell r="AI412">
            <v>0</v>
          </cell>
        </row>
        <row r="413">
          <cell r="B413">
            <v>0</v>
          </cell>
          <cell r="C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R413">
            <v>0</v>
          </cell>
          <cell r="AG413">
            <v>0</v>
          </cell>
          <cell r="AH413">
            <v>0</v>
          </cell>
          <cell r="AI413">
            <v>0</v>
          </cell>
        </row>
        <row r="414">
          <cell r="B414">
            <v>0</v>
          </cell>
          <cell r="C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R414">
            <v>0</v>
          </cell>
          <cell r="AG414">
            <v>0</v>
          </cell>
          <cell r="AH414">
            <v>0</v>
          </cell>
          <cell r="AI414">
            <v>0</v>
          </cell>
        </row>
        <row r="415">
          <cell r="B415">
            <v>0</v>
          </cell>
          <cell r="C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R415">
            <v>0</v>
          </cell>
          <cell r="AG415">
            <v>0</v>
          </cell>
          <cell r="AH415">
            <v>0</v>
          </cell>
          <cell r="AI415">
            <v>0</v>
          </cell>
        </row>
        <row r="416">
          <cell r="B416">
            <v>0</v>
          </cell>
          <cell r="C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R416">
            <v>0</v>
          </cell>
          <cell r="AG416">
            <v>0</v>
          </cell>
          <cell r="AH416">
            <v>0</v>
          </cell>
          <cell r="AI416">
            <v>0</v>
          </cell>
        </row>
        <row r="417">
          <cell r="B417">
            <v>0</v>
          </cell>
          <cell r="C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R417">
            <v>0</v>
          </cell>
          <cell r="AG417">
            <v>0</v>
          </cell>
          <cell r="AH417">
            <v>0</v>
          </cell>
          <cell r="AI417">
            <v>0</v>
          </cell>
        </row>
        <row r="418">
          <cell r="B418">
            <v>0</v>
          </cell>
          <cell r="C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R418">
            <v>0</v>
          </cell>
          <cell r="AG418">
            <v>0</v>
          </cell>
          <cell r="AH418">
            <v>0</v>
          </cell>
          <cell r="AI418">
            <v>0</v>
          </cell>
        </row>
        <row r="419">
          <cell r="B419">
            <v>0</v>
          </cell>
          <cell r="C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R419">
            <v>0</v>
          </cell>
          <cell r="AG419">
            <v>0</v>
          </cell>
          <cell r="AH419">
            <v>0</v>
          </cell>
          <cell r="AI419">
            <v>0</v>
          </cell>
        </row>
        <row r="420">
          <cell r="B420">
            <v>0</v>
          </cell>
          <cell r="C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R420">
            <v>0</v>
          </cell>
          <cell r="AG420">
            <v>0</v>
          </cell>
          <cell r="AH420">
            <v>0</v>
          </cell>
          <cell r="AI420">
            <v>0</v>
          </cell>
        </row>
        <row r="421">
          <cell r="B421">
            <v>0</v>
          </cell>
          <cell r="C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R421">
            <v>0</v>
          </cell>
          <cell r="AG421">
            <v>0</v>
          </cell>
          <cell r="AH421">
            <v>0</v>
          </cell>
          <cell r="AI421">
            <v>0</v>
          </cell>
        </row>
        <row r="422">
          <cell r="B422">
            <v>0</v>
          </cell>
          <cell r="C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R422">
            <v>0</v>
          </cell>
          <cell r="AG422">
            <v>0</v>
          </cell>
          <cell r="AH422">
            <v>0</v>
          </cell>
          <cell r="AI422">
            <v>0</v>
          </cell>
        </row>
        <row r="423">
          <cell r="B423">
            <v>0</v>
          </cell>
          <cell r="C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R423">
            <v>0</v>
          </cell>
          <cell r="AG423">
            <v>0</v>
          </cell>
          <cell r="AH423">
            <v>0</v>
          </cell>
          <cell r="AI423">
            <v>0</v>
          </cell>
        </row>
        <row r="424">
          <cell r="B424">
            <v>0</v>
          </cell>
          <cell r="C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R424">
            <v>0</v>
          </cell>
          <cell r="AG424">
            <v>0</v>
          </cell>
          <cell r="AH424">
            <v>0</v>
          </cell>
          <cell r="AI424">
            <v>0</v>
          </cell>
        </row>
        <row r="425">
          <cell r="B425">
            <v>0</v>
          </cell>
          <cell r="C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R425">
            <v>0</v>
          </cell>
          <cell r="AG425">
            <v>0</v>
          </cell>
          <cell r="AH425">
            <v>0</v>
          </cell>
          <cell r="AI425">
            <v>0</v>
          </cell>
        </row>
        <row r="426">
          <cell r="B426">
            <v>0</v>
          </cell>
          <cell r="C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R426">
            <v>0</v>
          </cell>
          <cell r="AG426">
            <v>0</v>
          </cell>
          <cell r="AH426">
            <v>0</v>
          </cell>
          <cell r="AI426">
            <v>0</v>
          </cell>
        </row>
        <row r="427">
          <cell r="B427">
            <v>0</v>
          </cell>
          <cell r="C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R427">
            <v>0</v>
          </cell>
          <cell r="AG427">
            <v>0</v>
          </cell>
          <cell r="AH427">
            <v>0</v>
          </cell>
          <cell r="AI427">
            <v>0</v>
          </cell>
        </row>
        <row r="428">
          <cell r="B428">
            <v>0</v>
          </cell>
          <cell r="C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R428">
            <v>0</v>
          </cell>
          <cell r="AG428">
            <v>0</v>
          </cell>
          <cell r="AH428">
            <v>0</v>
          </cell>
          <cell r="AI428">
            <v>0</v>
          </cell>
        </row>
        <row r="429">
          <cell r="B429">
            <v>0</v>
          </cell>
          <cell r="C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R429">
            <v>0</v>
          </cell>
          <cell r="AG429">
            <v>0</v>
          </cell>
          <cell r="AH429">
            <v>0</v>
          </cell>
          <cell r="AI429">
            <v>0</v>
          </cell>
        </row>
        <row r="430">
          <cell r="B430">
            <v>0</v>
          </cell>
          <cell r="C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R430">
            <v>0</v>
          </cell>
          <cell r="AG430">
            <v>0</v>
          </cell>
          <cell r="AH430">
            <v>0</v>
          </cell>
          <cell r="AI430">
            <v>0</v>
          </cell>
        </row>
        <row r="431">
          <cell r="B431">
            <v>0</v>
          </cell>
          <cell r="C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R431">
            <v>0</v>
          </cell>
          <cell r="AG431">
            <v>0</v>
          </cell>
          <cell r="AH431">
            <v>0</v>
          </cell>
          <cell r="AI431">
            <v>0</v>
          </cell>
        </row>
        <row r="432">
          <cell r="B432">
            <v>0</v>
          </cell>
          <cell r="C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R432">
            <v>0</v>
          </cell>
          <cell r="AG432">
            <v>0</v>
          </cell>
          <cell r="AH432">
            <v>0</v>
          </cell>
          <cell r="AI432">
            <v>0</v>
          </cell>
        </row>
        <row r="433">
          <cell r="B433">
            <v>0</v>
          </cell>
          <cell r="C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R433">
            <v>0</v>
          </cell>
          <cell r="AG433">
            <v>0</v>
          </cell>
          <cell r="AH433">
            <v>0</v>
          </cell>
          <cell r="AI433">
            <v>0</v>
          </cell>
        </row>
        <row r="434">
          <cell r="B434">
            <v>0</v>
          </cell>
          <cell r="C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R434">
            <v>0</v>
          </cell>
          <cell r="AG434">
            <v>0</v>
          </cell>
          <cell r="AH434">
            <v>0</v>
          </cell>
          <cell r="AI434">
            <v>0</v>
          </cell>
        </row>
        <row r="435">
          <cell r="B435">
            <v>0</v>
          </cell>
          <cell r="C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R435">
            <v>0</v>
          </cell>
          <cell r="AG435">
            <v>0</v>
          </cell>
          <cell r="AH435">
            <v>0</v>
          </cell>
          <cell r="AI435">
            <v>0</v>
          </cell>
        </row>
        <row r="436">
          <cell r="B436">
            <v>0</v>
          </cell>
          <cell r="C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R436">
            <v>0</v>
          </cell>
          <cell r="AG436">
            <v>0</v>
          </cell>
          <cell r="AH436">
            <v>0</v>
          </cell>
          <cell r="AI436">
            <v>0</v>
          </cell>
        </row>
        <row r="437">
          <cell r="B437">
            <v>0</v>
          </cell>
          <cell r="C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R437">
            <v>0</v>
          </cell>
          <cell r="AG437">
            <v>0</v>
          </cell>
          <cell r="AH437">
            <v>0</v>
          </cell>
          <cell r="AI437">
            <v>0</v>
          </cell>
        </row>
        <row r="438">
          <cell r="B438">
            <v>0</v>
          </cell>
          <cell r="C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R438">
            <v>0</v>
          </cell>
          <cell r="AG438">
            <v>0</v>
          </cell>
          <cell r="AH438">
            <v>0</v>
          </cell>
          <cell r="AI438">
            <v>0</v>
          </cell>
        </row>
        <row r="439">
          <cell r="B439">
            <v>0</v>
          </cell>
          <cell r="C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R439">
            <v>0</v>
          </cell>
          <cell r="AG439">
            <v>0</v>
          </cell>
          <cell r="AH439">
            <v>0</v>
          </cell>
          <cell r="AI439">
            <v>0</v>
          </cell>
        </row>
        <row r="440">
          <cell r="B440">
            <v>0</v>
          </cell>
          <cell r="C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R440">
            <v>0</v>
          </cell>
          <cell r="AG440">
            <v>0</v>
          </cell>
          <cell r="AH440">
            <v>0</v>
          </cell>
          <cell r="AI440">
            <v>0</v>
          </cell>
        </row>
        <row r="441">
          <cell r="B441">
            <v>0</v>
          </cell>
          <cell r="C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R441">
            <v>0</v>
          </cell>
          <cell r="AG441">
            <v>0</v>
          </cell>
          <cell r="AH441">
            <v>0</v>
          </cell>
          <cell r="AI441">
            <v>0</v>
          </cell>
        </row>
        <row r="442">
          <cell r="B442">
            <v>0</v>
          </cell>
          <cell r="C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R442">
            <v>0</v>
          </cell>
          <cell r="AG442">
            <v>0</v>
          </cell>
          <cell r="AH442">
            <v>0</v>
          </cell>
          <cell r="AI442">
            <v>0</v>
          </cell>
        </row>
        <row r="443">
          <cell r="B443">
            <v>0</v>
          </cell>
          <cell r="C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R443">
            <v>0</v>
          </cell>
          <cell r="AG443">
            <v>0</v>
          </cell>
          <cell r="AH443">
            <v>0</v>
          </cell>
          <cell r="AI443">
            <v>0</v>
          </cell>
        </row>
        <row r="444">
          <cell r="B444">
            <v>0</v>
          </cell>
          <cell r="C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R444">
            <v>0</v>
          </cell>
          <cell r="AG444">
            <v>0</v>
          </cell>
          <cell r="AH444">
            <v>0</v>
          </cell>
          <cell r="AI444">
            <v>0</v>
          </cell>
        </row>
        <row r="445">
          <cell r="B445">
            <v>0</v>
          </cell>
          <cell r="C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R445">
            <v>0</v>
          </cell>
          <cell r="AG445">
            <v>0</v>
          </cell>
          <cell r="AH445">
            <v>0</v>
          </cell>
          <cell r="AI445">
            <v>0</v>
          </cell>
        </row>
        <row r="446">
          <cell r="B446">
            <v>0</v>
          </cell>
          <cell r="C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R446">
            <v>0</v>
          </cell>
          <cell r="AG446">
            <v>0</v>
          </cell>
          <cell r="AH446">
            <v>0</v>
          </cell>
          <cell r="AI446">
            <v>0</v>
          </cell>
        </row>
        <row r="447">
          <cell r="B447">
            <v>0</v>
          </cell>
          <cell r="C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R447">
            <v>0</v>
          </cell>
          <cell r="AG447">
            <v>0</v>
          </cell>
          <cell r="AH447">
            <v>0</v>
          </cell>
          <cell r="AI447">
            <v>0</v>
          </cell>
        </row>
        <row r="448">
          <cell r="B448">
            <v>0</v>
          </cell>
          <cell r="C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R448">
            <v>0</v>
          </cell>
          <cell r="AG448">
            <v>0</v>
          </cell>
          <cell r="AH448">
            <v>0</v>
          </cell>
          <cell r="AI448">
            <v>0</v>
          </cell>
        </row>
        <row r="449">
          <cell r="B449">
            <v>0</v>
          </cell>
          <cell r="C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R449">
            <v>0</v>
          </cell>
          <cell r="AG449">
            <v>0</v>
          </cell>
          <cell r="AH449">
            <v>0</v>
          </cell>
          <cell r="AI449">
            <v>0</v>
          </cell>
        </row>
        <row r="450">
          <cell r="B450">
            <v>0</v>
          </cell>
          <cell r="C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R450">
            <v>0</v>
          </cell>
          <cell r="AG450">
            <v>0</v>
          </cell>
          <cell r="AH450">
            <v>0</v>
          </cell>
          <cell r="AI450">
            <v>0</v>
          </cell>
        </row>
        <row r="451">
          <cell r="B451">
            <v>0</v>
          </cell>
          <cell r="C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R451">
            <v>0</v>
          </cell>
          <cell r="AG451">
            <v>0</v>
          </cell>
          <cell r="AH451">
            <v>0</v>
          </cell>
          <cell r="AI451">
            <v>0</v>
          </cell>
        </row>
        <row r="452">
          <cell r="B452">
            <v>0</v>
          </cell>
          <cell r="C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R452">
            <v>0</v>
          </cell>
          <cell r="AG452">
            <v>0</v>
          </cell>
          <cell r="AH452">
            <v>0</v>
          </cell>
          <cell r="AI452">
            <v>0</v>
          </cell>
        </row>
        <row r="453">
          <cell r="B453">
            <v>0</v>
          </cell>
          <cell r="C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R453">
            <v>0</v>
          </cell>
          <cell r="AG453">
            <v>0</v>
          </cell>
          <cell r="AH453">
            <v>0</v>
          </cell>
          <cell r="AI453">
            <v>0</v>
          </cell>
        </row>
        <row r="454">
          <cell r="B454">
            <v>0</v>
          </cell>
          <cell r="C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R454">
            <v>0</v>
          </cell>
          <cell r="AG454">
            <v>0</v>
          </cell>
          <cell r="AH454">
            <v>0</v>
          </cell>
          <cell r="AI454">
            <v>0</v>
          </cell>
        </row>
        <row r="455">
          <cell r="B455">
            <v>0</v>
          </cell>
          <cell r="C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R455">
            <v>0</v>
          </cell>
          <cell r="AG455">
            <v>0</v>
          </cell>
          <cell r="AH455">
            <v>0</v>
          </cell>
          <cell r="AI455">
            <v>0</v>
          </cell>
        </row>
        <row r="456">
          <cell r="B456">
            <v>0</v>
          </cell>
          <cell r="C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R456">
            <v>0</v>
          </cell>
          <cell r="AG456">
            <v>0</v>
          </cell>
          <cell r="AH456">
            <v>0</v>
          </cell>
          <cell r="AI456">
            <v>0</v>
          </cell>
        </row>
        <row r="457">
          <cell r="B457">
            <v>0</v>
          </cell>
          <cell r="C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R457">
            <v>0</v>
          </cell>
          <cell r="AG457">
            <v>0</v>
          </cell>
          <cell r="AH457">
            <v>0</v>
          </cell>
          <cell r="AI457">
            <v>0</v>
          </cell>
        </row>
        <row r="458">
          <cell r="B458">
            <v>0</v>
          </cell>
          <cell r="C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R458">
            <v>0</v>
          </cell>
          <cell r="AG458">
            <v>0</v>
          </cell>
          <cell r="AH458">
            <v>0</v>
          </cell>
          <cell r="AI458">
            <v>0</v>
          </cell>
        </row>
        <row r="459">
          <cell r="B459">
            <v>0</v>
          </cell>
          <cell r="C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R459">
            <v>0</v>
          </cell>
          <cell r="AG459">
            <v>0</v>
          </cell>
          <cell r="AH459">
            <v>0</v>
          </cell>
          <cell r="AI459">
            <v>0</v>
          </cell>
        </row>
        <row r="460">
          <cell r="B460">
            <v>0</v>
          </cell>
          <cell r="C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R460">
            <v>0</v>
          </cell>
          <cell r="AG460">
            <v>0</v>
          </cell>
          <cell r="AH460">
            <v>0</v>
          </cell>
          <cell r="AI460">
            <v>0</v>
          </cell>
        </row>
        <row r="461">
          <cell r="B461">
            <v>0</v>
          </cell>
          <cell r="C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R461">
            <v>0</v>
          </cell>
          <cell r="AG461">
            <v>0</v>
          </cell>
          <cell r="AH461">
            <v>0</v>
          </cell>
          <cell r="AI461">
            <v>0</v>
          </cell>
        </row>
        <row r="462">
          <cell r="B462">
            <v>0</v>
          </cell>
          <cell r="C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R462">
            <v>0</v>
          </cell>
          <cell r="AG462">
            <v>0</v>
          </cell>
          <cell r="AH462">
            <v>0</v>
          </cell>
          <cell r="AI462">
            <v>0</v>
          </cell>
        </row>
        <row r="463">
          <cell r="B463">
            <v>0</v>
          </cell>
          <cell r="C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R463">
            <v>0</v>
          </cell>
          <cell r="AG463">
            <v>0</v>
          </cell>
          <cell r="AH463">
            <v>0</v>
          </cell>
          <cell r="AI463">
            <v>0</v>
          </cell>
        </row>
        <row r="464">
          <cell r="B464">
            <v>0</v>
          </cell>
          <cell r="C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R464">
            <v>0</v>
          </cell>
          <cell r="AG464">
            <v>0</v>
          </cell>
          <cell r="AH464">
            <v>0</v>
          </cell>
          <cell r="AI464">
            <v>0</v>
          </cell>
        </row>
        <row r="465">
          <cell r="B465">
            <v>0</v>
          </cell>
          <cell r="C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R465">
            <v>0</v>
          </cell>
          <cell r="AG465">
            <v>0</v>
          </cell>
          <cell r="AH465">
            <v>0</v>
          </cell>
          <cell r="AI465">
            <v>0</v>
          </cell>
        </row>
        <row r="466">
          <cell r="B466">
            <v>0</v>
          </cell>
          <cell r="C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R466">
            <v>0</v>
          </cell>
          <cell r="AG466">
            <v>0</v>
          </cell>
          <cell r="AH466">
            <v>0</v>
          </cell>
          <cell r="AI466">
            <v>0</v>
          </cell>
        </row>
        <row r="467">
          <cell r="B467">
            <v>0</v>
          </cell>
          <cell r="C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R467">
            <v>0</v>
          </cell>
          <cell r="AG467">
            <v>0</v>
          </cell>
          <cell r="AH467">
            <v>0</v>
          </cell>
          <cell r="AI467">
            <v>0</v>
          </cell>
        </row>
        <row r="468">
          <cell r="B468">
            <v>0</v>
          </cell>
          <cell r="C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R468">
            <v>0</v>
          </cell>
          <cell r="AG468">
            <v>0</v>
          </cell>
          <cell r="AH468">
            <v>0</v>
          </cell>
          <cell r="AI468">
            <v>0</v>
          </cell>
        </row>
        <row r="469">
          <cell r="B469">
            <v>0</v>
          </cell>
          <cell r="C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R469">
            <v>0</v>
          </cell>
          <cell r="AG469">
            <v>0</v>
          </cell>
          <cell r="AH469">
            <v>0</v>
          </cell>
          <cell r="AI469">
            <v>0</v>
          </cell>
        </row>
        <row r="470">
          <cell r="B470">
            <v>0</v>
          </cell>
          <cell r="C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R470">
            <v>0</v>
          </cell>
          <cell r="AG470">
            <v>0</v>
          </cell>
          <cell r="AH470">
            <v>0</v>
          </cell>
          <cell r="AI470">
            <v>0</v>
          </cell>
        </row>
        <row r="471">
          <cell r="B471">
            <v>0</v>
          </cell>
          <cell r="C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R471">
            <v>0</v>
          </cell>
          <cell r="AG471">
            <v>0</v>
          </cell>
          <cell r="AH471">
            <v>0</v>
          </cell>
          <cell r="AI471">
            <v>0</v>
          </cell>
        </row>
        <row r="472">
          <cell r="B472">
            <v>0</v>
          </cell>
          <cell r="C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R472">
            <v>0</v>
          </cell>
          <cell r="AG472">
            <v>0</v>
          </cell>
          <cell r="AH472">
            <v>0</v>
          </cell>
          <cell r="AI472">
            <v>0</v>
          </cell>
        </row>
        <row r="473">
          <cell r="B473">
            <v>0</v>
          </cell>
          <cell r="C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R473">
            <v>0</v>
          </cell>
          <cell r="AG473">
            <v>0</v>
          </cell>
          <cell r="AH473">
            <v>0</v>
          </cell>
          <cell r="AI473">
            <v>0</v>
          </cell>
        </row>
        <row r="474">
          <cell r="B474">
            <v>0</v>
          </cell>
          <cell r="C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R474">
            <v>0</v>
          </cell>
          <cell r="AG474">
            <v>0</v>
          </cell>
          <cell r="AH474">
            <v>0</v>
          </cell>
          <cell r="AI474">
            <v>0</v>
          </cell>
        </row>
        <row r="475">
          <cell r="B475">
            <v>0</v>
          </cell>
          <cell r="C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R475">
            <v>0</v>
          </cell>
          <cell r="AG475">
            <v>0</v>
          </cell>
          <cell r="AH475">
            <v>0</v>
          </cell>
          <cell r="AI475">
            <v>0</v>
          </cell>
        </row>
        <row r="476">
          <cell r="B476">
            <v>0</v>
          </cell>
          <cell r="C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R476">
            <v>0</v>
          </cell>
          <cell r="AG476">
            <v>0</v>
          </cell>
          <cell r="AH476">
            <v>0</v>
          </cell>
          <cell r="AI476">
            <v>0</v>
          </cell>
        </row>
        <row r="477">
          <cell r="B477">
            <v>0</v>
          </cell>
          <cell r="C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R477">
            <v>0</v>
          </cell>
          <cell r="AG477">
            <v>0</v>
          </cell>
          <cell r="AH477">
            <v>0</v>
          </cell>
          <cell r="AI477">
            <v>0</v>
          </cell>
        </row>
        <row r="478">
          <cell r="B478">
            <v>0</v>
          </cell>
          <cell r="C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R478">
            <v>0</v>
          </cell>
          <cell r="AG478">
            <v>0</v>
          </cell>
          <cell r="AH478">
            <v>0</v>
          </cell>
          <cell r="AI478">
            <v>0</v>
          </cell>
        </row>
        <row r="479">
          <cell r="B479">
            <v>0</v>
          </cell>
          <cell r="C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R479">
            <v>0</v>
          </cell>
          <cell r="AG479">
            <v>0</v>
          </cell>
          <cell r="AH479">
            <v>0</v>
          </cell>
          <cell r="AI479">
            <v>0</v>
          </cell>
        </row>
        <row r="480">
          <cell r="B480">
            <v>0</v>
          </cell>
          <cell r="C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R480">
            <v>0</v>
          </cell>
          <cell r="AG480">
            <v>0</v>
          </cell>
          <cell r="AH480">
            <v>0</v>
          </cell>
          <cell r="AI480">
            <v>0</v>
          </cell>
        </row>
        <row r="481">
          <cell r="B481">
            <v>0</v>
          </cell>
          <cell r="C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R481">
            <v>0</v>
          </cell>
          <cell r="AG481">
            <v>0</v>
          </cell>
          <cell r="AH481">
            <v>0</v>
          </cell>
          <cell r="AI481">
            <v>0</v>
          </cell>
        </row>
        <row r="482">
          <cell r="B482">
            <v>0</v>
          </cell>
          <cell r="C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R482">
            <v>0</v>
          </cell>
          <cell r="AG482">
            <v>0</v>
          </cell>
          <cell r="AH482">
            <v>0</v>
          </cell>
          <cell r="AI482">
            <v>0</v>
          </cell>
        </row>
        <row r="483">
          <cell r="B483">
            <v>0</v>
          </cell>
          <cell r="C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R483">
            <v>0</v>
          </cell>
          <cell r="AG483">
            <v>0</v>
          </cell>
          <cell r="AH483">
            <v>0</v>
          </cell>
          <cell r="AI483">
            <v>0</v>
          </cell>
        </row>
        <row r="484">
          <cell r="B484">
            <v>0</v>
          </cell>
          <cell r="C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R484">
            <v>0</v>
          </cell>
          <cell r="AG484">
            <v>0</v>
          </cell>
          <cell r="AH484">
            <v>0</v>
          </cell>
          <cell r="AI484">
            <v>0</v>
          </cell>
        </row>
        <row r="485">
          <cell r="B485">
            <v>0</v>
          </cell>
          <cell r="C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R485">
            <v>0</v>
          </cell>
          <cell r="AG485">
            <v>0</v>
          </cell>
          <cell r="AH485">
            <v>0</v>
          </cell>
          <cell r="AI485">
            <v>0</v>
          </cell>
        </row>
        <row r="486">
          <cell r="B486">
            <v>0</v>
          </cell>
          <cell r="C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R486">
            <v>0</v>
          </cell>
          <cell r="AG486">
            <v>0</v>
          </cell>
          <cell r="AH486">
            <v>0</v>
          </cell>
          <cell r="AI486">
            <v>0</v>
          </cell>
        </row>
        <row r="487">
          <cell r="B487">
            <v>0</v>
          </cell>
          <cell r="C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R487">
            <v>0</v>
          </cell>
          <cell r="AG487">
            <v>0</v>
          </cell>
          <cell r="AH487">
            <v>0</v>
          </cell>
          <cell r="AI487">
            <v>0</v>
          </cell>
        </row>
        <row r="488">
          <cell r="B488">
            <v>0</v>
          </cell>
          <cell r="C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R488">
            <v>0</v>
          </cell>
          <cell r="AG488">
            <v>0</v>
          </cell>
          <cell r="AH488">
            <v>0</v>
          </cell>
          <cell r="AI488">
            <v>0</v>
          </cell>
        </row>
        <row r="489">
          <cell r="B489">
            <v>0</v>
          </cell>
          <cell r="C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R489">
            <v>0</v>
          </cell>
          <cell r="AG489">
            <v>0</v>
          </cell>
          <cell r="AH489">
            <v>0</v>
          </cell>
          <cell r="AI489">
            <v>0</v>
          </cell>
        </row>
        <row r="490">
          <cell r="B490">
            <v>0</v>
          </cell>
          <cell r="C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R490">
            <v>0</v>
          </cell>
          <cell r="AG490">
            <v>0</v>
          </cell>
          <cell r="AH490">
            <v>0</v>
          </cell>
          <cell r="AI490">
            <v>0</v>
          </cell>
        </row>
        <row r="491">
          <cell r="B491">
            <v>0</v>
          </cell>
          <cell r="C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R491">
            <v>0</v>
          </cell>
          <cell r="AG491">
            <v>0</v>
          </cell>
          <cell r="AH491">
            <v>0</v>
          </cell>
          <cell r="AI491">
            <v>0</v>
          </cell>
        </row>
        <row r="492">
          <cell r="B492">
            <v>0</v>
          </cell>
          <cell r="C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R492">
            <v>0</v>
          </cell>
          <cell r="AG492">
            <v>0</v>
          </cell>
          <cell r="AH492">
            <v>0</v>
          </cell>
          <cell r="AI492">
            <v>0</v>
          </cell>
        </row>
        <row r="493">
          <cell r="B493">
            <v>0</v>
          </cell>
          <cell r="C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R493">
            <v>0</v>
          </cell>
          <cell r="AG493">
            <v>0</v>
          </cell>
          <cell r="AH493">
            <v>0</v>
          </cell>
          <cell r="AI493">
            <v>0</v>
          </cell>
        </row>
        <row r="494">
          <cell r="B494">
            <v>0</v>
          </cell>
          <cell r="C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R494">
            <v>0</v>
          </cell>
          <cell r="AG494">
            <v>0</v>
          </cell>
          <cell r="AH494">
            <v>0</v>
          </cell>
          <cell r="AI494">
            <v>0</v>
          </cell>
        </row>
        <row r="495">
          <cell r="B495">
            <v>0</v>
          </cell>
          <cell r="C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R495">
            <v>0</v>
          </cell>
          <cell r="AG495">
            <v>0</v>
          </cell>
          <cell r="AH495">
            <v>0</v>
          </cell>
          <cell r="AI495">
            <v>0</v>
          </cell>
        </row>
        <row r="496">
          <cell r="B496">
            <v>0</v>
          </cell>
          <cell r="C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R496">
            <v>0</v>
          </cell>
          <cell r="AG496">
            <v>0</v>
          </cell>
          <cell r="AH496">
            <v>0</v>
          </cell>
          <cell r="AI496">
            <v>0</v>
          </cell>
        </row>
        <row r="497">
          <cell r="B497">
            <v>0</v>
          </cell>
          <cell r="C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R497">
            <v>0</v>
          </cell>
          <cell r="AG497">
            <v>0</v>
          </cell>
          <cell r="AH497">
            <v>0</v>
          </cell>
          <cell r="AI497">
            <v>0</v>
          </cell>
        </row>
        <row r="498">
          <cell r="B498">
            <v>0</v>
          </cell>
          <cell r="C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R498">
            <v>0</v>
          </cell>
          <cell r="AG498">
            <v>0</v>
          </cell>
          <cell r="AH498">
            <v>0</v>
          </cell>
          <cell r="AI498">
            <v>0</v>
          </cell>
        </row>
        <row r="499">
          <cell r="B499">
            <v>0</v>
          </cell>
          <cell r="C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R499">
            <v>0</v>
          </cell>
          <cell r="AG499">
            <v>0</v>
          </cell>
          <cell r="AH499">
            <v>0</v>
          </cell>
          <cell r="AI499">
            <v>0</v>
          </cell>
        </row>
        <row r="500">
          <cell r="B500">
            <v>0</v>
          </cell>
          <cell r="C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R500">
            <v>0</v>
          </cell>
          <cell r="AG500">
            <v>0</v>
          </cell>
          <cell r="AH500">
            <v>0</v>
          </cell>
          <cell r="AI500">
            <v>0</v>
          </cell>
        </row>
        <row r="501">
          <cell r="B501">
            <v>0</v>
          </cell>
          <cell r="C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R501">
            <v>0</v>
          </cell>
          <cell r="AG501">
            <v>0</v>
          </cell>
          <cell r="AH501">
            <v>0</v>
          </cell>
          <cell r="AI501">
            <v>0</v>
          </cell>
        </row>
        <row r="502">
          <cell r="B502">
            <v>0</v>
          </cell>
          <cell r="C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R502">
            <v>0</v>
          </cell>
          <cell r="AG502">
            <v>0</v>
          </cell>
          <cell r="AH502">
            <v>0</v>
          </cell>
          <cell r="AI502">
            <v>0</v>
          </cell>
        </row>
        <row r="503">
          <cell r="B503">
            <v>0</v>
          </cell>
          <cell r="C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R503">
            <v>0</v>
          </cell>
          <cell r="AG503">
            <v>0</v>
          </cell>
          <cell r="AH503">
            <v>0</v>
          </cell>
          <cell r="AI503">
            <v>0</v>
          </cell>
        </row>
        <row r="504">
          <cell r="B504">
            <v>0</v>
          </cell>
          <cell r="C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R504">
            <v>0</v>
          </cell>
          <cell r="AG504">
            <v>0</v>
          </cell>
          <cell r="AH504">
            <v>0</v>
          </cell>
          <cell r="AI504">
            <v>0</v>
          </cell>
        </row>
        <row r="505">
          <cell r="B505">
            <v>0</v>
          </cell>
          <cell r="C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R505">
            <v>0</v>
          </cell>
          <cell r="AG505">
            <v>0</v>
          </cell>
          <cell r="AH505">
            <v>0</v>
          </cell>
          <cell r="AI505">
            <v>0</v>
          </cell>
        </row>
        <row r="506">
          <cell r="B506">
            <v>0</v>
          </cell>
          <cell r="C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R506">
            <v>0</v>
          </cell>
          <cell r="AG506">
            <v>0</v>
          </cell>
          <cell r="AH506">
            <v>0</v>
          </cell>
          <cell r="AI506">
            <v>0</v>
          </cell>
        </row>
        <row r="507">
          <cell r="B507">
            <v>0</v>
          </cell>
          <cell r="C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R507">
            <v>0</v>
          </cell>
          <cell r="AG507">
            <v>0</v>
          </cell>
          <cell r="AH507">
            <v>0</v>
          </cell>
          <cell r="AI507">
            <v>0</v>
          </cell>
        </row>
        <row r="508">
          <cell r="B508">
            <v>0</v>
          </cell>
          <cell r="C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R508">
            <v>0</v>
          </cell>
          <cell r="AG508">
            <v>0</v>
          </cell>
          <cell r="AH508">
            <v>0</v>
          </cell>
          <cell r="AI508">
            <v>0</v>
          </cell>
        </row>
        <row r="509">
          <cell r="B509">
            <v>0</v>
          </cell>
          <cell r="C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R509">
            <v>0</v>
          </cell>
          <cell r="AG509">
            <v>0</v>
          </cell>
          <cell r="AH509">
            <v>0</v>
          </cell>
          <cell r="AI509">
            <v>0</v>
          </cell>
        </row>
        <row r="510">
          <cell r="B510">
            <v>0</v>
          </cell>
          <cell r="C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R510">
            <v>0</v>
          </cell>
          <cell r="AG510">
            <v>0</v>
          </cell>
          <cell r="AH510">
            <v>0</v>
          </cell>
          <cell r="AI510">
            <v>0</v>
          </cell>
        </row>
        <row r="511">
          <cell r="B511">
            <v>0</v>
          </cell>
          <cell r="C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R511">
            <v>0</v>
          </cell>
          <cell r="AG511">
            <v>0</v>
          </cell>
          <cell r="AH511">
            <v>0</v>
          </cell>
          <cell r="AI511">
            <v>0</v>
          </cell>
        </row>
        <row r="512">
          <cell r="B512">
            <v>0</v>
          </cell>
          <cell r="C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R512">
            <v>0</v>
          </cell>
          <cell r="AG512">
            <v>0</v>
          </cell>
          <cell r="AH512">
            <v>0</v>
          </cell>
          <cell r="AI512">
            <v>0</v>
          </cell>
        </row>
        <row r="513">
          <cell r="B513">
            <v>0</v>
          </cell>
          <cell r="C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R513">
            <v>0</v>
          </cell>
          <cell r="AG513">
            <v>0</v>
          </cell>
          <cell r="AH513">
            <v>0</v>
          </cell>
          <cell r="AI513">
            <v>0</v>
          </cell>
        </row>
        <row r="514">
          <cell r="B514">
            <v>0</v>
          </cell>
          <cell r="C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R514">
            <v>0</v>
          </cell>
          <cell r="AG514">
            <v>0</v>
          </cell>
          <cell r="AH514">
            <v>0</v>
          </cell>
          <cell r="AI514">
            <v>0</v>
          </cell>
        </row>
        <row r="515">
          <cell r="B515">
            <v>0</v>
          </cell>
          <cell r="C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R515">
            <v>0</v>
          </cell>
          <cell r="AG515">
            <v>0</v>
          </cell>
          <cell r="AH515">
            <v>0</v>
          </cell>
          <cell r="AI515">
            <v>0</v>
          </cell>
        </row>
        <row r="516">
          <cell r="B516">
            <v>0</v>
          </cell>
          <cell r="C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R516">
            <v>0</v>
          </cell>
          <cell r="AG516">
            <v>0</v>
          </cell>
          <cell r="AH516">
            <v>0</v>
          </cell>
          <cell r="AI516">
            <v>0</v>
          </cell>
        </row>
        <row r="517">
          <cell r="B517">
            <v>0</v>
          </cell>
          <cell r="C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R517">
            <v>0</v>
          </cell>
          <cell r="AG517">
            <v>0</v>
          </cell>
          <cell r="AH517">
            <v>0</v>
          </cell>
          <cell r="AI517">
            <v>0</v>
          </cell>
        </row>
        <row r="518">
          <cell r="B518">
            <v>0</v>
          </cell>
          <cell r="C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R518">
            <v>0</v>
          </cell>
          <cell r="AG518">
            <v>0</v>
          </cell>
          <cell r="AH518">
            <v>0</v>
          </cell>
          <cell r="AI518">
            <v>0</v>
          </cell>
        </row>
        <row r="519">
          <cell r="B519">
            <v>0</v>
          </cell>
          <cell r="C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R519">
            <v>0</v>
          </cell>
          <cell r="AG519">
            <v>0</v>
          </cell>
          <cell r="AH519">
            <v>0</v>
          </cell>
          <cell r="AI519">
            <v>0</v>
          </cell>
        </row>
        <row r="520">
          <cell r="B520">
            <v>0</v>
          </cell>
          <cell r="C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R520">
            <v>0</v>
          </cell>
          <cell r="AG520">
            <v>0</v>
          </cell>
          <cell r="AH520">
            <v>0</v>
          </cell>
          <cell r="AI520">
            <v>0</v>
          </cell>
        </row>
        <row r="521">
          <cell r="B521">
            <v>0</v>
          </cell>
          <cell r="C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R521">
            <v>0</v>
          </cell>
          <cell r="AG521">
            <v>0</v>
          </cell>
          <cell r="AH521">
            <v>0</v>
          </cell>
          <cell r="AI521">
            <v>0</v>
          </cell>
        </row>
        <row r="522">
          <cell r="B522">
            <v>0</v>
          </cell>
          <cell r="C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R522">
            <v>0</v>
          </cell>
          <cell r="AG522">
            <v>0</v>
          </cell>
          <cell r="AH522">
            <v>0</v>
          </cell>
          <cell r="AI522">
            <v>0</v>
          </cell>
        </row>
        <row r="523">
          <cell r="B523">
            <v>0</v>
          </cell>
          <cell r="C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R523">
            <v>0</v>
          </cell>
          <cell r="AG523">
            <v>0</v>
          </cell>
          <cell r="AH523">
            <v>0</v>
          </cell>
          <cell r="AI523">
            <v>0</v>
          </cell>
        </row>
        <row r="524">
          <cell r="B524">
            <v>0</v>
          </cell>
          <cell r="C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R524">
            <v>0</v>
          </cell>
          <cell r="AG524">
            <v>0</v>
          </cell>
          <cell r="AH524">
            <v>0</v>
          </cell>
          <cell r="AI524">
            <v>0</v>
          </cell>
        </row>
        <row r="525">
          <cell r="B525">
            <v>0</v>
          </cell>
          <cell r="C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R525">
            <v>0</v>
          </cell>
          <cell r="AG525">
            <v>0</v>
          </cell>
          <cell r="AH525">
            <v>0</v>
          </cell>
          <cell r="AI525">
            <v>0</v>
          </cell>
        </row>
        <row r="526">
          <cell r="B526">
            <v>0</v>
          </cell>
          <cell r="C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R526">
            <v>0</v>
          </cell>
          <cell r="AG526">
            <v>0</v>
          </cell>
          <cell r="AH526">
            <v>0</v>
          </cell>
          <cell r="AI526">
            <v>0</v>
          </cell>
        </row>
        <row r="527">
          <cell r="B527">
            <v>0</v>
          </cell>
          <cell r="C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R527">
            <v>0</v>
          </cell>
          <cell r="AG527">
            <v>0</v>
          </cell>
          <cell r="AH527">
            <v>0</v>
          </cell>
          <cell r="AI527">
            <v>0</v>
          </cell>
        </row>
        <row r="528">
          <cell r="B528">
            <v>0</v>
          </cell>
          <cell r="C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R528">
            <v>0</v>
          </cell>
          <cell r="AG528">
            <v>0</v>
          </cell>
          <cell r="AH528">
            <v>0</v>
          </cell>
          <cell r="AI528">
            <v>0</v>
          </cell>
        </row>
        <row r="529">
          <cell r="B529">
            <v>0</v>
          </cell>
          <cell r="C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R529">
            <v>0</v>
          </cell>
          <cell r="AG529">
            <v>0</v>
          </cell>
          <cell r="AH529">
            <v>0</v>
          </cell>
          <cell r="AI529">
            <v>0</v>
          </cell>
        </row>
        <row r="530">
          <cell r="B530">
            <v>0</v>
          </cell>
          <cell r="C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R530">
            <v>0</v>
          </cell>
          <cell r="AG530">
            <v>0</v>
          </cell>
          <cell r="AH530">
            <v>0</v>
          </cell>
          <cell r="AI530">
            <v>0</v>
          </cell>
        </row>
        <row r="531">
          <cell r="B531">
            <v>0</v>
          </cell>
          <cell r="C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R531">
            <v>0</v>
          </cell>
          <cell r="AG531">
            <v>0</v>
          </cell>
          <cell r="AH531">
            <v>0</v>
          </cell>
          <cell r="AI531">
            <v>0</v>
          </cell>
        </row>
        <row r="532">
          <cell r="B532">
            <v>0</v>
          </cell>
          <cell r="C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R532">
            <v>0</v>
          </cell>
          <cell r="AG532">
            <v>0</v>
          </cell>
          <cell r="AH532">
            <v>0</v>
          </cell>
          <cell r="AI532">
            <v>0</v>
          </cell>
        </row>
        <row r="533">
          <cell r="B533">
            <v>0</v>
          </cell>
          <cell r="C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R533">
            <v>0</v>
          </cell>
          <cell r="AG533">
            <v>0</v>
          </cell>
          <cell r="AH533">
            <v>0</v>
          </cell>
          <cell r="AI533">
            <v>0</v>
          </cell>
        </row>
        <row r="534">
          <cell r="B534">
            <v>0</v>
          </cell>
          <cell r="C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R534">
            <v>0</v>
          </cell>
          <cell r="AG534">
            <v>0</v>
          </cell>
          <cell r="AH534">
            <v>0</v>
          </cell>
          <cell r="AI534">
            <v>0</v>
          </cell>
        </row>
        <row r="535">
          <cell r="B535">
            <v>0</v>
          </cell>
          <cell r="C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R535">
            <v>0</v>
          </cell>
          <cell r="AG535">
            <v>0</v>
          </cell>
          <cell r="AH535">
            <v>0</v>
          </cell>
          <cell r="AI535">
            <v>0</v>
          </cell>
        </row>
        <row r="536">
          <cell r="B536">
            <v>0</v>
          </cell>
          <cell r="C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R536">
            <v>0</v>
          </cell>
          <cell r="AG536">
            <v>0</v>
          </cell>
          <cell r="AH536">
            <v>0</v>
          </cell>
          <cell r="AI536">
            <v>0</v>
          </cell>
        </row>
        <row r="537">
          <cell r="B537">
            <v>0</v>
          </cell>
          <cell r="C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R537">
            <v>0</v>
          </cell>
          <cell r="AG537">
            <v>0</v>
          </cell>
          <cell r="AH537">
            <v>0</v>
          </cell>
          <cell r="AI537">
            <v>0</v>
          </cell>
        </row>
        <row r="538">
          <cell r="B538">
            <v>0</v>
          </cell>
          <cell r="C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R538">
            <v>0</v>
          </cell>
          <cell r="AG538">
            <v>0</v>
          </cell>
          <cell r="AH538">
            <v>0</v>
          </cell>
          <cell r="AI538">
            <v>0</v>
          </cell>
        </row>
        <row r="539">
          <cell r="B539">
            <v>0</v>
          </cell>
          <cell r="C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R539">
            <v>0</v>
          </cell>
          <cell r="AG539">
            <v>0</v>
          </cell>
          <cell r="AH539">
            <v>0</v>
          </cell>
          <cell r="AI539">
            <v>0</v>
          </cell>
        </row>
        <row r="540">
          <cell r="B540">
            <v>0</v>
          </cell>
          <cell r="C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R540">
            <v>0</v>
          </cell>
          <cell r="AG540">
            <v>0</v>
          </cell>
          <cell r="AH540">
            <v>0</v>
          </cell>
          <cell r="AI540">
            <v>0</v>
          </cell>
        </row>
        <row r="541">
          <cell r="B541">
            <v>0</v>
          </cell>
          <cell r="C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R541">
            <v>0</v>
          </cell>
          <cell r="AG541">
            <v>0</v>
          </cell>
          <cell r="AH541">
            <v>0</v>
          </cell>
          <cell r="AI541">
            <v>0</v>
          </cell>
        </row>
        <row r="542">
          <cell r="B542">
            <v>0</v>
          </cell>
          <cell r="C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R542">
            <v>0</v>
          </cell>
          <cell r="AG542">
            <v>0</v>
          </cell>
          <cell r="AH542">
            <v>0</v>
          </cell>
          <cell r="AI542">
            <v>0</v>
          </cell>
        </row>
        <row r="543">
          <cell r="B543">
            <v>0</v>
          </cell>
          <cell r="C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R543">
            <v>0</v>
          </cell>
          <cell r="AG543">
            <v>0</v>
          </cell>
          <cell r="AH543">
            <v>0</v>
          </cell>
          <cell r="AI543">
            <v>0</v>
          </cell>
        </row>
        <row r="544">
          <cell r="B544">
            <v>0</v>
          </cell>
          <cell r="C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R544">
            <v>0</v>
          </cell>
          <cell r="AG544">
            <v>0</v>
          </cell>
          <cell r="AH544">
            <v>0</v>
          </cell>
          <cell r="AI544">
            <v>0</v>
          </cell>
        </row>
        <row r="545">
          <cell r="B545">
            <v>0</v>
          </cell>
          <cell r="C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R545">
            <v>0</v>
          </cell>
          <cell r="AG545">
            <v>0</v>
          </cell>
          <cell r="AH545">
            <v>0</v>
          </cell>
          <cell r="AI545">
            <v>0</v>
          </cell>
        </row>
        <row r="546">
          <cell r="B546">
            <v>0</v>
          </cell>
          <cell r="C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R546">
            <v>0</v>
          </cell>
          <cell r="AG546">
            <v>0</v>
          </cell>
          <cell r="AH546">
            <v>0</v>
          </cell>
          <cell r="AI546">
            <v>0</v>
          </cell>
        </row>
        <row r="547">
          <cell r="B547">
            <v>0</v>
          </cell>
          <cell r="C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R547">
            <v>0</v>
          </cell>
          <cell r="AG547">
            <v>0</v>
          </cell>
          <cell r="AH547">
            <v>0</v>
          </cell>
          <cell r="AI547">
            <v>0</v>
          </cell>
        </row>
        <row r="548">
          <cell r="B548">
            <v>0</v>
          </cell>
          <cell r="C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R548">
            <v>0</v>
          </cell>
          <cell r="AG548">
            <v>0</v>
          </cell>
          <cell r="AH548">
            <v>0</v>
          </cell>
          <cell r="AI548">
            <v>0</v>
          </cell>
        </row>
        <row r="549">
          <cell r="B549">
            <v>0</v>
          </cell>
          <cell r="C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R549">
            <v>0</v>
          </cell>
          <cell r="AG549">
            <v>0</v>
          </cell>
          <cell r="AH549">
            <v>0</v>
          </cell>
          <cell r="AI549">
            <v>0</v>
          </cell>
        </row>
        <row r="550">
          <cell r="B550">
            <v>0</v>
          </cell>
          <cell r="C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R550">
            <v>0</v>
          </cell>
          <cell r="AG550">
            <v>0</v>
          </cell>
          <cell r="AH550">
            <v>0</v>
          </cell>
          <cell r="AI550">
            <v>0</v>
          </cell>
        </row>
        <row r="551">
          <cell r="B551">
            <v>0</v>
          </cell>
          <cell r="C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R551">
            <v>0</v>
          </cell>
          <cell r="AG551">
            <v>0</v>
          </cell>
          <cell r="AH551">
            <v>0</v>
          </cell>
          <cell r="AI551">
            <v>0</v>
          </cell>
        </row>
        <row r="552">
          <cell r="B552">
            <v>0</v>
          </cell>
          <cell r="C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R552">
            <v>0</v>
          </cell>
          <cell r="AG552">
            <v>0</v>
          </cell>
          <cell r="AH552">
            <v>0</v>
          </cell>
          <cell r="AI552">
            <v>0</v>
          </cell>
        </row>
        <row r="553">
          <cell r="B553">
            <v>0</v>
          </cell>
          <cell r="C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R553">
            <v>0</v>
          </cell>
          <cell r="AG553">
            <v>0</v>
          </cell>
          <cell r="AH553">
            <v>0</v>
          </cell>
          <cell r="AI553">
            <v>0</v>
          </cell>
        </row>
        <row r="554">
          <cell r="B554">
            <v>0</v>
          </cell>
          <cell r="C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R554">
            <v>0</v>
          </cell>
          <cell r="AG554">
            <v>0</v>
          </cell>
          <cell r="AH554">
            <v>0</v>
          </cell>
          <cell r="AI554">
            <v>0</v>
          </cell>
        </row>
        <row r="555">
          <cell r="B555">
            <v>0</v>
          </cell>
          <cell r="C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R555">
            <v>0</v>
          </cell>
          <cell r="AG555">
            <v>0</v>
          </cell>
          <cell r="AH555">
            <v>0</v>
          </cell>
          <cell r="AI555">
            <v>0</v>
          </cell>
        </row>
        <row r="556">
          <cell r="B556">
            <v>0</v>
          </cell>
          <cell r="C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R556">
            <v>0</v>
          </cell>
          <cell r="AG556">
            <v>0</v>
          </cell>
          <cell r="AH556">
            <v>0</v>
          </cell>
          <cell r="AI556">
            <v>0</v>
          </cell>
        </row>
        <row r="557">
          <cell r="B557">
            <v>0</v>
          </cell>
          <cell r="C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R557">
            <v>0</v>
          </cell>
          <cell r="AG557">
            <v>0</v>
          </cell>
          <cell r="AH557">
            <v>0</v>
          </cell>
          <cell r="AI557">
            <v>0</v>
          </cell>
        </row>
        <row r="558">
          <cell r="B558">
            <v>0</v>
          </cell>
          <cell r="C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R558">
            <v>0</v>
          </cell>
          <cell r="AG558">
            <v>0</v>
          </cell>
          <cell r="AH558">
            <v>0</v>
          </cell>
          <cell r="AI558">
            <v>0</v>
          </cell>
        </row>
        <row r="559">
          <cell r="B559">
            <v>0</v>
          </cell>
          <cell r="C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R559">
            <v>0</v>
          </cell>
          <cell r="AG559">
            <v>0</v>
          </cell>
          <cell r="AH559">
            <v>0</v>
          </cell>
          <cell r="AI559">
            <v>0</v>
          </cell>
        </row>
        <row r="560">
          <cell r="B560">
            <v>0</v>
          </cell>
          <cell r="C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R560">
            <v>0</v>
          </cell>
          <cell r="AG560">
            <v>0</v>
          </cell>
          <cell r="AH560">
            <v>0</v>
          </cell>
          <cell r="AI560">
            <v>0</v>
          </cell>
        </row>
        <row r="561">
          <cell r="B561">
            <v>0</v>
          </cell>
          <cell r="C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R561">
            <v>0</v>
          </cell>
          <cell r="AG561">
            <v>0</v>
          </cell>
          <cell r="AH561">
            <v>0</v>
          </cell>
          <cell r="AI561">
            <v>0</v>
          </cell>
        </row>
        <row r="562">
          <cell r="B562">
            <v>0</v>
          </cell>
          <cell r="C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R562">
            <v>0</v>
          </cell>
          <cell r="AG562">
            <v>0</v>
          </cell>
          <cell r="AH562">
            <v>0</v>
          </cell>
          <cell r="AI562">
            <v>0</v>
          </cell>
        </row>
        <row r="563">
          <cell r="B563">
            <v>0</v>
          </cell>
          <cell r="C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R563">
            <v>0</v>
          </cell>
          <cell r="AG563">
            <v>0</v>
          </cell>
          <cell r="AH563">
            <v>0</v>
          </cell>
          <cell r="AI563">
            <v>0</v>
          </cell>
        </row>
        <row r="564">
          <cell r="B564">
            <v>0</v>
          </cell>
          <cell r="C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R564">
            <v>0</v>
          </cell>
          <cell r="AG564">
            <v>0</v>
          </cell>
          <cell r="AH564">
            <v>0</v>
          </cell>
          <cell r="AI564">
            <v>0</v>
          </cell>
        </row>
        <row r="565">
          <cell r="B565">
            <v>0</v>
          </cell>
          <cell r="C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R565">
            <v>0</v>
          </cell>
          <cell r="AG565">
            <v>0</v>
          </cell>
          <cell r="AH565">
            <v>0</v>
          </cell>
          <cell r="AI565">
            <v>0</v>
          </cell>
        </row>
        <row r="566">
          <cell r="B566">
            <v>0</v>
          </cell>
          <cell r="C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R566">
            <v>0</v>
          </cell>
          <cell r="AG566">
            <v>0</v>
          </cell>
          <cell r="AH566">
            <v>0</v>
          </cell>
          <cell r="AI566">
            <v>0</v>
          </cell>
        </row>
        <row r="567">
          <cell r="B567">
            <v>0</v>
          </cell>
          <cell r="C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R567">
            <v>0</v>
          </cell>
          <cell r="AG567">
            <v>0</v>
          </cell>
          <cell r="AH567">
            <v>0</v>
          </cell>
          <cell r="AI567">
            <v>0</v>
          </cell>
        </row>
        <row r="568">
          <cell r="B568">
            <v>0</v>
          </cell>
          <cell r="C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R568">
            <v>0</v>
          </cell>
          <cell r="AG568">
            <v>0</v>
          </cell>
          <cell r="AH568">
            <v>0</v>
          </cell>
          <cell r="AI568">
            <v>0</v>
          </cell>
        </row>
        <row r="569">
          <cell r="B569">
            <v>0</v>
          </cell>
          <cell r="C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R569">
            <v>0</v>
          </cell>
          <cell r="AG569">
            <v>0</v>
          </cell>
          <cell r="AH569">
            <v>0</v>
          </cell>
          <cell r="AI569">
            <v>0</v>
          </cell>
        </row>
        <row r="570">
          <cell r="B570">
            <v>0</v>
          </cell>
          <cell r="C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R570">
            <v>0</v>
          </cell>
          <cell r="AG570">
            <v>0</v>
          </cell>
          <cell r="AH570">
            <v>0</v>
          </cell>
          <cell r="AI570">
            <v>0</v>
          </cell>
        </row>
        <row r="571">
          <cell r="B571">
            <v>0</v>
          </cell>
          <cell r="C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R571">
            <v>0</v>
          </cell>
          <cell r="AG571">
            <v>0</v>
          </cell>
          <cell r="AH571">
            <v>0</v>
          </cell>
          <cell r="AI571">
            <v>0</v>
          </cell>
        </row>
        <row r="572">
          <cell r="B572">
            <v>0</v>
          </cell>
          <cell r="C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R572">
            <v>0</v>
          </cell>
          <cell r="AG572">
            <v>0</v>
          </cell>
          <cell r="AH572">
            <v>0</v>
          </cell>
          <cell r="AI572">
            <v>0</v>
          </cell>
        </row>
        <row r="573">
          <cell r="B573">
            <v>0</v>
          </cell>
          <cell r="C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R573">
            <v>0</v>
          </cell>
          <cell r="AG573">
            <v>0</v>
          </cell>
          <cell r="AH573">
            <v>0</v>
          </cell>
          <cell r="AI573">
            <v>0</v>
          </cell>
        </row>
        <row r="574">
          <cell r="B574">
            <v>0</v>
          </cell>
          <cell r="C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R574">
            <v>0</v>
          </cell>
          <cell r="AG574">
            <v>0</v>
          </cell>
          <cell r="AH574">
            <v>0</v>
          </cell>
          <cell r="AI574">
            <v>0</v>
          </cell>
        </row>
        <row r="575">
          <cell r="B575">
            <v>0</v>
          </cell>
          <cell r="C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R575">
            <v>0</v>
          </cell>
          <cell r="AG575">
            <v>0</v>
          </cell>
          <cell r="AH575">
            <v>0</v>
          </cell>
          <cell r="AI575">
            <v>0</v>
          </cell>
        </row>
        <row r="576">
          <cell r="B576">
            <v>0</v>
          </cell>
          <cell r="C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R576">
            <v>0</v>
          </cell>
          <cell r="AG576">
            <v>0</v>
          </cell>
          <cell r="AH576">
            <v>0</v>
          </cell>
          <cell r="AI576">
            <v>0</v>
          </cell>
        </row>
        <row r="577">
          <cell r="B577">
            <v>0</v>
          </cell>
          <cell r="C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R577">
            <v>0</v>
          </cell>
          <cell r="AG577">
            <v>0</v>
          </cell>
          <cell r="AH577">
            <v>0</v>
          </cell>
          <cell r="AI577">
            <v>0</v>
          </cell>
        </row>
        <row r="578">
          <cell r="B578">
            <v>0</v>
          </cell>
          <cell r="C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R578">
            <v>0</v>
          </cell>
          <cell r="AG578">
            <v>0</v>
          </cell>
          <cell r="AH578">
            <v>0</v>
          </cell>
          <cell r="AI578">
            <v>0</v>
          </cell>
        </row>
        <row r="579">
          <cell r="B579">
            <v>0</v>
          </cell>
          <cell r="C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R579">
            <v>0</v>
          </cell>
          <cell r="AG579">
            <v>0</v>
          </cell>
          <cell r="AH579">
            <v>0</v>
          </cell>
          <cell r="AI579">
            <v>0</v>
          </cell>
        </row>
        <row r="580">
          <cell r="B580">
            <v>0</v>
          </cell>
          <cell r="C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R580">
            <v>0</v>
          </cell>
          <cell r="AG580">
            <v>0</v>
          </cell>
          <cell r="AH580">
            <v>0</v>
          </cell>
          <cell r="AI580">
            <v>0</v>
          </cell>
        </row>
        <row r="581">
          <cell r="B581">
            <v>0</v>
          </cell>
          <cell r="C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R581">
            <v>0</v>
          </cell>
          <cell r="AG581">
            <v>0</v>
          </cell>
          <cell r="AH581">
            <v>0</v>
          </cell>
          <cell r="AI581">
            <v>0</v>
          </cell>
        </row>
        <row r="582">
          <cell r="B582">
            <v>0</v>
          </cell>
          <cell r="C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R582">
            <v>0</v>
          </cell>
          <cell r="AG582">
            <v>0</v>
          </cell>
          <cell r="AH582">
            <v>0</v>
          </cell>
          <cell r="AI582">
            <v>0</v>
          </cell>
        </row>
        <row r="583">
          <cell r="B583">
            <v>0</v>
          </cell>
          <cell r="C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R583">
            <v>0</v>
          </cell>
          <cell r="AG583">
            <v>0</v>
          </cell>
          <cell r="AH583">
            <v>0</v>
          </cell>
          <cell r="AI583">
            <v>0</v>
          </cell>
        </row>
        <row r="584">
          <cell r="B584">
            <v>0</v>
          </cell>
          <cell r="C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R584">
            <v>0</v>
          </cell>
          <cell r="AG584">
            <v>0</v>
          </cell>
          <cell r="AH584">
            <v>0</v>
          </cell>
          <cell r="AI584">
            <v>0</v>
          </cell>
        </row>
        <row r="585">
          <cell r="B585">
            <v>0</v>
          </cell>
          <cell r="C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R585">
            <v>0</v>
          </cell>
          <cell r="AG585">
            <v>0</v>
          </cell>
          <cell r="AH585">
            <v>0</v>
          </cell>
          <cell r="AI585">
            <v>0</v>
          </cell>
        </row>
        <row r="586">
          <cell r="B586">
            <v>0</v>
          </cell>
          <cell r="C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R586">
            <v>0</v>
          </cell>
          <cell r="AG586">
            <v>0</v>
          </cell>
          <cell r="AH586">
            <v>0</v>
          </cell>
          <cell r="AI586">
            <v>0</v>
          </cell>
        </row>
        <row r="587">
          <cell r="B587">
            <v>0</v>
          </cell>
          <cell r="C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R587">
            <v>0</v>
          </cell>
          <cell r="AG587">
            <v>0</v>
          </cell>
          <cell r="AH587">
            <v>0</v>
          </cell>
          <cell r="AI587">
            <v>0</v>
          </cell>
        </row>
        <row r="588">
          <cell r="B588">
            <v>0</v>
          </cell>
          <cell r="C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R588">
            <v>0</v>
          </cell>
          <cell r="AG588">
            <v>0</v>
          </cell>
          <cell r="AH588">
            <v>0</v>
          </cell>
          <cell r="AI588">
            <v>0</v>
          </cell>
        </row>
        <row r="589">
          <cell r="B589">
            <v>0</v>
          </cell>
          <cell r="C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R589">
            <v>0</v>
          </cell>
          <cell r="AG589">
            <v>0</v>
          </cell>
          <cell r="AH589">
            <v>0</v>
          </cell>
          <cell r="AI589">
            <v>0</v>
          </cell>
        </row>
        <row r="590">
          <cell r="B590">
            <v>0</v>
          </cell>
          <cell r="C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R590">
            <v>0</v>
          </cell>
          <cell r="AG590">
            <v>0</v>
          </cell>
          <cell r="AH590">
            <v>0</v>
          </cell>
          <cell r="AI590">
            <v>0</v>
          </cell>
        </row>
        <row r="591">
          <cell r="B591">
            <v>0</v>
          </cell>
          <cell r="C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R591">
            <v>0</v>
          </cell>
          <cell r="AG591">
            <v>0</v>
          </cell>
          <cell r="AH591">
            <v>0</v>
          </cell>
          <cell r="AI591">
            <v>0</v>
          </cell>
        </row>
        <row r="592">
          <cell r="B592">
            <v>0</v>
          </cell>
          <cell r="C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R592">
            <v>0</v>
          </cell>
          <cell r="AG592">
            <v>0</v>
          </cell>
          <cell r="AH592">
            <v>0</v>
          </cell>
          <cell r="AI592">
            <v>0</v>
          </cell>
        </row>
        <row r="593">
          <cell r="B593">
            <v>0</v>
          </cell>
          <cell r="C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R593">
            <v>0</v>
          </cell>
          <cell r="AG593">
            <v>0</v>
          </cell>
          <cell r="AH593">
            <v>0</v>
          </cell>
          <cell r="AI593">
            <v>0</v>
          </cell>
        </row>
        <row r="594">
          <cell r="B594">
            <v>0</v>
          </cell>
          <cell r="C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R594">
            <v>0</v>
          </cell>
          <cell r="AG594">
            <v>0</v>
          </cell>
          <cell r="AH594">
            <v>0</v>
          </cell>
          <cell r="AI594">
            <v>0</v>
          </cell>
        </row>
        <row r="595">
          <cell r="B595">
            <v>0</v>
          </cell>
          <cell r="C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R595">
            <v>0</v>
          </cell>
          <cell r="AG595">
            <v>0</v>
          </cell>
          <cell r="AH595">
            <v>0</v>
          </cell>
          <cell r="AI595">
            <v>0</v>
          </cell>
        </row>
        <row r="596">
          <cell r="B596">
            <v>0</v>
          </cell>
          <cell r="C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R596">
            <v>0</v>
          </cell>
          <cell r="AG596">
            <v>0</v>
          </cell>
          <cell r="AH596">
            <v>0</v>
          </cell>
          <cell r="AI596">
            <v>0</v>
          </cell>
        </row>
        <row r="597">
          <cell r="B597">
            <v>0</v>
          </cell>
          <cell r="C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R597">
            <v>0</v>
          </cell>
          <cell r="AG597">
            <v>0</v>
          </cell>
          <cell r="AH597">
            <v>0</v>
          </cell>
          <cell r="AI597">
            <v>0</v>
          </cell>
        </row>
        <row r="598">
          <cell r="B598">
            <v>0</v>
          </cell>
          <cell r="C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R598">
            <v>0</v>
          </cell>
          <cell r="AG598">
            <v>0</v>
          </cell>
          <cell r="AH598">
            <v>0</v>
          </cell>
          <cell r="AI598">
            <v>0</v>
          </cell>
        </row>
        <row r="599">
          <cell r="B599">
            <v>0</v>
          </cell>
          <cell r="C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R599">
            <v>0</v>
          </cell>
          <cell r="AG599">
            <v>0</v>
          </cell>
          <cell r="AH599">
            <v>0</v>
          </cell>
          <cell r="AI599">
            <v>0</v>
          </cell>
        </row>
        <row r="600">
          <cell r="B600">
            <v>0</v>
          </cell>
          <cell r="C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R600">
            <v>0</v>
          </cell>
          <cell r="AG600">
            <v>0</v>
          </cell>
          <cell r="AH600">
            <v>0</v>
          </cell>
          <cell r="AI600">
            <v>0</v>
          </cell>
        </row>
        <row r="601">
          <cell r="B601">
            <v>0</v>
          </cell>
          <cell r="C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R601">
            <v>0</v>
          </cell>
          <cell r="AG601">
            <v>0</v>
          </cell>
          <cell r="AH601">
            <v>0</v>
          </cell>
          <cell r="AI601">
            <v>0</v>
          </cell>
        </row>
        <row r="602">
          <cell r="B602">
            <v>0</v>
          </cell>
          <cell r="C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R602">
            <v>0</v>
          </cell>
          <cell r="AG602">
            <v>0</v>
          </cell>
          <cell r="AH602">
            <v>0</v>
          </cell>
          <cell r="AI602">
            <v>0</v>
          </cell>
        </row>
        <row r="603">
          <cell r="B603">
            <v>0</v>
          </cell>
          <cell r="C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R603">
            <v>0</v>
          </cell>
          <cell r="AG603">
            <v>0</v>
          </cell>
          <cell r="AH603">
            <v>0</v>
          </cell>
          <cell r="AI603">
            <v>0</v>
          </cell>
        </row>
        <row r="604">
          <cell r="B604">
            <v>0</v>
          </cell>
          <cell r="C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R604">
            <v>0</v>
          </cell>
          <cell r="AG604">
            <v>0</v>
          </cell>
          <cell r="AH604">
            <v>0</v>
          </cell>
          <cell r="AI604">
            <v>0</v>
          </cell>
        </row>
        <row r="605">
          <cell r="B605">
            <v>0</v>
          </cell>
          <cell r="C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R605">
            <v>0</v>
          </cell>
          <cell r="AG605">
            <v>0</v>
          </cell>
          <cell r="AH605">
            <v>0</v>
          </cell>
          <cell r="AI605">
            <v>0</v>
          </cell>
        </row>
        <row r="606">
          <cell r="B606">
            <v>0</v>
          </cell>
          <cell r="C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R606">
            <v>0</v>
          </cell>
          <cell r="AG606">
            <v>0</v>
          </cell>
          <cell r="AH606">
            <v>0</v>
          </cell>
          <cell r="AI606">
            <v>0</v>
          </cell>
        </row>
        <row r="607">
          <cell r="B607">
            <v>0</v>
          </cell>
          <cell r="C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R607">
            <v>0</v>
          </cell>
          <cell r="AG607">
            <v>0</v>
          </cell>
          <cell r="AH607">
            <v>0</v>
          </cell>
          <cell r="AI607">
            <v>0</v>
          </cell>
        </row>
        <row r="608">
          <cell r="B608">
            <v>0</v>
          </cell>
          <cell r="C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R608">
            <v>0</v>
          </cell>
          <cell r="AG608">
            <v>0</v>
          </cell>
          <cell r="AH608">
            <v>0</v>
          </cell>
          <cell r="AI608">
            <v>0</v>
          </cell>
        </row>
        <row r="609">
          <cell r="B609">
            <v>0</v>
          </cell>
          <cell r="C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R609">
            <v>0</v>
          </cell>
          <cell r="AG609">
            <v>0</v>
          </cell>
          <cell r="AH609">
            <v>0</v>
          </cell>
          <cell r="AI609">
            <v>0</v>
          </cell>
        </row>
        <row r="610">
          <cell r="B610">
            <v>0</v>
          </cell>
          <cell r="C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R610">
            <v>0</v>
          </cell>
          <cell r="AG610">
            <v>0</v>
          </cell>
          <cell r="AH610">
            <v>0</v>
          </cell>
          <cell r="AI610">
            <v>0</v>
          </cell>
        </row>
        <row r="611">
          <cell r="B611">
            <v>0</v>
          </cell>
          <cell r="C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R611">
            <v>0</v>
          </cell>
          <cell r="AG611">
            <v>0</v>
          </cell>
          <cell r="AH611">
            <v>0</v>
          </cell>
          <cell r="AI611">
            <v>0</v>
          </cell>
        </row>
        <row r="612">
          <cell r="B612">
            <v>0</v>
          </cell>
          <cell r="C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R612">
            <v>0</v>
          </cell>
          <cell r="AG612">
            <v>0</v>
          </cell>
          <cell r="AH612">
            <v>0</v>
          </cell>
          <cell r="AI612">
            <v>0</v>
          </cell>
        </row>
        <row r="613">
          <cell r="B613">
            <v>0</v>
          </cell>
          <cell r="C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R613">
            <v>0</v>
          </cell>
          <cell r="AG613">
            <v>0</v>
          </cell>
          <cell r="AH613">
            <v>0</v>
          </cell>
          <cell r="AI613">
            <v>0</v>
          </cell>
        </row>
        <row r="614">
          <cell r="B614">
            <v>0</v>
          </cell>
          <cell r="C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R614">
            <v>0</v>
          </cell>
          <cell r="AG614">
            <v>0</v>
          </cell>
          <cell r="AH614">
            <v>0</v>
          </cell>
          <cell r="AI614">
            <v>0</v>
          </cell>
        </row>
        <row r="615">
          <cell r="B615">
            <v>0</v>
          </cell>
          <cell r="C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R615">
            <v>0</v>
          </cell>
          <cell r="AG615">
            <v>0</v>
          </cell>
          <cell r="AH615">
            <v>0</v>
          </cell>
          <cell r="AI615">
            <v>0</v>
          </cell>
        </row>
        <row r="616">
          <cell r="B616">
            <v>0</v>
          </cell>
          <cell r="C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R616">
            <v>0</v>
          </cell>
          <cell r="AG616">
            <v>0</v>
          </cell>
          <cell r="AH616">
            <v>0</v>
          </cell>
          <cell r="AI616">
            <v>0</v>
          </cell>
        </row>
        <row r="617">
          <cell r="B617">
            <v>0</v>
          </cell>
          <cell r="C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R617">
            <v>0</v>
          </cell>
          <cell r="AG617">
            <v>0</v>
          </cell>
          <cell r="AH617">
            <v>0</v>
          </cell>
          <cell r="AI617">
            <v>0</v>
          </cell>
        </row>
        <row r="618">
          <cell r="B618">
            <v>0</v>
          </cell>
          <cell r="C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R618">
            <v>0</v>
          </cell>
          <cell r="AG618">
            <v>0</v>
          </cell>
          <cell r="AH618">
            <v>0</v>
          </cell>
          <cell r="AI618">
            <v>0</v>
          </cell>
        </row>
        <row r="619">
          <cell r="B619">
            <v>0</v>
          </cell>
          <cell r="C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R619">
            <v>0</v>
          </cell>
          <cell r="AG619">
            <v>0</v>
          </cell>
          <cell r="AH619">
            <v>0</v>
          </cell>
          <cell r="AI619">
            <v>0</v>
          </cell>
        </row>
        <row r="620">
          <cell r="B620">
            <v>0</v>
          </cell>
          <cell r="C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R620">
            <v>0</v>
          </cell>
          <cell r="AG620">
            <v>0</v>
          </cell>
          <cell r="AH620">
            <v>0</v>
          </cell>
          <cell r="AI620">
            <v>0</v>
          </cell>
        </row>
        <row r="621">
          <cell r="B621">
            <v>0</v>
          </cell>
          <cell r="C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R621">
            <v>0</v>
          </cell>
          <cell r="AG621">
            <v>0</v>
          </cell>
          <cell r="AH621">
            <v>0</v>
          </cell>
          <cell r="AI621">
            <v>0</v>
          </cell>
        </row>
        <row r="622">
          <cell r="B622">
            <v>0</v>
          </cell>
          <cell r="C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R622">
            <v>0</v>
          </cell>
          <cell r="AG622">
            <v>0</v>
          </cell>
          <cell r="AH622">
            <v>0</v>
          </cell>
          <cell r="AI622">
            <v>0</v>
          </cell>
        </row>
        <row r="623">
          <cell r="B623">
            <v>0</v>
          </cell>
          <cell r="C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R623">
            <v>0</v>
          </cell>
          <cell r="AG623">
            <v>0</v>
          </cell>
          <cell r="AH623">
            <v>0</v>
          </cell>
          <cell r="AI623">
            <v>0</v>
          </cell>
        </row>
        <row r="624">
          <cell r="B624">
            <v>0</v>
          </cell>
          <cell r="C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R624">
            <v>0</v>
          </cell>
          <cell r="AG624">
            <v>0</v>
          </cell>
          <cell r="AH624">
            <v>0</v>
          </cell>
          <cell r="AI624">
            <v>0</v>
          </cell>
        </row>
        <row r="625">
          <cell r="B625">
            <v>0</v>
          </cell>
          <cell r="C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R625">
            <v>0</v>
          </cell>
          <cell r="AG625">
            <v>0</v>
          </cell>
          <cell r="AH625">
            <v>0</v>
          </cell>
          <cell r="AI625">
            <v>0</v>
          </cell>
        </row>
        <row r="626">
          <cell r="B626">
            <v>0</v>
          </cell>
          <cell r="C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R626">
            <v>0</v>
          </cell>
          <cell r="AG626">
            <v>0</v>
          </cell>
          <cell r="AH626">
            <v>0</v>
          </cell>
          <cell r="AI626">
            <v>0</v>
          </cell>
        </row>
        <row r="627">
          <cell r="B627">
            <v>0</v>
          </cell>
          <cell r="C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R627">
            <v>0</v>
          </cell>
          <cell r="AG627">
            <v>0</v>
          </cell>
          <cell r="AH627">
            <v>0</v>
          </cell>
          <cell r="AI627">
            <v>0</v>
          </cell>
        </row>
        <row r="628">
          <cell r="B628">
            <v>0</v>
          </cell>
          <cell r="C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R628">
            <v>0</v>
          </cell>
          <cell r="AG628">
            <v>0</v>
          </cell>
          <cell r="AH628">
            <v>0</v>
          </cell>
          <cell r="AI628">
            <v>0</v>
          </cell>
        </row>
        <row r="629">
          <cell r="B629">
            <v>0</v>
          </cell>
          <cell r="C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R629">
            <v>0</v>
          </cell>
          <cell r="AG629">
            <v>0</v>
          </cell>
          <cell r="AH629">
            <v>0</v>
          </cell>
          <cell r="AI629">
            <v>0</v>
          </cell>
        </row>
        <row r="630">
          <cell r="B630">
            <v>0</v>
          </cell>
          <cell r="C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R630">
            <v>0</v>
          </cell>
          <cell r="AG630">
            <v>0</v>
          </cell>
          <cell r="AH630">
            <v>0</v>
          </cell>
          <cell r="AI630">
            <v>0</v>
          </cell>
        </row>
        <row r="631">
          <cell r="B631">
            <v>0</v>
          </cell>
          <cell r="C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R631">
            <v>0</v>
          </cell>
          <cell r="AG631">
            <v>0</v>
          </cell>
          <cell r="AH631">
            <v>0</v>
          </cell>
          <cell r="AI631">
            <v>0</v>
          </cell>
        </row>
        <row r="632">
          <cell r="B632">
            <v>0</v>
          </cell>
          <cell r="C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R632">
            <v>0</v>
          </cell>
          <cell r="AG632">
            <v>0</v>
          </cell>
          <cell r="AH632">
            <v>0</v>
          </cell>
          <cell r="AI632">
            <v>0</v>
          </cell>
        </row>
        <row r="633">
          <cell r="B633">
            <v>0</v>
          </cell>
          <cell r="C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R633">
            <v>0</v>
          </cell>
          <cell r="AG633">
            <v>0</v>
          </cell>
          <cell r="AH633">
            <v>0</v>
          </cell>
          <cell r="AI633">
            <v>0</v>
          </cell>
        </row>
        <row r="634">
          <cell r="B634">
            <v>0</v>
          </cell>
          <cell r="C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R634">
            <v>0</v>
          </cell>
          <cell r="AG634">
            <v>0</v>
          </cell>
          <cell r="AH634">
            <v>0</v>
          </cell>
          <cell r="AI634">
            <v>0</v>
          </cell>
        </row>
        <row r="635">
          <cell r="B635">
            <v>0</v>
          </cell>
          <cell r="C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R635">
            <v>0</v>
          </cell>
          <cell r="AG635">
            <v>0</v>
          </cell>
          <cell r="AH635">
            <v>0</v>
          </cell>
          <cell r="AI635">
            <v>0</v>
          </cell>
        </row>
        <row r="636">
          <cell r="B636">
            <v>0</v>
          </cell>
          <cell r="C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R636">
            <v>0</v>
          </cell>
          <cell r="AG636">
            <v>0</v>
          </cell>
          <cell r="AH636">
            <v>0</v>
          </cell>
          <cell r="AI636">
            <v>0</v>
          </cell>
        </row>
        <row r="637">
          <cell r="B637">
            <v>0</v>
          </cell>
          <cell r="C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R637">
            <v>0</v>
          </cell>
          <cell r="AG637">
            <v>0</v>
          </cell>
          <cell r="AH637">
            <v>0</v>
          </cell>
          <cell r="AI637">
            <v>0</v>
          </cell>
        </row>
        <row r="638">
          <cell r="B638">
            <v>0</v>
          </cell>
          <cell r="C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R638">
            <v>0</v>
          </cell>
          <cell r="AG638">
            <v>0</v>
          </cell>
          <cell r="AH638">
            <v>0</v>
          </cell>
          <cell r="AI638">
            <v>0</v>
          </cell>
        </row>
        <row r="639">
          <cell r="B639">
            <v>0</v>
          </cell>
          <cell r="C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R639">
            <v>0</v>
          </cell>
          <cell r="AG639">
            <v>0</v>
          </cell>
          <cell r="AH639">
            <v>0</v>
          </cell>
          <cell r="AI639">
            <v>0</v>
          </cell>
        </row>
        <row r="640">
          <cell r="B640">
            <v>0</v>
          </cell>
          <cell r="C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R640">
            <v>0</v>
          </cell>
          <cell r="AG640">
            <v>0</v>
          </cell>
          <cell r="AH640">
            <v>0</v>
          </cell>
          <cell r="AI640">
            <v>0</v>
          </cell>
        </row>
        <row r="641">
          <cell r="B641">
            <v>0</v>
          </cell>
          <cell r="C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R641">
            <v>0</v>
          </cell>
          <cell r="AG641">
            <v>0</v>
          </cell>
          <cell r="AH641">
            <v>0</v>
          </cell>
          <cell r="AI641">
            <v>0</v>
          </cell>
        </row>
        <row r="642">
          <cell r="B642">
            <v>0</v>
          </cell>
          <cell r="C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R642">
            <v>0</v>
          </cell>
          <cell r="AG642">
            <v>0</v>
          </cell>
          <cell r="AH642">
            <v>0</v>
          </cell>
          <cell r="AI642">
            <v>0</v>
          </cell>
        </row>
        <row r="643">
          <cell r="B643">
            <v>0</v>
          </cell>
          <cell r="C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R643">
            <v>0</v>
          </cell>
          <cell r="AG643">
            <v>0</v>
          </cell>
          <cell r="AH643">
            <v>0</v>
          </cell>
          <cell r="AI643">
            <v>0</v>
          </cell>
        </row>
        <row r="644">
          <cell r="B644">
            <v>0</v>
          </cell>
          <cell r="C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R644">
            <v>0</v>
          </cell>
          <cell r="AG644">
            <v>0</v>
          </cell>
          <cell r="AH644">
            <v>0</v>
          </cell>
          <cell r="AI644">
            <v>0</v>
          </cell>
        </row>
        <row r="645">
          <cell r="B645">
            <v>0</v>
          </cell>
          <cell r="C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R645">
            <v>0</v>
          </cell>
          <cell r="AG645">
            <v>0</v>
          </cell>
          <cell r="AH645">
            <v>0</v>
          </cell>
          <cell r="AI645">
            <v>0</v>
          </cell>
        </row>
        <row r="646">
          <cell r="B646">
            <v>0</v>
          </cell>
          <cell r="C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R646">
            <v>0</v>
          </cell>
          <cell r="AG646">
            <v>0</v>
          </cell>
          <cell r="AH646">
            <v>0</v>
          </cell>
          <cell r="AI646">
            <v>0</v>
          </cell>
        </row>
        <row r="647">
          <cell r="B647">
            <v>0</v>
          </cell>
          <cell r="C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R647">
            <v>0</v>
          </cell>
          <cell r="AG647">
            <v>0</v>
          </cell>
          <cell r="AH647">
            <v>0</v>
          </cell>
          <cell r="AI647">
            <v>0</v>
          </cell>
        </row>
        <row r="648">
          <cell r="B648">
            <v>0</v>
          </cell>
          <cell r="C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R648">
            <v>0</v>
          </cell>
          <cell r="AG648">
            <v>0</v>
          </cell>
          <cell r="AH648">
            <v>0</v>
          </cell>
          <cell r="AI648">
            <v>0</v>
          </cell>
        </row>
        <row r="649">
          <cell r="B649">
            <v>0</v>
          </cell>
          <cell r="C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R649">
            <v>0</v>
          </cell>
          <cell r="AG649">
            <v>0</v>
          </cell>
          <cell r="AH649">
            <v>0</v>
          </cell>
          <cell r="AI649">
            <v>0</v>
          </cell>
        </row>
        <row r="650">
          <cell r="B650">
            <v>0</v>
          </cell>
          <cell r="C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R650">
            <v>0</v>
          </cell>
          <cell r="AG650">
            <v>0</v>
          </cell>
          <cell r="AH650">
            <v>0</v>
          </cell>
          <cell r="AI650">
            <v>0</v>
          </cell>
        </row>
        <row r="651">
          <cell r="B651">
            <v>0</v>
          </cell>
          <cell r="C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R651">
            <v>0</v>
          </cell>
          <cell r="AG651">
            <v>0</v>
          </cell>
          <cell r="AH651">
            <v>0</v>
          </cell>
          <cell r="AI651">
            <v>0</v>
          </cell>
        </row>
        <row r="652">
          <cell r="B652">
            <v>0</v>
          </cell>
          <cell r="C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R652">
            <v>0</v>
          </cell>
          <cell r="AG652">
            <v>0</v>
          </cell>
          <cell r="AH652">
            <v>0</v>
          </cell>
          <cell r="AI652">
            <v>0</v>
          </cell>
        </row>
        <row r="653">
          <cell r="B653">
            <v>0</v>
          </cell>
          <cell r="C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R653">
            <v>0</v>
          </cell>
          <cell r="AG653">
            <v>0</v>
          </cell>
          <cell r="AH653">
            <v>0</v>
          </cell>
          <cell r="AI653">
            <v>0</v>
          </cell>
        </row>
        <row r="654">
          <cell r="B654">
            <v>0</v>
          </cell>
          <cell r="C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R654">
            <v>0</v>
          </cell>
          <cell r="AG654">
            <v>0</v>
          </cell>
          <cell r="AH654">
            <v>0</v>
          </cell>
          <cell r="AI654">
            <v>0</v>
          </cell>
        </row>
        <row r="655">
          <cell r="B655">
            <v>0</v>
          </cell>
          <cell r="C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R655">
            <v>0</v>
          </cell>
          <cell r="AG655">
            <v>0</v>
          </cell>
          <cell r="AH655">
            <v>0</v>
          </cell>
          <cell r="AI655">
            <v>0</v>
          </cell>
        </row>
        <row r="656">
          <cell r="B656">
            <v>0</v>
          </cell>
          <cell r="C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R656">
            <v>0</v>
          </cell>
          <cell r="AG656">
            <v>0</v>
          </cell>
          <cell r="AH656">
            <v>0</v>
          </cell>
          <cell r="AI656">
            <v>0</v>
          </cell>
        </row>
        <row r="657">
          <cell r="B657">
            <v>0</v>
          </cell>
          <cell r="C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R657">
            <v>0</v>
          </cell>
          <cell r="AG657">
            <v>0</v>
          </cell>
          <cell r="AH657">
            <v>0</v>
          </cell>
          <cell r="AI657">
            <v>0</v>
          </cell>
        </row>
        <row r="658">
          <cell r="B658">
            <v>0</v>
          </cell>
          <cell r="C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R658">
            <v>0</v>
          </cell>
          <cell r="AG658">
            <v>0</v>
          </cell>
          <cell r="AH658">
            <v>0</v>
          </cell>
          <cell r="AI658">
            <v>0</v>
          </cell>
        </row>
        <row r="659">
          <cell r="B659">
            <v>0</v>
          </cell>
          <cell r="C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R659">
            <v>0</v>
          </cell>
          <cell r="AG659">
            <v>0</v>
          </cell>
          <cell r="AH659">
            <v>0</v>
          </cell>
          <cell r="AI659">
            <v>0</v>
          </cell>
        </row>
        <row r="660">
          <cell r="B660">
            <v>0</v>
          </cell>
          <cell r="C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R660">
            <v>0</v>
          </cell>
          <cell r="AG660">
            <v>0</v>
          </cell>
          <cell r="AH660">
            <v>0</v>
          </cell>
          <cell r="AI660">
            <v>0</v>
          </cell>
        </row>
        <row r="661">
          <cell r="B661">
            <v>0</v>
          </cell>
          <cell r="C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R661">
            <v>0</v>
          </cell>
          <cell r="AG661">
            <v>0</v>
          </cell>
          <cell r="AH661">
            <v>0</v>
          </cell>
          <cell r="AI661">
            <v>0</v>
          </cell>
        </row>
        <row r="662">
          <cell r="B662">
            <v>0</v>
          </cell>
          <cell r="C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R662">
            <v>0</v>
          </cell>
          <cell r="AG662">
            <v>0</v>
          </cell>
          <cell r="AH662">
            <v>0</v>
          </cell>
          <cell r="AI662">
            <v>0</v>
          </cell>
        </row>
        <row r="663">
          <cell r="B663">
            <v>0</v>
          </cell>
          <cell r="C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R663">
            <v>0</v>
          </cell>
          <cell r="AG663">
            <v>0</v>
          </cell>
          <cell r="AH663">
            <v>0</v>
          </cell>
          <cell r="AI663">
            <v>0</v>
          </cell>
        </row>
        <row r="664">
          <cell r="B664">
            <v>0</v>
          </cell>
          <cell r="C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R664">
            <v>0</v>
          </cell>
          <cell r="AG664">
            <v>0</v>
          </cell>
          <cell r="AH664">
            <v>0</v>
          </cell>
          <cell r="AI664">
            <v>0</v>
          </cell>
        </row>
        <row r="665">
          <cell r="B665">
            <v>0</v>
          </cell>
          <cell r="C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R665">
            <v>0</v>
          </cell>
          <cell r="AG665">
            <v>0</v>
          </cell>
          <cell r="AH665">
            <v>0</v>
          </cell>
          <cell r="AI665">
            <v>0</v>
          </cell>
        </row>
        <row r="666">
          <cell r="B666">
            <v>0</v>
          </cell>
          <cell r="C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R666">
            <v>0</v>
          </cell>
          <cell r="AG666">
            <v>0</v>
          </cell>
          <cell r="AH666">
            <v>0</v>
          </cell>
          <cell r="AI666">
            <v>0</v>
          </cell>
        </row>
        <row r="667">
          <cell r="B667">
            <v>0</v>
          </cell>
          <cell r="C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R667">
            <v>0</v>
          </cell>
          <cell r="AG667">
            <v>0</v>
          </cell>
          <cell r="AH667">
            <v>0</v>
          </cell>
          <cell r="AI667">
            <v>0</v>
          </cell>
        </row>
        <row r="668">
          <cell r="B668">
            <v>0</v>
          </cell>
          <cell r="C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R668">
            <v>0</v>
          </cell>
          <cell r="AG668">
            <v>0</v>
          </cell>
          <cell r="AH668">
            <v>0</v>
          </cell>
          <cell r="AI668">
            <v>0</v>
          </cell>
        </row>
        <row r="669">
          <cell r="B669">
            <v>0</v>
          </cell>
          <cell r="C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R669">
            <v>0</v>
          </cell>
          <cell r="AG669">
            <v>0</v>
          </cell>
          <cell r="AH669">
            <v>0</v>
          </cell>
          <cell r="AI669">
            <v>0</v>
          </cell>
        </row>
        <row r="670">
          <cell r="B670">
            <v>0</v>
          </cell>
          <cell r="C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R670">
            <v>0</v>
          </cell>
          <cell r="AG670">
            <v>0</v>
          </cell>
          <cell r="AH670">
            <v>0</v>
          </cell>
          <cell r="AI670">
            <v>0</v>
          </cell>
        </row>
        <row r="671">
          <cell r="B671">
            <v>0</v>
          </cell>
          <cell r="C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R671">
            <v>0</v>
          </cell>
          <cell r="AG671">
            <v>0</v>
          </cell>
          <cell r="AH671">
            <v>0</v>
          </cell>
          <cell r="AI671">
            <v>0</v>
          </cell>
        </row>
        <row r="672">
          <cell r="B672">
            <v>0</v>
          </cell>
          <cell r="C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R672">
            <v>0</v>
          </cell>
          <cell r="AG672">
            <v>0</v>
          </cell>
          <cell r="AH672">
            <v>0</v>
          </cell>
          <cell r="AI672">
            <v>0</v>
          </cell>
        </row>
        <row r="673">
          <cell r="B673">
            <v>0</v>
          </cell>
          <cell r="C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R673">
            <v>0</v>
          </cell>
          <cell r="AG673">
            <v>0</v>
          </cell>
          <cell r="AH673">
            <v>0</v>
          </cell>
          <cell r="AI673">
            <v>0</v>
          </cell>
        </row>
        <row r="674">
          <cell r="B674">
            <v>0</v>
          </cell>
          <cell r="C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R674">
            <v>0</v>
          </cell>
          <cell r="AG674">
            <v>0</v>
          </cell>
          <cell r="AH674">
            <v>0</v>
          </cell>
          <cell r="AI674">
            <v>0</v>
          </cell>
        </row>
        <row r="675">
          <cell r="B675">
            <v>0</v>
          </cell>
          <cell r="C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R675">
            <v>0</v>
          </cell>
          <cell r="AG675">
            <v>0</v>
          </cell>
          <cell r="AH675">
            <v>0</v>
          </cell>
          <cell r="AI675">
            <v>0</v>
          </cell>
        </row>
        <row r="676">
          <cell r="B676">
            <v>0</v>
          </cell>
          <cell r="C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R676">
            <v>0</v>
          </cell>
          <cell r="AG676">
            <v>0</v>
          </cell>
          <cell r="AH676">
            <v>0</v>
          </cell>
          <cell r="AI676">
            <v>0</v>
          </cell>
        </row>
        <row r="677">
          <cell r="B677">
            <v>0</v>
          </cell>
          <cell r="C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R677">
            <v>0</v>
          </cell>
          <cell r="AG677">
            <v>0</v>
          </cell>
          <cell r="AH677">
            <v>0</v>
          </cell>
          <cell r="AI677">
            <v>0</v>
          </cell>
        </row>
        <row r="678">
          <cell r="B678">
            <v>0</v>
          </cell>
          <cell r="C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R678">
            <v>0</v>
          </cell>
          <cell r="AG678">
            <v>0</v>
          </cell>
          <cell r="AH678">
            <v>0</v>
          </cell>
          <cell r="AI678">
            <v>0</v>
          </cell>
        </row>
        <row r="679">
          <cell r="B679">
            <v>0</v>
          </cell>
          <cell r="C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R679">
            <v>0</v>
          </cell>
          <cell r="AG679">
            <v>0</v>
          </cell>
          <cell r="AH679">
            <v>0</v>
          </cell>
          <cell r="AI679">
            <v>0</v>
          </cell>
        </row>
        <row r="680">
          <cell r="B680">
            <v>0</v>
          </cell>
          <cell r="C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R680">
            <v>0</v>
          </cell>
          <cell r="AG680">
            <v>0</v>
          </cell>
          <cell r="AH680">
            <v>0</v>
          </cell>
          <cell r="AI680">
            <v>0</v>
          </cell>
        </row>
        <row r="681">
          <cell r="B681">
            <v>0</v>
          </cell>
          <cell r="C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R681">
            <v>0</v>
          </cell>
          <cell r="AG681">
            <v>0</v>
          </cell>
          <cell r="AH681">
            <v>0</v>
          </cell>
          <cell r="AI681">
            <v>0</v>
          </cell>
        </row>
        <row r="682">
          <cell r="B682">
            <v>0</v>
          </cell>
          <cell r="C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R682">
            <v>0</v>
          </cell>
          <cell r="AG682">
            <v>0</v>
          </cell>
          <cell r="AH682">
            <v>0</v>
          </cell>
          <cell r="AI682">
            <v>0</v>
          </cell>
        </row>
        <row r="683">
          <cell r="B683">
            <v>0</v>
          </cell>
          <cell r="C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R683">
            <v>0</v>
          </cell>
          <cell r="AG683">
            <v>0</v>
          </cell>
          <cell r="AH683">
            <v>0</v>
          </cell>
          <cell r="AI683">
            <v>0</v>
          </cell>
        </row>
        <row r="684">
          <cell r="B684">
            <v>0</v>
          </cell>
          <cell r="C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R684">
            <v>0</v>
          </cell>
          <cell r="AG684">
            <v>0</v>
          </cell>
          <cell r="AH684">
            <v>0</v>
          </cell>
          <cell r="AI684">
            <v>0</v>
          </cell>
        </row>
        <row r="685">
          <cell r="B685">
            <v>0</v>
          </cell>
          <cell r="C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R685">
            <v>0</v>
          </cell>
          <cell r="AG685">
            <v>0</v>
          </cell>
          <cell r="AH685">
            <v>0</v>
          </cell>
          <cell r="AI685">
            <v>0</v>
          </cell>
        </row>
        <row r="686">
          <cell r="B686">
            <v>0</v>
          </cell>
          <cell r="C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R686">
            <v>0</v>
          </cell>
          <cell r="AG686">
            <v>0</v>
          </cell>
          <cell r="AH686">
            <v>0</v>
          </cell>
          <cell r="AI686">
            <v>0</v>
          </cell>
        </row>
        <row r="687">
          <cell r="B687">
            <v>0</v>
          </cell>
          <cell r="C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R687">
            <v>0</v>
          </cell>
          <cell r="AG687">
            <v>0</v>
          </cell>
          <cell r="AH687">
            <v>0</v>
          </cell>
          <cell r="AI687">
            <v>0</v>
          </cell>
        </row>
        <row r="688">
          <cell r="B688">
            <v>0</v>
          </cell>
          <cell r="C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R688">
            <v>0</v>
          </cell>
          <cell r="AG688">
            <v>0</v>
          </cell>
          <cell r="AH688">
            <v>0</v>
          </cell>
          <cell r="AI688">
            <v>0</v>
          </cell>
        </row>
        <row r="689">
          <cell r="B689">
            <v>0</v>
          </cell>
          <cell r="C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R689">
            <v>0</v>
          </cell>
          <cell r="AG689">
            <v>0</v>
          </cell>
          <cell r="AH689">
            <v>0</v>
          </cell>
          <cell r="AI689">
            <v>0</v>
          </cell>
        </row>
        <row r="690">
          <cell r="B690">
            <v>0</v>
          </cell>
          <cell r="C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R690">
            <v>0</v>
          </cell>
          <cell r="AG690">
            <v>0</v>
          </cell>
          <cell r="AH690">
            <v>0</v>
          </cell>
          <cell r="AI690">
            <v>0</v>
          </cell>
        </row>
        <row r="691">
          <cell r="B691">
            <v>0</v>
          </cell>
          <cell r="C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R691">
            <v>0</v>
          </cell>
          <cell r="AG691">
            <v>0</v>
          </cell>
          <cell r="AH691">
            <v>0</v>
          </cell>
          <cell r="AI691">
            <v>0</v>
          </cell>
        </row>
        <row r="692">
          <cell r="B692">
            <v>0</v>
          </cell>
          <cell r="C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R692">
            <v>0</v>
          </cell>
          <cell r="AG692">
            <v>0</v>
          </cell>
          <cell r="AH692">
            <v>0</v>
          </cell>
          <cell r="AI692">
            <v>0</v>
          </cell>
        </row>
        <row r="693">
          <cell r="B693">
            <v>0</v>
          </cell>
          <cell r="C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R693">
            <v>0</v>
          </cell>
          <cell r="AG693">
            <v>0</v>
          </cell>
          <cell r="AH693">
            <v>0</v>
          </cell>
          <cell r="AI693">
            <v>0</v>
          </cell>
        </row>
        <row r="694">
          <cell r="B694">
            <v>0</v>
          </cell>
          <cell r="C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R694">
            <v>0</v>
          </cell>
          <cell r="AG694">
            <v>0</v>
          </cell>
          <cell r="AH694">
            <v>0</v>
          </cell>
          <cell r="AI694">
            <v>0</v>
          </cell>
        </row>
        <row r="695">
          <cell r="B695">
            <v>0</v>
          </cell>
          <cell r="C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R695">
            <v>0</v>
          </cell>
          <cell r="AG695">
            <v>0</v>
          </cell>
          <cell r="AH695">
            <v>0</v>
          </cell>
          <cell r="AI695">
            <v>0</v>
          </cell>
        </row>
        <row r="696">
          <cell r="B696">
            <v>0</v>
          </cell>
          <cell r="C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R696">
            <v>0</v>
          </cell>
          <cell r="AG696">
            <v>0</v>
          </cell>
          <cell r="AH696">
            <v>0</v>
          </cell>
          <cell r="AI696">
            <v>0</v>
          </cell>
        </row>
        <row r="697">
          <cell r="B697">
            <v>0</v>
          </cell>
          <cell r="C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R697">
            <v>0</v>
          </cell>
          <cell r="AG697">
            <v>0</v>
          </cell>
          <cell r="AH697">
            <v>0</v>
          </cell>
          <cell r="AI697">
            <v>0</v>
          </cell>
        </row>
        <row r="698">
          <cell r="B698">
            <v>0</v>
          </cell>
          <cell r="C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R698">
            <v>0</v>
          </cell>
          <cell r="AG698">
            <v>0</v>
          </cell>
          <cell r="AH698">
            <v>0</v>
          </cell>
          <cell r="AI698">
            <v>0</v>
          </cell>
        </row>
        <row r="699">
          <cell r="B699">
            <v>0</v>
          </cell>
          <cell r="C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R699">
            <v>0</v>
          </cell>
          <cell r="AG699">
            <v>0</v>
          </cell>
          <cell r="AH699">
            <v>0</v>
          </cell>
          <cell r="AI699">
            <v>0</v>
          </cell>
        </row>
        <row r="700">
          <cell r="B700">
            <v>0</v>
          </cell>
          <cell r="C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R700">
            <v>0</v>
          </cell>
          <cell r="AG700">
            <v>0</v>
          </cell>
          <cell r="AH700">
            <v>0</v>
          </cell>
          <cell r="AI700">
            <v>0</v>
          </cell>
        </row>
        <row r="701">
          <cell r="B701">
            <v>0</v>
          </cell>
          <cell r="C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R701">
            <v>0</v>
          </cell>
          <cell r="AG701">
            <v>0</v>
          </cell>
          <cell r="AH701">
            <v>0</v>
          </cell>
          <cell r="AI701">
            <v>0</v>
          </cell>
        </row>
        <row r="702">
          <cell r="B702">
            <v>0</v>
          </cell>
          <cell r="C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R702">
            <v>0</v>
          </cell>
          <cell r="AG702">
            <v>0</v>
          </cell>
          <cell r="AH702">
            <v>0</v>
          </cell>
          <cell r="AI702">
            <v>0</v>
          </cell>
        </row>
        <row r="703">
          <cell r="B703">
            <v>0</v>
          </cell>
          <cell r="C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R703">
            <v>0</v>
          </cell>
          <cell r="AG703">
            <v>0</v>
          </cell>
          <cell r="AH703">
            <v>0</v>
          </cell>
          <cell r="AI703">
            <v>0</v>
          </cell>
        </row>
        <row r="704">
          <cell r="B704">
            <v>0</v>
          </cell>
          <cell r="C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R704">
            <v>0</v>
          </cell>
          <cell r="AG704">
            <v>0</v>
          </cell>
          <cell r="AH704">
            <v>0</v>
          </cell>
          <cell r="AI704">
            <v>0</v>
          </cell>
        </row>
        <row r="705">
          <cell r="B705">
            <v>0</v>
          </cell>
          <cell r="C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R705">
            <v>0</v>
          </cell>
          <cell r="AG705">
            <v>0</v>
          </cell>
          <cell r="AH705">
            <v>0</v>
          </cell>
          <cell r="AI705">
            <v>0</v>
          </cell>
        </row>
        <row r="706">
          <cell r="B706">
            <v>0</v>
          </cell>
          <cell r="C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R706">
            <v>0</v>
          </cell>
          <cell r="AG706">
            <v>0</v>
          </cell>
          <cell r="AH706">
            <v>0</v>
          </cell>
          <cell r="AI706">
            <v>0</v>
          </cell>
        </row>
        <row r="707">
          <cell r="B707">
            <v>0</v>
          </cell>
          <cell r="C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R707">
            <v>0</v>
          </cell>
          <cell r="AG707">
            <v>0</v>
          </cell>
          <cell r="AH707">
            <v>0</v>
          </cell>
          <cell r="AI707">
            <v>0</v>
          </cell>
        </row>
        <row r="708">
          <cell r="B708">
            <v>0</v>
          </cell>
          <cell r="C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R708">
            <v>0</v>
          </cell>
          <cell r="AG708">
            <v>0</v>
          </cell>
          <cell r="AH708">
            <v>0</v>
          </cell>
          <cell r="AI708">
            <v>0</v>
          </cell>
        </row>
        <row r="709">
          <cell r="B709">
            <v>0</v>
          </cell>
          <cell r="C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R709">
            <v>0</v>
          </cell>
          <cell r="AG709">
            <v>0</v>
          </cell>
          <cell r="AH709">
            <v>0</v>
          </cell>
          <cell r="AI709">
            <v>0</v>
          </cell>
        </row>
        <row r="710">
          <cell r="B710">
            <v>0</v>
          </cell>
          <cell r="C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R710">
            <v>0</v>
          </cell>
          <cell r="AG710">
            <v>0</v>
          </cell>
          <cell r="AH710">
            <v>0</v>
          </cell>
          <cell r="AI710">
            <v>0</v>
          </cell>
        </row>
        <row r="711">
          <cell r="B711">
            <v>0</v>
          </cell>
          <cell r="C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R711">
            <v>0</v>
          </cell>
          <cell r="AG711">
            <v>0</v>
          </cell>
          <cell r="AH711">
            <v>0</v>
          </cell>
          <cell r="AI711">
            <v>0</v>
          </cell>
        </row>
        <row r="712">
          <cell r="B712">
            <v>0</v>
          </cell>
          <cell r="C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R712">
            <v>0</v>
          </cell>
          <cell r="AG712">
            <v>0</v>
          </cell>
          <cell r="AH712">
            <v>0</v>
          </cell>
          <cell r="AI712">
            <v>0</v>
          </cell>
        </row>
        <row r="713">
          <cell r="B713">
            <v>0</v>
          </cell>
          <cell r="C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R713">
            <v>0</v>
          </cell>
          <cell r="AG713">
            <v>0</v>
          </cell>
          <cell r="AH713">
            <v>0</v>
          </cell>
          <cell r="AI713">
            <v>0</v>
          </cell>
        </row>
        <row r="714">
          <cell r="B714">
            <v>0</v>
          </cell>
          <cell r="C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R714">
            <v>0</v>
          </cell>
          <cell r="AG714">
            <v>0</v>
          </cell>
          <cell r="AH714">
            <v>0</v>
          </cell>
          <cell r="AI714">
            <v>0</v>
          </cell>
        </row>
        <row r="715">
          <cell r="B715">
            <v>0</v>
          </cell>
          <cell r="C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R715">
            <v>0</v>
          </cell>
          <cell r="AG715">
            <v>0</v>
          </cell>
          <cell r="AH715">
            <v>0</v>
          </cell>
          <cell r="AI715">
            <v>0</v>
          </cell>
        </row>
        <row r="716">
          <cell r="B716">
            <v>0</v>
          </cell>
          <cell r="C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R716">
            <v>0</v>
          </cell>
          <cell r="AG716">
            <v>0</v>
          </cell>
          <cell r="AH716">
            <v>0</v>
          </cell>
          <cell r="AI716">
            <v>0</v>
          </cell>
        </row>
        <row r="717">
          <cell r="B717">
            <v>0</v>
          </cell>
          <cell r="C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R717">
            <v>0</v>
          </cell>
          <cell r="AG717">
            <v>0</v>
          </cell>
          <cell r="AH717">
            <v>0</v>
          </cell>
          <cell r="AI717">
            <v>0</v>
          </cell>
        </row>
        <row r="718">
          <cell r="B718">
            <v>0</v>
          </cell>
          <cell r="C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R718">
            <v>0</v>
          </cell>
          <cell r="AG718">
            <v>0</v>
          </cell>
          <cell r="AH718">
            <v>0</v>
          </cell>
          <cell r="AI718">
            <v>0</v>
          </cell>
        </row>
        <row r="719">
          <cell r="B719">
            <v>0</v>
          </cell>
          <cell r="C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R719">
            <v>0</v>
          </cell>
          <cell r="AG719">
            <v>0</v>
          </cell>
          <cell r="AH719">
            <v>0</v>
          </cell>
          <cell r="AI719">
            <v>0</v>
          </cell>
        </row>
        <row r="720">
          <cell r="B720">
            <v>0</v>
          </cell>
          <cell r="C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R720">
            <v>0</v>
          </cell>
          <cell r="AG720">
            <v>0</v>
          </cell>
          <cell r="AH720">
            <v>0</v>
          </cell>
          <cell r="AI720">
            <v>0</v>
          </cell>
        </row>
        <row r="721">
          <cell r="B721">
            <v>0</v>
          </cell>
          <cell r="C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R721">
            <v>0</v>
          </cell>
          <cell r="AG721">
            <v>0</v>
          </cell>
          <cell r="AH721">
            <v>0</v>
          </cell>
          <cell r="AI721">
            <v>0</v>
          </cell>
        </row>
        <row r="722">
          <cell r="B722">
            <v>0</v>
          </cell>
          <cell r="C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R722">
            <v>0</v>
          </cell>
          <cell r="AG722">
            <v>0</v>
          </cell>
          <cell r="AH722">
            <v>0</v>
          </cell>
          <cell r="AI722">
            <v>0</v>
          </cell>
        </row>
        <row r="723">
          <cell r="B723">
            <v>0</v>
          </cell>
          <cell r="C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R723">
            <v>0</v>
          </cell>
          <cell r="AG723">
            <v>0</v>
          </cell>
          <cell r="AH723">
            <v>0</v>
          </cell>
          <cell r="AI723">
            <v>0</v>
          </cell>
        </row>
        <row r="724">
          <cell r="B724">
            <v>0</v>
          </cell>
          <cell r="C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R724">
            <v>0</v>
          </cell>
          <cell r="AG724">
            <v>0</v>
          </cell>
          <cell r="AH724">
            <v>0</v>
          </cell>
          <cell r="AI724">
            <v>0</v>
          </cell>
        </row>
        <row r="725">
          <cell r="B725">
            <v>0</v>
          </cell>
          <cell r="C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R725">
            <v>0</v>
          </cell>
          <cell r="AG725">
            <v>0</v>
          </cell>
          <cell r="AH725">
            <v>0</v>
          </cell>
          <cell r="AI725">
            <v>0</v>
          </cell>
        </row>
        <row r="726">
          <cell r="B726">
            <v>0</v>
          </cell>
          <cell r="C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R726">
            <v>0</v>
          </cell>
          <cell r="AG726">
            <v>0</v>
          </cell>
          <cell r="AH726">
            <v>0</v>
          </cell>
          <cell r="AI726">
            <v>0</v>
          </cell>
        </row>
        <row r="727">
          <cell r="B727">
            <v>0</v>
          </cell>
          <cell r="C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R727">
            <v>0</v>
          </cell>
          <cell r="AG727">
            <v>0</v>
          </cell>
          <cell r="AH727">
            <v>0</v>
          </cell>
          <cell r="AI727">
            <v>0</v>
          </cell>
        </row>
        <row r="728">
          <cell r="B728">
            <v>0</v>
          </cell>
          <cell r="C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R728">
            <v>0</v>
          </cell>
          <cell r="AG728">
            <v>0</v>
          </cell>
          <cell r="AH728">
            <v>0</v>
          </cell>
          <cell r="AI728">
            <v>0</v>
          </cell>
        </row>
        <row r="729">
          <cell r="B729">
            <v>0</v>
          </cell>
          <cell r="C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R729">
            <v>0</v>
          </cell>
          <cell r="AG729">
            <v>0</v>
          </cell>
          <cell r="AH729">
            <v>0</v>
          </cell>
          <cell r="AI729">
            <v>0</v>
          </cell>
        </row>
        <row r="730">
          <cell r="B730">
            <v>0</v>
          </cell>
          <cell r="C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R730">
            <v>0</v>
          </cell>
          <cell r="AG730">
            <v>0</v>
          </cell>
          <cell r="AH730">
            <v>0</v>
          </cell>
          <cell r="AI730">
            <v>0</v>
          </cell>
        </row>
        <row r="731">
          <cell r="B731">
            <v>0</v>
          </cell>
          <cell r="C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R731">
            <v>0</v>
          </cell>
          <cell r="AG731">
            <v>0</v>
          </cell>
          <cell r="AH731">
            <v>0</v>
          </cell>
          <cell r="AI731">
            <v>0</v>
          </cell>
        </row>
        <row r="732">
          <cell r="B732">
            <v>0</v>
          </cell>
          <cell r="C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R732">
            <v>0</v>
          </cell>
          <cell r="AG732">
            <v>0</v>
          </cell>
          <cell r="AH732">
            <v>0</v>
          </cell>
          <cell r="AI732">
            <v>0</v>
          </cell>
        </row>
        <row r="733">
          <cell r="B733">
            <v>0</v>
          </cell>
          <cell r="C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R733">
            <v>0</v>
          </cell>
          <cell r="AG733">
            <v>0</v>
          </cell>
          <cell r="AH733">
            <v>0</v>
          </cell>
          <cell r="AI733">
            <v>0</v>
          </cell>
        </row>
        <row r="734">
          <cell r="B734">
            <v>0</v>
          </cell>
          <cell r="C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R734">
            <v>0</v>
          </cell>
          <cell r="AG734">
            <v>0</v>
          </cell>
          <cell r="AH734">
            <v>0</v>
          </cell>
          <cell r="AI734">
            <v>0</v>
          </cell>
        </row>
        <row r="735">
          <cell r="B735">
            <v>0</v>
          </cell>
          <cell r="C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R735">
            <v>0</v>
          </cell>
          <cell r="AG735">
            <v>0</v>
          </cell>
          <cell r="AH735">
            <v>0</v>
          </cell>
          <cell r="AI735">
            <v>0</v>
          </cell>
        </row>
        <row r="736">
          <cell r="B736">
            <v>0</v>
          </cell>
          <cell r="C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R736">
            <v>0</v>
          </cell>
          <cell r="AG736">
            <v>0</v>
          </cell>
          <cell r="AH736">
            <v>0</v>
          </cell>
          <cell r="AI736">
            <v>0</v>
          </cell>
        </row>
        <row r="737">
          <cell r="B737">
            <v>0</v>
          </cell>
          <cell r="C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R737">
            <v>0</v>
          </cell>
          <cell r="AG737">
            <v>0</v>
          </cell>
          <cell r="AH737">
            <v>0</v>
          </cell>
          <cell r="AI737">
            <v>0</v>
          </cell>
        </row>
        <row r="738">
          <cell r="B738">
            <v>0</v>
          </cell>
          <cell r="C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R738">
            <v>0</v>
          </cell>
          <cell r="AG738">
            <v>0</v>
          </cell>
          <cell r="AH738">
            <v>0</v>
          </cell>
          <cell r="AI738">
            <v>0</v>
          </cell>
        </row>
        <row r="739">
          <cell r="B739">
            <v>0</v>
          </cell>
          <cell r="C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R739">
            <v>0</v>
          </cell>
          <cell r="AG739">
            <v>0</v>
          </cell>
          <cell r="AH739">
            <v>0</v>
          </cell>
          <cell r="AI739">
            <v>0</v>
          </cell>
        </row>
        <row r="740">
          <cell r="B740">
            <v>0</v>
          </cell>
          <cell r="C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R740">
            <v>0</v>
          </cell>
          <cell r="AG740">
            <v>0</v>
          </cell>
          <cell r="AH740">
            <v>0</v>
          </cell>
          <cell r="AI740">
            <v>0</v>
          </cell>
        </row>
        <row r="741">
          <cell r="B741">
            <v>0</v>
          </cell>
          <cell r="C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R741">
            <v>0</v>
          </cell>
          <cell r="AG741">
            <v>0</v>
          </cell>
          <cell r="AH741">
            <v>0</v>
          </cell>
          <cell r="AI741">
            <v>0</v>
          </cell>
        </row>
        <row r="742">
          <cell r="B742">
            <v>0</v>
          </cell>
          <cell r="C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R742">
            <v>0</v>
          </cell>
          <cell r="AG742">
            <v>0</v>
          </cell>
          <cell r="AH742">
            <v>0</v>
          </cell>
          <cell r="AI742">
            <v>0</v>
          </cell>
        </row>
        <row r="743">
          <cell r="B743">
            <v>0</v>
          </cell>
          <cell r="C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R743">
            <v>0</v>
          </cell>
          <cell r="AG743">
            <v>0</v>
          </cell>
          <cell r="AH743">
            <v>0</v>
          </cell>
          <cell r="AI743">
            <v>0</v>
          </cell>
        </row>
        <row r="744">
          <cell r="B744">
            <v>0</v>
          </cell>
          <cell r="C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R744">
            <v>0</v>
          </cell>
          <cell r="AG744">
            <v>0</v>
          </cell>
          <cell r="AH744">
            <v>0</v>
          </cell>
          <cell r="AI744">
            <v>0</v>
          </cell>
        </row>
        <row r="745">
          <cell r="B745">
            <v>0</v>
          </cell>
          <cell r="C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R745">
            <v>0</v>
          </cell>
          <cell r="AG745">
            <v>0</v>
          </cell>
          <cell r="AH745">
            <v>0</v>
          </cell>
          <cell r="AI745">
            <v>0</v>
          </cell>
        </row>
        <row r="746">
          <cell r="B746">
            <v>0</v>
          </cell>
          <cell r="C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R746">
            <v>0</v>
          </cell>
          <cell r="AG746">
            <v>0</v>
          </cell>
          <cell r="AH746">
            <v>0</v>
          </cell>
          <cell r="AI746">
            <v>0</v>
          </cell>
        </row>
        <row r="747">
          <cell r="B747">
            <v>0</v>
          </cell>
          <cell r="C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R747">
            <v>0</v>
          </cell>
          <cell r="AG747">
            <v>0</v>
          </cell>
          <cell r="AH747">
            <v>0</v>
          </cell>
          <cell r="AI747">
            <v>0</v>
          </cell>
        </row>
        <row r="748">
          <cell r="B748">
            <v>0</v>
          </cell>
          <cell r="C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R748">
            <v>0</v>
          </cell>
          <cell r="AG748">
            <v>0</v>
          </cell>
          <cell r="AH748">
            <v>0</v>
          </cell>
          <cell r="AI748">
            <v>0</v>
          </cell>
        </row>
        <row r="749">
          <cell r="B749">
            <v>0</v>
          </cell>
          <cell r="C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R749">
            <v>0</v>
          </cell>
          <cell r="AG749">
            <v>0</v>
          </cell>
          <cell r="AH749">
            <v>0</v>
          </cell>
          <cell r="AI749">
            <v>0</v>
          </cell>
        </row>
        <row r="750">
          <cell r="B750">
            <v>0</v>
          </cell>
          <cell r="C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R750">
            <v>0</v>
          </cell>
          <cell r="AG750">
            <v>0</v>
          </cell>
          <cell r="AH750">
            <v>0</v>
          </cell>
          <cell r="AI750">
            <v>0</v>
          </cell>
        </row>
        <row r="751">
          <cell r="B751">
            <v>0</v>
          </cell>
          <cell r="C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R751">
            <v>0</v>
          </cell>
          <cell r="AG751">
            <v>0</v>
          </cell>
          <cell r="AH751">
            <v>0</v>
          </cell>
          <cell r="AI751">
            <v>0</v>
          </cell>
        </row>
        <row r="752">
          <cell r="B752">
            <v>0</v>
          </cell>
          <cell r="C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R752">
            <v>0</v>
          </cell>
          <cell r="AG752">
            <v>0</v>
          </cell>
          <cell r="AH752">
            <v>0</v>
          </cell>
          <cell r="AI752">
            <v>0</v>
          </cell>
        </row>
        <row r="753">
          <cell r="B753">
            <v>0</v>
          </cell>
          <cell r="C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R753">
            <v>0</v>
          </cell>
          <cell r="AG753">
            <v>0</v>
          </cell>
          <cell r="AH753">
            <v>0</v>
          </cell>
          <cell r="AI753">
            <v>0</v>
          </cell>
        </row>
        <row r="754">
          <cell r="B754">
            <v>0</v>
          </cell>
          <cell r="C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R754">
            <v>0</v>
          </cell>
          <cell r="AG754">
            <v>0</v>
          </cell>
          <cell r="AH754">
            <v>0</v>
          </cell>
          <cell r="AI754">
            <v>0</v>
          </cell>
        </row>
        <row r="755">
          <cell r="B755">
            <v>0</v>
          </cell>
          <cell r="C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R755">
            <v>0</v>
          </cell>
          <cell r="AG755">
            <v>0</v>
          </cell>
          <cell r="AH755">
            <v>0</v>
          </cell>
          <cell r="AI755">
            <v>0</v>
          </cell>
        </row>
        <row r="756">
          <cell r="B756">
            <v>0</v>
          </cell>
          <cell r="C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R756">
            <v>0</v>
          </cell>
          <cell r="AG756">
            <v>0</v>
          </cell>
          <cell r="AH756">
            <v>0</v>
          </cell>
          <cell r="AI756">
            <v>0</v>
          </cell>
        </row>
        <row r="757">
          <cell r="B757">
            <v>0</v>
          </cell>
          <cell r="C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R757">
            <v>0</v>
          </cell>
          <cell r="AG757">
            <v>0</v>
          </cell>
          <cell r="AH757">
            <v>0</v>
          </cell>
          <cell r="AI757">
            <v>0</v>
          </cell>
        </row>
        <row r="758">
          <cell r="B758">
            <v>0</v>
          </cell>
          <cell r="C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R758">
            <v>0</v>
          </cell>
          <cell r="AG758">
            <v>0</v>
          </cell>
          <cell r="AH758">
            <v>0</v>
          </cell>
          <cell r="AI758">
            <v>0</v>
          </cell>
        </row>
        <row r="759">
          <cell r="B759">
            <v>0</v>
          </cell>
          <cell r="C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R759">
            <v>0</v>
          </cell>
          <cell r="AG759">
            <v>0</v>
          </cell>
          <cell r="AH759">
            <v>0</v>
          </cell>
          <cell r="AI759">
            <v>0</v>
          </cell>
        </row>
        <row r="760">
          <cell r="B760">
            <v>0</v>
          </cell>
          <cell r="C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R760">
            <v>0</v>
          </cell>
          <cell r="AG760">
            <v>0</v>
          </cell>
          <cell r="AH760">
            <v>0</v>
          </cell>
          <cell r="AI760">
            <v>0</v>
          </cell>
        </row>
        <row r="761">
          <cell r="B761">
            <v>0</v>
          </cell>
          <cell r="C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R761">
            <v>0</v>
          </cell>
          <cell r="AG761">
            <v>0</v>
          </cell>
          <cell r="AH761">
            <v>0</v>
          </cell>
          <cell r="AI761">
            <v>0</v>
          </cell>
        </row>
        <row r="762">
          <cell r="B762">
            <v>0</v>
          </cell>
          <cell r="C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R762">
            <v>0</v>
          </cell>
          <cell r="AG762">
            <v>0</v>
          </cell>
          <cell r="AH762">
            <v>0</v>
          </cell>
          <cell r="AI762">
            <v>0</v>
          </cell>
        </row>
        <row r="763">
          <cell r="B763">
            <v>0</v>
          </cell>
          <cell r="C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R763">
            <v>0</v>
          </cell>
          <cell r="AG763">
            <v>0</v>
          </cell>
          <cell r="AH763">
            <v>0</v>
          </cell>
          <cell r="AI763">
            <v>0</v>
          </cell>
        </row>
        <row r="764">
          <cell r="B764">
            <v>0</v>
          </cell>
          <cell r="C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R764">
            <v>0</v>
          </cell>
          <cell r="AG764">
            <v>0</v>
          </cell>
          <cell r="AH764">
            <v>0</v>
          </cell>
          <cell r="AI764">
            <v>0</v>
          </cell>
        </row>
        <row r="765">
          <cell r="B765">
            <v>0</v>
          </cell>
          <cell r="C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R765">
            <v>0</v>
          </cell>
          <cell r="AG765">
            <v>0</v>
          </cell>
          <cell r="AH765">
            <v>0</v>
          </cell>
          <cell r="AI765">
            <v>0</v>
          </cell>
        </row>
        <row r="766">
          <cell r="B766">
            <v>0</v>
          </cell>
          <cell r="C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R766">
            <v>0</v>
          </cell>
          <cell r="AG766">
            <v>0</v>
          </cell>
          <cell r="AH766">
            <v>0</v>
          </cell>
          <cell r="AI766">
            <v>0</v>
          </cell>
        </row>
        <row r="767">
          <cell r="B767">
            <v>0</v>
          </cell>
          <cell r="C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R767">
            <v>0</v>
          </cell>
          <cell r="AG767">
            <v>0</v>
          </cell>
          <cell r="AH767">
            <v>0</v>
          </cell>
          <cell r="AI767">
            <v>0</v>
          </cell>
        </row>
        <row r="768">
          <cell r="B768">
            <v>0</v>
          </cell>
          <cell r="C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R768">
            <v>0</v>
          </cell>
          <cell r="AG768">
            <v>0</v>
          </cell>
          <cell r="AH768">
            <v>0</v>
          </cell>
          <cell r="AI768">
            <v>0</v>
          </cell>
        </row>
        <row r="769">
          <cell r="B769">
            <v>0</v>
          </cell>
          <cell r="C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R769">
            <v>0</v>
          </cell>
          <cell r="AG769">
            <v>0</v>
          </cell>
          <cell r="AH769">
            <v>0</v>
          </cell>
          <cell r="AI769">
            <v>0</v>
          </cell>
        </row>
        <row r="770">
          <cell r="B770">
            <v>0</v>
          </cell>
          <cell r="C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R770">
            <v>0</v>
          </cell>
          <cell r="AG770">
            <v>0</v>
          </cell>
          <cell r="AH770">
            <v>0</v>
          </cell>
          <cell r="AI770">
            <v>0</v>
          </cell>
        </row>
        <row r="771">
          <cell r="B771">
            <v>0</v>
          </cell>
          <cell r="C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R771">
            <v>0</v>
          </cell>
          <cell r="AG771">
            <v>0</v>
          </cell>
          <cell r="AH771">
            <v>0</v>
          </cell>
          <cell r="AI771">
            <v>0</v>
          </cell>
        </row>
        <row r="772">
          <cell r="B772">
            <v>0</v>
          </cell>
          <cell r="C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R772">
            <v>0</v>
          </cell>
          <cell r="AG772">
            <v>0</v>
          </cell>
          <cell r="AH772">
            <v>0</v>
          </cell>
          <cell r="AI772">
            <v>0</v>
          </cell>
        </row>
        <row r="773">
          <cell r="B773">
            <v>0</v>
          </cell>
          <cell r="C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R773">
            <v>0</v>
          </cell>
          <cell r="AG773">
            <v>0</v>
          </cell>
          <cell r="AH773">
            <v>0</v>
          </cell>
          <cell r="AI773">
            <v>0</v>
          </cell>
        </row>
        <row r="774">
          <cell r="B774">
            <v>0</v>
          </cell>
          <cell r="C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R774">
            <v>0</v>
          </cell>
          <cell r="AG774">
            <v>0</v>
          </cell>
          <cell r="AH774">
            <v>0</v>
          </cell>
          <cell r="AI774">
            <v>0</v>
          </cell>
        </row>
        <row r="775">
          <cell r="B775">
            <v>0</v>
          </cell>
          <cell r="C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R775">
            <v>0</v>
          </cell>
          <cell r="AG775">
            <v>0</v>
          </cell>
          <cell r="AH775">
            <v>0</v>
          </cell>
          <cell r="AI775">
            <v>0</v>
          </cell>
        </row>
        <row r="776">
          <cell r="B776">
            <v>0</v>
          </cell>
          <cell r="C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R776">
            <v>0</v>
          </cell>
          <cell r="AG776">
            <v>0</v>
          </cell>
          <cell r="AH776">
            <v>0</v>
          </cell>
          <cell r="AI776">
            <v>0</v>
          </cell>
        </row>
        <row r="777">
          <cell r="B777">
            <v>0</v>
          </cell>
          <cell r="C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R777">
            <v>0</v>
          </cell>
          <cell r="AG777">
            <v>0</v>
          </cell>
          <cell r="AH777">
            <v>0</v>
          </cell>
          <cell r="AI777">
            <v>0</v>
          </cell>
        </row>
        <row r="778">
          <cell r="B778">
            <v>0</v>
          </cell>
          <cell r="C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R778">
            <v>0</v>
          </cell>
          <cell r="AG778">
            <v>0</v>
          </cell>
          <cell r="AH778">
            <v>0</v>
          </cell>
          <cell r="AI778">
            <v>0</v>
          </cell>
        </row>
        <row r="779">
          <cell r="B779">
            <v>0</v>
          </cell>
          <cell r="C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R779">
            <v>0</v>
          </cell>
          <cell r="AG779">
            <v>0</v>
          </cell>
          <cell r="AH779">
            <v>0</v>
          </cell>
          <cell r="AI779">
            <v>0</v>
          </cell>
        </row>
        <row r="780">
          <cell r="B780">
            <v>0</v>
          </cell>
          <cell r="C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R780">
            <v>0</v>
          </cell>
          <cell r="AG780">
            <v>0</v>
          </cell>
          <cell r="AH780">
            <v>0</v>
          </cell>
          <cell r="AI780">
            <v>0</v>
          </cell>
        </row>
        <row r="781">
          <cell r="B781">
            <v>0</v>
          </cell>
          <cell r="C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R781">
            <v>0</v>
          </cell>
          <cell r="AG781">
            <v>0</v>
          </cell>
          <cell r="AH781">
            <v>0</v>
          </cell>
          <cell r="AI781">
            <v>0</v>
          </cell>
        </row>
        <row r="782">
          <cell r="B782">
            <v>0</v>
          </cell>
          <cell r="C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R782">
            <v>0</v>
          </cell>
          <cell r="AG782">
            <v>0</v>
          </cell>
          <cell r="AH782">
            <v>0</v>
          </cell>
          <cell r="AI782">
            <v>0</v>
          </cell>
        </row>
        <row r="783">
          <cell r="B783">
            <v>0</v>
          </cell>
          <cell r="C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R783">
            <v>0</v>
          </cell>
          <cell r="AG783">
            <v>0</v>
          </cell>
          <cell r="AH783">
            <v>0</v>
          </cell>
          <cell r="AI783">
            <v>0</v>
          </cell>
        </row>
        <row r="784">
          <cell r="B784">
            <v>0</v>
          </cell>
          <cell r="C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R784">
            <v>0</v>
          </cell>
          <cell r="AG784">
            <v>0</v>
          </cell>
          <cell r="AH784">
            <v>0</v>
          </cell>
          <cell r="AI784">
            <v>0</v>
          </cell>
        </row>
        <row r="785">
          <cell r="B785">
            <v>0</v>
          </cell>
          <cell r="C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R785">
            <v>0</v>
          </cell>
          <cell r="AG785">
            <v>0</v>
          </cell>
          <cell r="AH785">
            <v>0</v>
          </cell>
          <cell r="AI785">
            <v>0</v>
          </cell>
        </row>
        <row r="786">
          <cell r="B786">
            <v>0</v>
          </cell>
          <cell r="C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R786">
            <v>0</v>
          </cell>
          <cell r="AG786">
            <v>0</v>
          </cell>
          <cell r="AH786">
            <v>0</v>
          </cell>
          <cell r="AI786">
            <v>0</v>
          </cell>
        </row>
        <row r="787">
          <cell r="B787">
            <v>0</v>
          </cell>
          <cell r="C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R787">
            <v>0</v>
          </cell>
          <cell r="AG787">
            <v>0</v>
          </cell>
          <cell r="AH787">
            <v>0</v>
          </cell>
          <cell r="AI787">
            <v>0</v>
          </cell>
        </row>
        <row r="788">
          <cell r="B788">
            <v>0</v>
          </cell>
          <cell r="C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R788">
            <v>0</v>
          </cell>
          <cell r="AG788">
            <v>0</v>
          </cell>
          <cell r="AH788">
            <v>0</v>
          </cell>
          <cell r="AI788">
            <v>0</v>
          </cell>
        </row>
        <row r="789">
          <cell r="B789">
            <v>0</v>
          </cell>
          <cell r="C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R789">
            <v>0</v>
          </cell>
          <cell r="AG789">
            <v>0</v>
          </cell>
          <cell r="AH789">
            <v>0</v>
          </cell>
          <cell r="AI789">
            <v>0</v>
          </cell>
        </row>
        <row r="790">
          <cell r="B790">
            <v>0</v>
          </cell>
          <cell r="C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R790">
            <v>0</v>
          </cell>
          <cell r="AG790">
            <v>0</v>
          </cell>
          <cell r="AH790">
            <v>0</v>
          </cell>
          <cell r="AI790">
            <v>0</v>
          </cell>
        </row>
        <row r="791">
          <cell r="B791">
            <v>0</v>
          </cell>
          <cell r="C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R791">
            <v>0</v>
          </cell>
          <cell r="AG791">
            <v>0</v>
          </cell>
          <cell r="AH791">
            <v>0</v>
          </cell>
          <cell r="AI791">
            <v>0</v>
          </cell>
        </row>
        <row r="792">
          <cell r="B792">
            <v>0</v>
          </cell>
          <cell r="C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R792">
            <v>0</v>
          </cell>
          <cell r="AG792">
            <v>0</v>
          </cell>
          <cell r="AH792">
            <v>0</v>
          </cell>
          <cell r="AI792">
            <v>0</v>
          </cell>
        </row>
        <row r="793">
          <cell r="B793">
            <v>0</v>
          </cell>
          <cell r="C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R793">
            <v>0</v>
          </cell>
          <cell r="AG793">
            <v>0</v>
          </cell>
          <cell r="AH793">
            <v>0</v>
          </cell>
          <cell r="AI793">
            <v>0</v>
          </cell>
        </row>
        <row r="794">
          <cell r="B794">
            <v>0</v>
          </cell>
          <cell r="C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R794">
            <v>0</v>
          </cell>
          <cell r="AG794">
            <v>0</v>
          </cell>
          <cell r="AH794">
            <v>0</v>
          </cell>
          <cell r="AI794">
            <v>0</v>
          </cell>
        </row>
        <row r="795">
          <cell r="B795">
            <v>0</v>
          </cell>
          <cell r="C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R795">
            <v>0</v>
          </cell>
          <cell r="AG795">
            <v>0</v>
          </cell>
          <cell r="AH795">
            <v>0</v>
          </cell>
          <cell r="AI795">
            <v>0</v>
          </cell>
        </row>
        <row r="796">
          <cell r="B796">
            <v>0</v>
          </cell>
          <cell r="C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R796">
            <v>0</v>
          </cell>
          <cell r="AG796">
            <v>0</v>
          </cell>
          <cell r="AH796">
            <v>0</v>
          </cell>
          <cell r="AI796">
            <v>0</v>
          </cell>
        </row>
        <row r="797">
          <cell r="B797">
            <v>0</v>
          </cell>
          <cell r="C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R797">
            <v>0</v>
          </cell>
          <cell r="AG797">
            <v>0</v>
          </cell>
          <cell r="AH797">
            <v>0</v>
          </cell>
          <cell r="AI797">
            <v>0</v>
          </cell>
        </row>
        <row r="798">
          <cell r="B798">
            <v>0</v>
          </cell>
          <cell r="C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R798">
            <v>0</v>
          </cell>
          <cell r="AG798">
            <v>0</v>
          </cell>
          <cell r="AH798">
            <v>0</v>
          </cell>
          <cell r="AI798">
            <v>0</v>
          </cell>
        </row>
        <row r="799">
          <cell r="B799">
            <v>0</v>
          </cell>
          <cell r="C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R799">
            <v>0</v>
          </cell>
          <cell r="AG799">
            <v>0</v>
          </cell>
          <cell r="AH799">
            <v>0</v>
          </cell>
          <cell r="AI799">
            <v>0</v>
          </cell>
        </row>
        <row r="800">
          <cell r="B800">
            <v>0</v>
          </cell>
          <cell r="C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R800">
            <v>0</v>
          </cell>
          <cell r="AG800">
            <v>0</v>
          </cell>
          <cell r="AH800">
            <v>0</v>
          </cell>
          <cell r="AI800">
            <v>0</v>
          </cell>
        </row>
        <row r="801">
          <cell r="B801">
            <v>0</v>
          </cell>
          <cell r="C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R801">
            <v>0</v>
          </cell>
          <cell r="AG801">
            <v>0</v>
          </cell>
          <cell r="AH801">
            <v>0</v>
          </cell>
          <cell r="AI801">
            <v>0</v>
          </cell>
        </row>
        <row r="802">
          <cell r="B802">
            <v>0</v>
          </cell>
          <cell r="C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R802">
            <v>0</v>
          </cell>
          <cell r="AG802">
            <v>0</v>
          </cell>
          <cell r="AH802">
            <v>0</v>
          </cell>
          <cell r="AI802">
            <v>0</v>
          </cell>
        </row>
        <row r="803">
          <cell r="B803">
            <v>0</v>
          </cell>
          <cell r="C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R803">
            <v>0</v>
          </cell>
          <cell r="AG803">
            <v>0</v>
          </cell>
          <cell r="AH803">
            <v>0</v>
          </cell>
          <cell r="AI803">
            <v>0</v>
          </cell>
        </row>
        <row r="804">
          <cell r="B804">
            <v>0</v>
          </cell>
          <cell r="C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R804">
            <v>0</v>
          </cell>
          <cell r="AG804">
            <v>0</v>
          </cell>
          <cell r="AH804">
            <v>0</v>
          </cell>
          <cell r="AI804">
            <v>0</v>
          </cell>
        </row>
        <row r="805">
          <cell r="B805">
            <v>0</v>
          </cell>
          <cell r="C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R805">
            <v>0</v>
          </cell>
          <cell r="AG805">
            <v>0</v>
          </cell>
          <cell r="AH805">
            <v>0</v>
          </cell>
          <cell r="AI805">
            <v>0</v>
          </cell>
        </row>
        <row r="806">
          <cell r="B806">
            <v>0</v>
          </cell>
          <cell r="C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R806">
            <v>0</v>
          </cell>
          <cell r="AG806">
            <v>0</v>
          </cell>
          <cell r="AH806">
            <v>0</v>
          </cell>
          <cell r="AI806">
            <v>0</v>
          </cell>
        </row>
        <row r="807">
          <cell r="B807">
            <v>0</v>
          </cell>
          <cell r="C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R807">
            <v>0</v>
          </cell>
          <cell r="AG807">
            <v>0</v>
          </cell>
          <cell r="AH807">
            <v>0</v>
          </cell>
          <cell r="AI807">
            <v>0</v>
          </cell>
        </row>
        <row r="808">
          <cell r="B808">
            <v>0</v>
          </cell>
          <cell r="C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R808">
            <v>0</v>
          </cell>
          <cell r="AG808">
            <v>0</v>
          </cell>
          <cell r="AH808">
            <v>0</v>
          </cell>
          <cell r="AI808">
            <v>0</v>
          </cell>
        </row>
        <row r="809">
          <cell r="B809">
            <v>0</v>
          </cell>
          <cell r="C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R809">
            <v>0</v>
          </cell>
          <cell r="AG809">
            <v>0</v>
          </cell>
          <cell r="AH809">
            <v>0</v>
          </cell>
          <cell r="AI809">
            <v>0</v>
          </cell>
        </row>
        <row r="810">
          <cell r="B810">
            <v>0</v>
          </cell>
          <cell r="C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R810">
            <v>0</v>
          </cell>
          <cell r="AG810">
            <v>0</v>
          </cell>
          <cell r="AH810">
            <v>0</v>
          </cell>
          <cell r="AI810">
            <v>0</v>
          </cell>
        </row>
        <row r="811">
          <cell r="B811">
            <v>0</v>
          </cell>
          <cell r="C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R811">
            <v>0</v>
          </cell>
          <cell r="AG811">
            <v>0</v>
          </cell>
          <cell r="AH811">
            <v>0</v>
          </cell>
          <cell r="AI811">
            <v>0</v>
          </cell>
        </row>
        <row r="812">
          <cell r="B812">
            <v>0</v>
          </cell>
          <cell r="C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R812">
            <v>0</v>
          </cell>
          <cell r="AG812">
            <v>0</v>
          </cell>
          <cell r="AH812">
            <v>0</v>
          </cell>
          <cell r="AI812">
            <v>0</v>
          </cell>
        </row>
        <row r="813">
          <cell r="B813">
            <v>0</v>
          </cell>
          <cell r="C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R813">
            <v>0</v>
          </cell>
          <cell r="AG813">
            <v>0</v>
          </cell>
          <cell r="AH813">
            <v>0</v>
          </cell>
          <cell r="AI813">
            <v>0</v>
          </cell>
        </row>
        <row r="814">
          <cell r="B814">
            <v>0</v>
          </cell>
          <cell r="C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R814">
            <v>0</v>
          </cell>
          <cell r="AG814">
            <v>0</v>
          </cell>
          <cell r="AH814">
            <v>0</v>
          </cell>
          <cell r="AI814">
            <v>0</v>
          </cell>
        </row>
        <row r="815">
          <cell r="B815">
            <v>0</v>
          </cell>
          <cell r="C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R815">
            <v>0</v>
          </cell>
          <cell r="AG815">
            <v>0</v>
          </cell>
          <cell r="AH815">
            <v>0</v>
          </cell>
          <cell r="AI815">
            <v>0</v>
          </cell>
        </row>
        <row r="816">
          <cell r="B816">
            <v>0</v>
          </cell>
          <cell r="C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R816">
            <v>0</v>
          </cell>
          <cell r="AG816">
            <v>0</v>
          </cell>
          <cell r="AH816">
            <v>0</v>
          </cell>
          <cell r="AI816">
            <v>0</v>
          </cell>
        </row>
        <row r="817">
          <cell r="B817">
            <v>0</v>
          </cell>
          <cell r="C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R817">
            <v>0</v>
          </cell>
          <cell r="AG817">
            <v>0</v>
          </cell>
          <cell r="AH817">
            <v>0</v>
          </cell>
          <cell r="AI817">
            <v>0</v>
          </cell>
        </row>
        <row r="818">
          <cell r="B818">
            <v>0</v>
          </cell>
          <cell r="C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R818">
            <v>0</v>
          </cell>
          <cell r="AG818">
            <v>0</v>
          </cell>
          <cell r="AH818">
            <v>0</v>
          </cell>
          <cell r="AI818">
            <v>0</v>
          </cell>
        </row>
        <row r="819">
          <cell r="B819">
            <v>0</v>
          </cell>
          <cell r="C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R819">
            <v>0</v>
          </cell>
          <cell r="AG819">
            <v>0</v>
          </cell>
          <cell r="AH819">
            <v>0</v>
          </cell>
          <cell r="AI819">
            <v>0</v>
          </cell>
        </row>
        <row r="820">
          <cell r="B820">
            <v>0</v>
          </cell>
          <cell r="C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R820">
            <v>0</v>
          </cell>
          <cell r="AG820">
            <v>0</v>
          </cell>
          <cell r="AH820">
            <v>0</v>
          </cell>
          <cell r="AI820">
            <v>0</v>
          </cell>
        </row>
        <row r="821">
          <cell r="B821">
            <v>0</v>
          </cell>
          <cell r="C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R821">
            <v>0</v>
          </cell>
          <cell r="AG821">
            <v>0</v>
          </cell>
          <cell r="AH821">
            <v>0</v>
          </cell>
          <cell r="AI821">
            <v>0</v>
          </cell>
        </row>
        <row r="822">
          <cell r="B822">
            <v>0</v>
          </cell>
          <cell r="C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R822">
            <v>0</v>
          </cell>
          <cell r="AG822">
            <v>0</v>
          </cell>
          <cell r="AH822">
            <v>0</v>
          </cell>
          <cell r="AI822">
            <v>0</v>
          </cell>
        </row>
        <row r="823">
          <cell r="B823">
            <v>0</v>
          </cell>
          <cell r="C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R823">
            <v>0</v>
          </cell>
          <cell r="AG823">
            <v>0</v>
          </cell>
          <cell r="AH823">
            <v>0</v>
          </cell>
          <cell r="AI823">
            <v>0</v>
          </cell>
        </row>
        <row r="824">
          <cell r="B824">
            <v>0</v>
          </cell>
          <cell r="C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R824">
            <v>0</v>
          </cell>
          <cell r="AG824">
            <v>0</v>
          </cell>
          <cell r="AH824">
            <v>0</v>
          </cell>
          <cell r="AI824">
            <v>0</v>
          </cell>
        </row>
        <row r="825">
          <cell r="B825">
            <v>0</v>
          </cell>
          <cell r="C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R825">
            <v>0</v>
          </cell>
          <cell r="AG825">
            <v>0</v>
          </cell>
          <cell r="AH825">
            <v>0</v>
          </cell>
          <cell r="AI825">
            <v>0</v>
          </cell>
        </row>
        <row r="826">
          <cell r="B826">
            <v>0</v>
          </cell>
          <cell r="C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R826">
            <v>0</v>
          </cell>
          <cell r="AG826">
            <v>0</v>
          </cell>
          <cell r="AH826">
            <v>0</v>
          </cell>
          <cell r="AI826">
            <v>0</v>
          </cell>
        </row>
        <row r="827">
          <cell r="B827">
            <v>0</v>
          </cell>
          <cell r="C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R827">
            <v>0</v>
          </cell>
          <cell r="AG827">
            <v>0</v>
          </cell>
          <cell r="AH827">
            <v>0</v>
          </cell>
          <cell r="AI827">
            <v>0</v>
          </cell>
        </row>
        <row r="828">
          <cell r="B828">
            <v>0</v>
          </cell>
          <cell r="C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R828">
            <v>0</v>
          </cell>
          <cell r="AG828">
            <v>0</v>
          </cell>
          <cell r="AH828">
            <v>0</v>
          </cell>
          <cell r="AI828">
            <v>0</v>
          </cell>
        </row>
        <row r="829">
          <cell r="B829">
            <v>0</v>
          </cell>
          <cell r="C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R829">
            <v>0</v>
          </cell>
          <cell r="AG829">
            <v>0</v>
          </cell>
          <cell r="AH829">
            <v>0</v>
          </cell>
          <cell r="AI829">
            <v>0</v>
          </cell>
        </row>
        <row r="830">
          <cell r="B830">
            <v>0</v>
          </cell>
          <cell r="C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R830">
            <v>0</v>
          </cell>
          <cell r="AG830">
            <v>0</v>
          </cell>
          <cell r="AH830">
            <v>0</v>
          </cell>
          <cell r="AI830">
            <v>0</v>
          </cell>
        </row>
        <row r="831">
          <cell r="B831">
            <v>0</v>
          </cell>
          <cell r="C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R831">
            <v>0</v>
          </cell>
          <cell r="AG831">
            <v>0</v>
          </cell>
          <cell r="AH831">
            <v>0</v>
          </cell>
          <cell r="AI831">
            <v>0</v>
          </cell>
        </row>
        <row r="832">
          <cell r="B832">
            <v>0</v>
          </cell>
          <cell r="C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R832">
            <v>0</v>
          </cell>
          <cell r="AG832">
            <v>0</v>
          </cell>
          <cell r="AH832">
            <v>0</v>
          </cell>
          <cell r="AI832">
            <v>0</v>
          </cell>
        </row>
        <row r="833">
          <cell r="B833">
            <v>0</v>
          </cell>
          <cell r="C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R833">
            <v>0</v>
          </cell>
          <cell r="AG833">
            <v>0</v>
          </cell>
          <cell r="AH833">
            <v>0</v>
          </cell>
          <cell r="AI833">
            <v>0</v>
          </cell>
        </row>
        <row r="834">
          <cell r="B834">
            <v>0</v>
          </cell>
          <cell r="C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R834">
            <v>0</v>
          </cell>
          <cell r="AG834">
            <v>0</v>
          </cell>
          <cell r="AH834">
            <v>0</v>
          </cell>
          <cell r="AI834">
            <v>0</v>
          </cell>
        </row>
        <row r="835">
          <cell r="B835">
            <v>0</v>
          </cell>
          <cell r="C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R835">
            <v>0</v>
          </cell>
          <cell r="AG835">
            <v>0</v>
          </cell>
          <cell r="AH835">
            <v>0</v>
          </cell>
          <cell r="AI835">
            <v>0</v>
          </cell>
        </row>
        <row r="836">
          <cell r="B836">
            <v>0</v>
          </cell>
          <cell r="C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R836">
            <v>0</v>
          </cell>
          <cell r="AG836">
            <v>0</v>
          </cell>
          <cell r="AH836">
            <v>0</v>
          </cell>
          <cell r="AI836">
            <v>0</v>
          </cell>
        </row>
        <row r="837">
          <cell r="B837">
            <v>0</v>
          </cell>
          <cell r="C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R837">
            <v>0</v>
          </cell>
          <cell r="AG837">
            <v>0</v>
          </cell>
          <cell r="AH837">
            <v>0</v>
          </cell>
          <cell r="AI837">
            <v>0</v>
          </cell>
        </row>
        <row r="838">
          <cell r="B838">
            <v>0</v>
          </cell>
          <cell r="C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R838">
            <v>0</v>
          </cell>
          <cell r="AG838">
            <v>0</v>
          </cell>
          <cell r="AH838">
            <v>0</v>
          </cell>
          <cell r="AI838">
            <v>0</v>
          </cell>
        </row>
        <row r="839">
          <cell r="B839">
            <v>0</v>
          </cell>
          <cell r="C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R839">
            <v>0</v>
          </cell>
          <cell r="AG839">
            <v>0</v>
          </cell>
          <cell r="AH839">
            <v>0</v>
          </cell>
          <cell r="AI839">
            <v>0</v>
          </cell>
        </row>
        <row r="840">
          <cell r="B840">
            <v>0</v>
          </cell>
          <cell r="C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R840">
            <v>0</v>
          </cell>
          <cell r="AG840">
            <v>0</v>
          </cell>
          <cell r="AH840">
            <v>0</v>
          </cell>
          <cell r="AI840">
            <v>0</v>
          </cell>
        </row>
        <row r="841">
          <cell r="B841">
            <v>0</v>
          </cell>
          <cell r="C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R841">
            <v>0</v>
          </cell>
          <cell r="AG841">
            <v>0</v>
          </cell>
          <cell r="AH841">
            <v>0</v>
          </cell>
          <cell r="AI841">
            <v>0</v>
          </cell>
        </row>
        <row r="842">
          <cell r="B842">
            <v>0</v>
          </cell>
          <cell r="C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R842">
            <v>0</v>
          </cell>
          <cell r="AG842">
            <v>0</v>
          </cell>
          <cell r="AH842">
            <v>0</v>
          </cell>
          <cell r="AI842">
            <v>0</v>
          </cell>
        </row>
        <row r="843">
          <cell r="B843">
            <v>0</v>
          </cell>
          <cell r="C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R843">
            <v>0</v>
          </cell>
          <cell r="AG843">
            <v>0</v>
          </cell>
          <cell r="AH843">
            <v>0</v>
          </cell>
          <cell r="AI843">
            <v>0</v>
          </cell>
        </row>
        <row r="844">
          <cell r="B844">
            <v>0</v>
          </cell>
          <cell r="C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R844">
            <v>0</v>
          </cell>
          <cell r="AG844">
            <v>0</v>
          </cell>
          <cell r="AH844">
            <v>0</v>
          </cell>
          <cell r="AI844">
            <v>0</v>
          </cell>
        </row>
        <row r="845">
          <cell r="B845">
            <v>0</v>
          </cell>
          <cell r="C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R845">
            <v>0</v>
          </cell>
          <cell r="AG845">
            <v>0</v>
          </cell>
          <cell r="AH845">
            <v>0</v>
          </cell>
          <cell r="AI845">
            <v>0</v>
          </cell>
        </row>
        <row r="846">
          <cell r="B846">
            <v>0</v>
          </cell>
          <cell r="C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R846">
            <v>0</v>
          </cell>
          <cell r="AG846">
            <v>0</v>
          </cell>
          <cell r="AH846">
            <v>0</v>
          </cell>
          <cell r="AI846">
            <v>0</v>
          </cell>
        </row>
        <row r="847">
          <cell r="B847">
            <v>0</v>
          </cell>
          <cell r="C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R847">
            <v>0</v>
          </cell>
          <cell r="AG847">
            <v>0</v>
          </cell>
          <cell r="AH847">
            <v>0</v>
          </cell>
          <cell r="AI847">
            <v>0</v>
          </cell>
        </row>
        <row r="848">
          <cell r="B848">
            <v>0</v>
          </cell>
          <cell r="C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R848">
            <v>0</v>
          </cell>
          <cell r="AG848">
            <v>0</v>
          </cell>
          <cell r="AH848">
            <v>0</v>
          </cell>
          <cell r="AI848">
            <v>0</v>
          </cell>
        </row>
        <row r="849">
          <cell r="B849">
            <v>0</v>
          </cell>
          <cell r="C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R849">
            <v>0</v>
          </cell>
          <cell r="AG849">
            <v>0</v>
          </cell>
          <cell r="AH849">
            <v>0</v>
          </cell>
          <cell r="AI849">
            <v>0</v>
          </cell>
        </row>
        <row r="850">
          <cell r="B850">
            <v>0</v>
          </cell>
          <cell r="C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R850">
            <v>0</v>
          </cell>
          <cell r="AG850">
            <v>0</v>
          </cell>
          <cell r="AH850">
            <v>0</v>
          </cell>
          <cell r="AI850">
            <v>0</v>
          </cell>
        </row>
        <row r="851">
          <cell r="B851">
            <v>0</v>
          </cell>
          <cell r="C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R851">
            <v>0</v>
          </cell>
          <cell r="AG851">
            <v>0</v>
          </cell>
          <cell r="AH851">
            <v>0</v>
          </cell>
          <cell r="AI851">
            <v>0</v>
          </cell>
        </row>
        <row r="852">
          <cell r="B852">
            <v>0</v>
          </cell>
          <cell r="C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R852">
            <v>0</v>
          </cell>
          <cell r="AG852">
            <v>0</v>
          </cell>
          <cell r="AH852">
            <v>0</v>
          </cell>
          <cell r="AI852">
            <v>0</v>
          </cell>
        </row>
        <row r="853">
          <cell r="B853">
            <v>0</v>
          </cell>
          <cell r="C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R853">
            <v>0</v>
          </cell>
          <cell r="AG853">
            <v>0</v>
          </cell>
          <cell r="AH853">
            <v>0</v>
          </cell>
          <cell r="AI853">
            <v>0</v>
          </cell>
        </row>
        <row r="854">
          <cell r="B854">
            <v>0</v>
          </cell>
          <cell r="C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R854">
            <v>0</v>
          </cell>
          <cell r="AG854">
            <v>0</v>
          </cell>
          <cell r="AH854">
            <v>0</v>
          </cell>
          <cell r="AI854">
            <v>0</v>
          </cell>
        </row>
        <row r="855">
          <cell r="B855">
            <v>0</v>
          </cell>
          <cell r="C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R855">
            <v>0</v>
          </cell>
          <cell r="AG855">
            <v>0</v>
          </cell>
          <cell r="AH855">
            <v>0</v>
          </cell>
          <cell r="AI855">
            <v>0</v>
          </cell>
        </row>
        <row r="856">
          <cell r="B856">
            <v>0</v>
          </cell>
          <cell r="C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R856">
            <v>0</v>
          </cell>
          <cell r="AG856">
            <v>0</v>
          </cell>
          <cell r="AH856">
            <v>0</v>
          </cell>
          <cell r="AI856">
            <v>0</v>
          </cell>
        </row>
        <row r="857">
          <cell r="B857">
            <v>0</v>
          </cell>
          <cell r="C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R857">
            <v>0</v>
          </cell>
          <cell r="AG857">
            <v>0</v>
          </cell>
          <cell r="AH857">
            <v>0</v>
          </cell>
          <cell r="AI857">
            <v>0</v>
          </cell>
        </row>
        <row r="858">
          <cell r="B858">
            <v>0</v>
          </cell>
          <cell r="C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R858">
            <v>0</v>
          </cell>
          <cell r="AG858">
            <v>0</v>
          </cell>
          <cell r="AH858">
            <v>0</v>
          </cell>
          <cell r="AI858">
            <v>0</v>
          </cell>
        </row>
        <row r="859">
          <cell r="B859">
            <v>0</v>
          </cell>
          <cell r="C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R859">
            <v>0</v>
          </cell>
          <cell r="AG859">
            <v>0</v>
          </cell>
          <cell r="AH859">
            <v>0</v>
          </cell>
          <cell r="AI859">
            <v>0</v>
          </cell>
        </row>
        <row r="860">
          <cell r="B860">
            <v>0</v>
          </cell>
          <cell r="C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R860">
            <v>0</v>
          </cell>
          <cell r="AG860">
            <v>0</v>
          </cell>
          <cell r="AH860">
            <v>0</v>
          </cell>
          <cell r="AI860">
            <v>0</v>
          </cell>
        </row>
        <row r="861">
          <cell r="B861">
            <v>0</v>
          </cell>
          <cell r="C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R861">
            <v>0</v>
          </cell>
          <cell r="AG861">
            <v>0</v>
          </cell>
          <cell r="AH861">
            <v>0</v>
          </cell>
          <cell r="AI861">
            <v>0</v>
          </cell>
        </row>
        <row r="862">
          <cell r="B862">
            <v>0</v>
          </cell>
          <cell r="C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R862">
            <v>0</v>
          </cell>
          <cell r="AG862">
            <v>0</v>
          </cell>
          <cell r="AH862">
            <v>0</v>
          </cell>
          <cell r="AI862">
            <v>0</v>
          </cell>
        </row>
        <row r="863">
          <cell r="B863">
            <v>0</v>
          </cell>
          <cell r="C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R863">
            <v>0</v>
          </cell>
          <cell r="AG863">
            <v>0</v>
          </cell>
          <cell r="AH863">
            <v>0</v>
          </cell>
          <cell r="AI863">
            <v>0</v>
          </cell>
        </row>
        <row r="864">
          <cell r="B864">
            <v>0</v>
          </cell>
          <cell r="C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R864">
            <v>0</v>
          </cell>
          <cell r="AG864">
            <v>0</v>
          </cell>
          <cell r="AH864">
            <v>0</v>
          </cell>
          <cell r="AI864">
            <v>0</v>
          </cell>
        </row>
        <row r="865">
          <cell r="B865">
            <v>0</v>
          </cell>
          <cell r="C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R865">
            <v>0</v>
          </cell>
          <cell r="AG865">
            <v>0</v>
          </cell>
          <cell r="AH865">
            <v>0</v>
          </cell>
          <cell r="AI865">
            <v>0</v>
          </cell>
        </row>
        <row r="866">
          <cell r="B866">
            <v>0</v>
          </cell>
          <cell r="C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R866">
            <v>0</v>
          </cell>
          <cell r="AG866">
            <v>0</v>
          </cell>
          <cell r="AH866">
            <v>0</v>
          </cell>
          <cell r="AI866">
            <v>0</v>
          </cell>
        </row>
        <row r="867">
          <cell r="B867">
            <v>0</v>
          </cell>
          <cell r="C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R867">
            <v>0</v>
          </cell>
          <cell r="AG867">
            <v>0</v>
          </cell>
          <cell r="AH867">
            <v>0</v>
          </cell>
          <cell r="AI867">
            <v>0</v>
          </cell>
        </row>
        <row r="868">
          <cell r="B868">
            <v>0</v>
          </cell>
          <cell r="C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R868">
            <v>0</v>
          </cell>
          <cell r="AG868">
            <v>0</v>
          </cell>
          <cell r="AH868">
            <v>0</v>
          </cell>
          <cell r="AI868">
            <v>0</v>
          </cell>
        </row>
        <row r="869">
          <cell r="B869">
            <v>0</v>
          </cell>
          <cell r="C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R869">
            <v>0</v>
          </cell>
          <cell r="AG869">
            <v>0</v>
          </cell>
          <cell r="AH869">
            <v>0</v>
          </cell>
          <cell r="AI869">
            <v>0</v>
          </cell>
        </row>
        <row r="870">
          <cell r="B870">
            <v>0</v>
          </cell>
          <cell r="C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R870">
            <v>0</v>
          </cell>
          <cell r="AG870">
            <v>0</v>
          </cell>
          <cell r="AH870">
            <v>0</v>
          </cell>
          <cell r="AI870">
            <v>0</v>
          </cell>
        </row>
        <row r="871">
          <cell r="B871">
            <v>0</v>
          </cell>
          <cell r="C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R871">
            <v>0</v>
          </cell>
          <cell r="AG871">
            <v>0</v>
          </cell>
          <cell r="AH871">
            <v>0</v>
          </cell>
          <cell r="AI871">
            <v>0</v>
          </cell>
        </row>
        <row r="872">
          <cell r="B872">
            <v>0</v>
          </cell>
          <cell r="C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R872">
            <v>0</v>
          </cell>
          <cell r="AG872">
            <v>0</v>
          </cell>
          <cell r="AH872">
            <v>0</v>
          </cell>
          <cell r="AI872">
            <v>0</v>
          </cell>
        </row>
        <row r="873">
          <cell r="B873">
            <v>0</v>
          </cell>
          <cell r="C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R873">
            <v>0</v>
          </cell>
          <cell r="AG873">
            <v>0</v>
          </cell>
          <cell r="AH873">
            <v>0</v>
          </cell>
          <cell r="AI873">
            <v>0</v>
          </cell>
        </row>
        <row r="874">
          <cell r="B874">
            <v>0</v>
          </cell>
          <cell r="C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R874">
            <v>0</v>
          </cell>
          <cell r="AG874">
            <v>0</v>
          </cell>
          <cell r="AH874">
            <v>0</v>
          </cell>
          <cell r="AI874">
            <v>0</v>
          </cell>
        </row>
        <row r="875">
          <cell r="B875">
            <v>0</v>
          </cell>
          <cell r="C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R875">
            <v>0</v>
          </cell>
          <cell r="AG875">
            <v>0</v>
          </cell>
          <cell r="AH875">
            <v>0</v>
          </cell>
          <cell r="AI875">
            <v>0</v>
          </cell>
        </row>
        <row r="876">
          <cell r="B876">
            <v>0</v>
          </cell>
          <cell r="C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R876">
            <v>0</v>
          </cell>
          <cell r="AG876">
            <v>0</v>
          </cell>
          <cell r="AH876">
            <v>0</v>
          </cell>
          <cell r="AI876">
            <v>0</v>
          </cell>
        </row>
        <row r="877">
          <cell r="B877">
            <v>0</v>
          </cell>
          <cell r="C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R877">
            <v>0</v>
          </cell>
          <cell r="AG877">
            <v>0</v>
          </cell>
          <cell r="AH877">
            <v>0</v>
          </cell>
          <cell r="AI877">
            <v>0</v>
          </cell>
        </row>
        <row r="878">
          <cell r="B878">
            <v>0</v>
          </cell>
          <cell r="C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R878">
            <v>0</v>
          </cell>
          <cell r="AG878">
            <v>0</v>
          </cell>
          <cell r="AH878">
            <v>0</v>
          </cell>
          <cell r="AI878">
            <v>0</v>
          </cell>
        </row>
        <row r="879">
          <cell r="B879">
            <v>0</v>
          </cell>
          <cell r="C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R879">
            <v>0</v>
          </cell>
          <cell r="AG879">
            <v>0</v>
          </cell>
          <cell r="AH879">
            <v>0</v>
          </cell>
          <cell r="AI879">
            <v>0</v>
          </cell>
        </row>
        <row r="880">
          <cell r="B880">
            <v>0</v>
          </cell>
          <cell r="C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R880">
            <v>0</v>
          </cell>
          <cell r="AG880">
            <v>0</v>
          </cell>
          <cell r="AH880">
            <v>0</v>
          </cell>
          <cell r="AI880">
            <v>0</v>
          </cell>
        </row>
        <row r="881">
          <cell r="B881">
            <v>0</v>
          </cell>
          <cell r="C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R881">
            <v>0</v>
          </cell>
          <cell r="AG881">
            <v>0</v>
          </cell>
          <cell r="AH881">
            <v>0</v>
          </cell>
          <cell r="AI881">
            <v>0</v>
          </cell>
        </row>
        <row r="882">
          <cell r="B882">
            <v>0</v>
          </cell>
          <cell r="C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R882">
            <v>0</v>
          </cell>
          <cell r="AG882">
            <v>0</v>
          </cell>
          <cell r="AH882">
            <v>0</v>
          </cell>
          <cell r="AI882">
            <v>0</v>
          </cell>
        </row>
        <row r="883">
          <cell r="B883">
            <v>0</v>
          </cell>
          <cell r="C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R883">
            <v>0</v>
          </cell>
          <cell r="AG883">
            <v>0</v>
          </cell>
          <cell r="AH883">
            <v>0</v>
          </cell>
          <cell r="AI883">
            <v>0</v>
          </cell>
        </row>
        <row r="884">
          <cell r="B884">
            <v>0</v>
          </cell>
          <cell r="C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R884">
            <v>0</v>
          </cell>
          <cell r="AG884">
            <v>0</v>
          </cell>
          <cell r="AH884">
            <v>0</v>
          </cell>
          <cell r="AI884">
            <v>0</v>
          </cell>
        </row>
        <row r="885">
          <cell r="B885">
            <v>0</v>
          </cell>
          <cell r="C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R885">
            <v>0</v>
          </cell>
          <cell r="AG885">
            <v>0</v>
          </cell>
          <cell r="AH885">
            <v>0</v>
          </cell>
          <cell r="AI885">
            <v>0</v>
          </cell>
        </row>
        <row r="886">
          <cell r="B886">
            <v>0</v>
          </cell>
          <cell r="C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R886">
            <v>0</v>
          </cell>
          <cell r="AG886">
            <v>0</v>
          </cell>
          <cell r="AH886">
            <v>0</v>
          </cell>
          <cell r="AI886">
            <v>0</v>
          </cell>
        </row>
        <row r="887">
          <cell r="B887">
            <v>0</v>
          </cell>
          <cell r="C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R887">
            <v>0</v>
          </cell>
          <cell r="AG887">
            <v>0</v>
          </cell>
          <cell r="AH887">
            <v>0</v>
          </cell>
          <cell r="AI887">
            <v>0</v>
          </cell>
        </row>
        <row r="888">
          <cell r="B888">
            <v>0</v>
          </cell>
          <cell r="C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R888">
            <v>0</v>
          </cell>
          <cell r="AG888">
            <v>0</v>
          </cell>
          <cell r="AH888">
            <v>0</v>
          </cell>
          <cell r="AI888">
            <v>0</v>
          </cell>
        </row>
        <row r="889">
          <cell r="B889">
            <v>0</v>
          </cell>
          <cell r="C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R889">
            <v>0</v>
          </cell>
          <cell r="AG889">
            <v>0</v>
          </cell>
          <cell r="AH889">
            <v>0</v>
          </cell>
          <cell r="AI889">
            <v>0</v>
          </cell>
        </row>
        <row r="890">
          <cell r="B890">
            <v>0</v>
          </cell>
          <cell r="C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R890">
            <v>0</v>
          </cell>
          <cell r="AG890">
            <v>0</v>
          </cell>
          <cell r="AH890">
            <v>0</v>
          </cell>
          <cell r="AI890">
            <v>0</v>
          </cell>
        </row>
        <row r="891">
          <cell r="B891">
            <v>0</v>
          </cell>
          <cell r="C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R891">
            <v>0</v>
          </cell>
          <cell r="AG891">
            <v>0</v>
          </cell>
          <cell r="AH891">
            <v>0</v>
          </cell>
          <cell r="AI891">
            <v>0</v>
          </cell>
        </row>
        <row r="892">
          <cell r="B892">
            <v>0</v>
          </cell>
          <cell r="C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R892">
            <v>0</v>
          </cell>
          <cell r="AG892">
            <v>0</v>
          </cell>
          <cell r="AH892">
            <v>0</v>
          </cell>
          <cell r="AI892">
            <v>0</v>
          </cell>
        </row>
        <row r="893">
          <cell r="B893">
            <v>0</v>
          </cell>
          <cell r="C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R893">
            <v>0</v>
          </cell>
          <cell r="AG893">
            <v>0</v>
          </cell>
          <cell r="AH893">
            <v>0</v>
          </cell>
          <cell r="AI893">
            <v>0</v>
          </cell>
        </row>
        <row r="894">
          <cell r="B894">
            <v>0</v>
          </cell>
          <cell r="C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R894">
            <v>0</v>
          </cell>
          <cell r="AG894">
            <v>0</v>
          </cell>
          <cell r="AH894">
            <v>0</v>
          </cell>
          <cell r="AI894">
            <v>0</v>
          </cell>
        </row>
        <row r="895">
          <cell r="B895">
            <v>0</v>
          </cell>
          <cell r="C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R895">
            <v>0</v>
          </cell>
          <cell r="AG895">
            <v>0</v>
          </cell>
          <cell r="AH895">
            <v>0</v>
          </cell>
          <cell r="AI895">
            <v>0</v>
          </cell>
        </row>
        <row r="896">
          <cell r="B896">
            <v>0</v>
          </cell>
          <cell r="C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R896">
            <v>0</v>
          </cell>
          <cell r="AG896">
            <v>0</v>
          </cell>
          <cell r="AH896">
            <v>0</v>
          </cell>
          <cell r="AI896">
            <v>0</v>
          </cell>
        </row>
        <row r="897">
          <cell r="B897">
            <v>0</v>
          </cell>
          <cell r="C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R897">
            <v>0</v>
          </cell>
          <cell r="AG897">
            <v>0</v>
          </cell>
          <cell r="AH897">
            <v>0</v>
          </cell>
          <cell r="AI897">
            <v>0</v>
          </cell>
        </row>
        <row r="898">
          <cell r="B898">
            <v>0</v>
          </cell>
          <cell r="C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R898">
            <v>0</v>
          </cell>
          <cell r="AG898">
            <v>0</v>
          </cell>
          <cell r="AH898">
            <v>0</v>
          </cell>
          <cell r="AI898">
            <v>0</v>
          </cell>
        </row>
        <row r="899">
          <cell r="B899">
            <v>0</v>
          </cell>
          <cell r="C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R899">
            <v>0</v>
          </cell>
          <cell r="AG899">
            <v>0</v>
          </cell>
          <cell r="AH899">
            <v>0</v>
          </cell>
          <cell r="AI899">
            <v>0</v>
          </cell>
        </row>
        <row r="900">
          <cell r="B900">
            <v>0</v>
          </cell>
          <cell r="C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R900">
            <v>0</v>
          </cell>
          <cell r="AG900">
            <v>0</v>
          </cell>
          <cell r="AH900">
            <v>0</v>
          </cell>
          <cell r="AI900">
            <v>0</v>
          </cell>
        </row>
        <row r="901">
          <cell r="B901">
            <v>0</v>
          </cell>
          <cell r="C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R901">
            <v>0</v>
          </cell>
          <cell r="AG901">
            <v>0</v>
          </cell>
          <cell r="AH901">
            <v>0</v>
          </cell>
          <cell r="AI901">
            <v>0</v>
          </cell>
        </row>
        <row r="902">
          <cell r="B902">
            <v>0</v>
          </cell>
          <cell r="C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R902">
            <v>0</v>
          </cell>
          <cell r="AG902">
            <v>0</v>
          </cell>
          <cell r="AH902">
            <v>0</v>
          </cell>
          <cell r="AI902">
            <v>0</v>
          </cell>
        </row>
        <row r="903">
          <cell r="B903">
            <v>0</v>
          </cell>
          <cell r="C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R903">
            <v>0</v>
          </cell>
          <cell r="AG903">
            <v>0</v>
          </cell>
          <cell r="AH903">
            <v>0</v>
          </cell>
          <cell r="AI903">
            <v>0</v>
          </cell>
        </row>
        <row r="904">
          <cell r="B904">
            <v>0</v>
          </cell>
          <cell r="C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R904">
            <v>0</v>
          </cell>
          <cell r="AG904">
            <v>0</v>
          </cell>
          <cell r="AH904">
            <v>0</v>
          </cell>
          <cell r="AI904">
            <v>0</v>
          </cell>
        </row>
        <row r="905">
          <cell r="B905">
            <v>0</v>
          </cell>
          <cell r="C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R905">
            <v>0</v>
          </cell>
          <cell r="AG905">
            <v>0</v>
          </cell>
          <cell r="AH905">
            <v>0</v>
          </cell>
          <cell r="AI905">
            <v>0</v>
          </cell>
        </row>
        <row r="906">
          <cell r="B906">
            <v>0</v>
          </cell>
          <cell r="C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R906">
            <v>0</v>
          </cell>
          <cell r="AG906">
            <v>0</v>
          </cell>
          <cell r="AH906">
            <v>0</v>
          </cell>
          <cell r="AI906">
            <v>0</v>
          </cell>
        </row>
        <row r="907">
          <cell r="B907">
            <v>0</v>
          </cell>
          <cell r="C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R907">
            <v>0</v>
          </cell>
          <cell r="AG907">
            <v>0</v>
          </cell>
          <cell r="AH907">
            <v>0</v>
          </cell>
          <cell r="AI907">
            <v>0</v>
          </cell>
        </row>
        <row r="908">
          <cell r="B908">
            <v>0</v>
          </cell>
          <cell r="C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R908">
            <v>0</v>
          </cell>
          <cell r="AG908">
            <v>0</v>
          </cell>
          <cell r="AH908">
            <v>0</v>
          </cell>
          <cell r="AI908">
            <v>0</v>
          </cell>
        </row>
        <row r="909">
          <cell r="B909">
            <v>0</v>
          </cell>
          <cell r="C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R909">
            <v>0</v>
          </cell>
          <cell r="AG909">
            <v>0</v>
          </cell>
          <cell r="AH909">
            <v>0</v>
          </cell>
          <cell r="AI909">
            <v>0</v>
          </cell>
        </row>
        <row r="910">
          <cell r="B910">
            <v>0</v>
          </cell>
          <cell r="C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R910">
            <v>0</v>
          </cell>
          <cell r="AG910">
            <v>0</v>
          </cell>
          <cell r="AH910">
            <v>0</v>
          </cell>
          <cell r="AI910">
            <v>0</v>
          </cell>
        </row>
        <row r="911">
          <cell r="B911">
            <v>0</v>
          </cell>
          <cell r="C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R911">
            <v>0</v>
          </cell>
          <cell r="AG911">
            <v>0</v>
          </cell>
          <cell r="AH911">
            <v>0</v>
          </cell>
          <cell r="AI911">
            <v>0</v>
          </cell>
        </row>
        <row r="912">
          <cell r="B912">
            <v>0</v>
          </cell>
          <cell r="C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R912">
            <v>0</v>
          </cell>
          <cell r="AG912">
            <v>0</v>
          </cell>
          <cell r="AH912">
            <v>0</v>
          </cell>
          <cell r="AI912">
            <v>0</v>
          </cell>
        </row>
        <row r="913">
          <cell r="B913">
            <v>0</v>
          </cell>
          <cell r="C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R913">
            <v>0</v>
          </cell>
          <cell r="AG913">
            <v>0</v>
          </cell>
          <cell r="AH913">
            <v>0</v>
          </cell>
          <cell r="AI913">
            <v>0</v>
          </cell>
        </row>
        <row r="914">
          <cell r="B914">
            <v>0</v>
          </cell>
          <cell r="C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R914">
            <v>0</v>
          </cell>
          <cell r="AG914">
            <v>0</v>
          </cell>
          <cell r="AH914">
            <v>0</v>
          </cell>
          <cell r="AI914">
            <v>0</v>
          </cell>
        </row>
        <row r="915">
          <cell r="B915">
            <v>0</v>
          </cell>
          <cell r="C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R915">
            <v>0</v>
          </cell>
          <cell r="AG915">
            <v>0</v>
          </cell>
          <cell r="AH915">
            <v>0</v>
          </cell>
          <cell r="AI915">
            <v>0</v>
          </cell>
        </row>
        <row r="916">
          <cell r="B916">
            <v>0</v>
          </cell>
          <cell r="C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R916">
            <v>0</v>
          </cell>
          <cell r="AG916">
            <v>0</v>
          </cell>
          <cell r="AH916">
            <v>0</v>
          </cell>
          <cell r="AI916">
            <v>0</v>
          </cell>
        </row>
        <row r="917">
          <cell r="B917">
            <v>0</v>
          </cell>
          <cell r="C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R917">
            <v>0</v>
          </cell>
          <cell r="AG917">
            <v>0</v>
          </cell>
          <cell r="AH917">
            <v>0</v>
          </cell>
          <cell r="AI917">
            <v>0</v>
          </cell>
        </row>
        <row r="918">
          <cell r="B918">
            <v>0</v>
          </cell>
          <cell r="C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R918">
            <v>0</v>
          </cell>
          <cell r="AG918">
            <v>0</v>
          </cell>
          <cell r="AH918">
            <v>0</v>
          </cell>
          <cell r="AI918">
            <v>0</v>
          </cell>
        </row>
        <row r="919">
          <cell r="B919">
            <v>0</v>
          </cell>
          <cell r="C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R919">
            <v>0</v>
          </cell>
          <cell r="AG919">
            <v>0</v>
          </cell>
          <cell r="AH919">
            <v>0</v>
          </cell>
          <cell r="AI919">
            <v>0</v>
          </cell>
        </row>
        <row r="920">
          <cell r="B920">
            <v>0</v>
          </cell>
          <cell r="C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R920">
            <v>0</v>
          </cell>
          <cell r="AG920">
            <v>0</v>
          </cell>
          <cell r="AH920">
            <v>0</v>
          </cell>
          <cell r="AI920">
            <v>0</v>
          </cell>
        </row>
        <row r="921">
          <cell r="B921">
            <v>0</v>
          </cell>
          <cell r="C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R921">
            <v>0</v>
          </cell>
          <cell r="AG921">
            <v>0</v>
          </cell>
          <cell r="AH921">
            <v>0</v>
          </cell>
          <cell r="AI921">
            <v>0</v>
          </cell>
        </row>
        <row r="922">
          <cell r="B922">
            <v>0</v>
          </cell>
          <cell r="C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R922">
            <v>0</v>
          </cell>
          <cell r="AG922">
            <v>0</v>
          </cell>
          <cell r="AH922">
            <v>0</v>
          </cell>
          <cell r="AI922">
            <v>0</v>
          </cell>
        </row>
        <row r="923">
          <cell r="B923">
            <v>0</v>
          </cell>
          <cell r="C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R923">
            <v>0</v>
          </cell>
          <cell r="AG923">
            <v>0</v>
          </cell>
          <cell r="AH923">
            <v>0</v>
          </cell>
          <cell r="AI923">
            <v>0</v>
          </cell>
        </row>
        <row r="924">
          <cell r="B924">
            <v>0</v>
          </cell>
          <cell r="C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R924">
            <v>0</v>
          </cell>
          <cell r="AG924">
            <v>0</v>
          </cell>
          <cell r="AH924">
            <v>0</v>
          </cell>
          <cell r="AI924">
            <v>0</v>
          </cell>
        </row>
        <row r="925">
          <cell r="B925">
            <v>0</v>
          </cell>
          <cell r="C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R925">
            <v>0</v>
          </cell>
          <cell r="AG925">
            <v>0</v>
          </cell>
          <cell r="AH925">
            <v>0</v>
          </cell>
          <cell r="AI925">
            <v>0</v>
          </cell>
        </row>
        <row r="926">
          <cell r="B926">
            <v>0</v>
          </cell>
          <cell r="C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R926">
            <v>0</v>
          </cell>
          <cell r="AG926">
            <v>0</v>
          </cell>
          <cell r="AH926">
            <v>0</v>
          </cell>
          <cell r="AI926">
            <v>0</v>
          </cell>
        </row>
        <row r="927">
          <cell r="B927">
            <v>0</v>
          </cell>
          <cell r="C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R927">
            <v>0</v>
          </cell>
          <cell r="AG927">
            <v>0</v>
          </cell>
          <cell r="AH927">
            <v>0</v>
          </cell>
          <cell r="AI927">
            <v>0</v>
          </cell>
        </row>
        <row r="928">
          <cell r="B928">
            <v>0</v>
          </cell>
          <cell r="C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R928">
            <v>0</v>
          </cell>
          <cell r="AG928">
            <v>0</v>
          </cell>
          <cell r="AH928">
            <v>0</v>
          </cell>
          <cell r="AI928">
            <v>0</v>
          </cell>
        </row>
        <row r="929">
          <cell r="B929">
            <v>0</v>
          </cell>
          <cell r="C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R929">
            <v>0</v>
          </cell>
          <cell r="AG929">
            <v>0</v>
          </cell>
          <cell r="AH929">
            <v>0</v>
          </cell>
          <cell r="AI929">
            <v>0</v>
          </cell>
        </row>
        <row r="930">
          <cell r="B930">
            <v>0</v>
          </cell>
          <cell r="C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R930">
            <v>0</v>
          </cell>
          <cell r="AG930">
            <v>0</v>
          </cell>
          <cell r="AH930">
            <v>0</v>
          </cell>
          <cell r="AI930">
            <v>0</v>
          </cell>
        </row>
        <row r="931">
          <cell r="B931">
            <v>0</v>
          </cell>
          <cell r="C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R931">
            <v>0</v>
          </cell>
          <cell r="AG931">
            <v>0</v>
          </cell>
          <cell r="AH931">
            <v>0</v>
          </cell>
          <cell r="AI931">
            <v>0</v>
          </cell>
        </row>
        <row r="932">
          <cell r="B932">
            <v>0</v>
          </cell>
          <cell r="C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R932">
            <v>0</v>
          </cell>
          <cell r="AG932">
            <v>0</v>
          </cell>
          <cell r="AH932">
            <v>0</v>
          </cell>
          <cell r="AI932">
            <v>0</v>
          </cell>
        </row>
        <row r="933">
          <cell r="B933">
            <v>0</v>
          </cell>
          <cell r="C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R933">
            <v>0</v>
          </cell>
          <cell r="AG933">
            <v>0</v>
          </cell>
          <cell r="AH933">
            <v>0</v>
          </cell>
          <cell r="AI933">
            <v>0</v>
          </cell>
        </row>
        <row r="934">
          <cell r="B934">
            <v>0</v>
          </cell>
          <cell r="C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R934">
            <v>0</v>
          </cell>
          <cell r="AG934">
            <v>0</v>
          </cell>
          <cell r="AH934">
            <v>0</v>
          </cell>
          <cell r="AI934">
            <v>0</v>
          </cell>
        </row>
        <row r="935">
          <cell r="B935">
            <v>0</v>
          </cell>
          <cell r="C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R935">
            <v>0</v>
          </cell>
          <cell r="AG935">
            <v>0</v>
          </cell>
          <cell r="AH935">
            <v>0</v>
          </cell>
          <cell r="AI935">
            <v>0</v>
          </cell>
        </row>
        <row r="936">
          <cell r="B936">
            <v>0</v>
          </cell>
          <cell r="C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R936">
            <v>0</v>
          </cell>
          <cell r="AG936">
            <v>0</v>
          </cell>
          <cell r="AH936">
            <v>0</v>
          </cell>
          <cell r="AI936">
            <v>0</v>
          </cell>
        </row>
        <row r="937">
          <cell r="B937">
            <v>0</v>
          </cell>
          <cell r="C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R937">
            <v>0</v>
          </cell>
          <cell r="AG937">
            <v>0</v>
          </cell>
          <cell r="AH937">
            <v>0</v>
          </cell>
          <cell r="AI937">
            <v>0</v>
          </cell>
        </row>
        <row r="938">
          <cell r="B938">
            <v>0</v>
          </cell>
          <cell r="C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R938">
            <v>0</v>
          </cell>
          <cell r="AG938">
            <v>0</v>
          </cell>
          <cell r="AH938">
            <v>0</v>
          </cell>
          <cell r="AI938">
            <v>0</v>
          </cell>
        </row>
        <row r="939">
          <cell r="B939">
            <v>0</v>
          </cell>
          <cell r="C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R939">
            <v>0</v>
          </cell>
          <cell r="AG939">
            <v>0</v>
          </cell>
          <cell r="AH939">
            <v>0</v>
          </cell>
          <cell r="AI939">
            <v>0</v>
          </cell>
        </row>
        <row r="940">
          <cell r="B940">
            <v>0</v>
          </cell>
          <cell r="C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R940">
            <v>0</v>
          </cell>
          <cell r="AG940">
            <v>0</v>
          </cell>
          <cell r="AH940">
            <v>0</v>
          </cell>
          <cell r="AI940">
            <v>0</v>
          </cell>
        </row>
        <row r="941">
          <cell r="B941">
            <v>0</v>
          </cell>
          <cell r="C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R941">
            <v>0</v>
          </cell>
          <cell r="AG941">
            <v>0</v>
          </cell>
          <cell r="AH941">
            <v>0</v>
          </cell>
          <cell r="AI941">
            <v>0</v>
          </cell>
        </row>
        <row r="942">
          <cell r="B942">
            <v>0</v>
          </cell>
          <cell r="C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R942">
            <v>0</v>
          </cell>
          <cell r="AG942">
            <v>0</v>
          </cell>
          <cell r="AH942">
            <v>0</v>
          </cell>
          <cell r="AI942">
            <v>0</v>
          </cell>
        </row>
        <row r="943">
          <cell r="B943">
            <v>0</v>
          </cell>
          <cell r="C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R943">
            <v>0</v>
          </cell>
          <cell r="AG943">
            <v>0</v>
          </cell>
          <cell r="AH943">
            <v>0</v>
          </cell>
          <cell r="AI943">
            <v>0</v>
          </cell>
        </row>
        <row r="944">
          <cell r="B944">
            <v>0</v>
          </cell>
          <cell r="C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R944">
            <v>0</v>
          </cell>
          <cell r="AG944">
            <v>0</v>
          </cell>
          <cell r="AH944">
            <v>0</v>
          </cell>
          <cell r="AI944">
            <v>0</v>
          </cell>
        </row>
        <row r="945">
          <cell r="B945">
            <v>0</v>
          </cell>
          <cell r="C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R945">
            <v>0</v>
          </cell>
          <cell r="AG945">
            <v>0</v>
          </cell>
          <cell r="AH945">
            <v>0</v>
          </cell>
          <cell r="AI945">
            <v>0</v>
          </cell>
        </row>
        <row r="946">
          <cell r="B946">
            <v>0</v>
          </cell>
          <cell r="C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R946">
            <v>0</v>
          </cell>
          <cell r="AG946">
            <v>0</v>
          </cell>
          <cell r="AH946">
            <v>0</v>
          </cell>
          <cell r="AI946">
            <v>0</v>
          </cell>
        </row>
        <row r="947">
          <cell r="B947">
            <v>0</v>
          </cell>
          <cell r="C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R947">
            <v>0</v>
          </cell>
          <cell r="AG947">
            <v>0</v>
          </cell>
          <cell r="AH947">
            <v>0</v>
          </cell>
          <cell r="AI947">
            <v>0</v>
          </cell>
        </row>
        <row r="948">
          <cell r="B948">
            <v>0</v>
          </cell>
          <cell r="C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R948">
            <v>0</v>
          </cell>
          <cell r="AG948">
            <v>0</v>
          </cell>
          <cell r="AH948">
            <v>0</v>
          </cell>
          <cell r="AI948">
            <v>0</v>
          </cell>
        </row>
        <row r="949">
          <cell r="B949">
            <v>0</v>
          </cell>
          <cell r="C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R949">
            <v>0</v>
          </cell>
          <cell r="AG949">
            <v>0</v>
          </cell>
          <cell r="AH949">
            <v>0</v>
          </cell>
          <cell r="AI949">
            <v>0</v>
          </cell>
        </row>
        <row r="950">
          <cell r="B950">
            <v>0</v>
          </cell>
          <cell r="C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R950">
            <v>0</v>
          </cell>
          <cell r="AG950">
            <v>0</v>
          </cell>
          <cell r="AH950">
            <v>0</v>
          </cell>
          <cell r="AI950">
            <v>0</v>
          </cell>
        </row>
        <row r="951">
          <cell r="B951">
            <v>0</v>
          </cell>
          <cell r="C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R951">
            <v>0</v>
          </cell>
          <cell r="AG951">
            <v>0</v>
          </cell>
          <cell r="AH951">
            <v>0</v>
          </cell>
          <cell r="AI951">
            <v>0</v>
          </cell>
        </row>
        <row r="952">
          <cell r="B952">
            <v>0</v>
          </cell>
          <cell r="C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R952">
            <v>0</v>
          </cell>
          <cell r="AG952">
            <v>0</v>
          </cell>
          <cell r="AH952">
            <v>0</v>
          </cell>
          <cell r="AI952">
            <v>0</v>
          </cell>
        </row>
        <row r="953">
          <cell r="B953">
            <v>0</v>
          </cell>
          <cell r="C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R953">
            <v>0</v>
          </cell>
          <cell r="AG953">
            <v>0</v>
          </cell>
          <cell r="AH953">
            <v>0</v>
          </cell>
          <cell r="AI953">
            <v>0</v>
          </cell>
        </row>
        <row r="954">
          <cell r="B954">
            <v>0</v>
          </cell>
          <cell r="C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R954">
            <v>0</v>
          </cell>
          <cell r="AG954">
            <v>0</v>
          </cell>
          <cell r="AH954">
            <v>0</v>
          </cell>
          <cell r="AI954">
            <v>0</v>
          </cell>
        </row>
        <row r="955">
          <cell r="B955">
            <v>0</v>
          </cell>
          <cell r="C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R955">
            <v>0</v>
          </cell>
          <cell r="AG955">
            <v>0</v>
          </cell>
          <cell r="AH955">
            <v>0</v>
          </cell>
          <cell r="AI955">
            <v>0</v>
          </cell>
        </row>
        <row r="956">
          <cell r="B956">
            <v>0</v>
          </cell>
          <cell r="C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R956">
            <v>0</v>
          </cell>
          <cell r="AG956">
            <v>0</v>
          </cell>
          <cell r="AH956">
            <v>0</v>
          </cell>
          <cell r="AI956">
            <v>0</v>
          </cell>
        </row>
        <row r="957">
          <cell r="B957">
            <v>0</v>
          </cell>
          <cell r="C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R957">
            <v>0</v>
          </cell>
          <cell r="AG957">
            <v>0</v>
          </cell>
          <cell r="AH957">
            <v>0</v>
          </cell>
          <cell r="AI957">
            <v>0</v>
          </cell>
        </row>
        <row r="958">
          <cell r="B958">
            <v>0</v>
          </cell>
          <cell r="C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R958">
            <v>0</v>
          </cell>
          <cell r="AG958">
            <v>0</v>
          </cell>
          <cell r="AH958">
            <v>0</v>
          </cell>
          <cell r="AI958">
            <v>0</v>
          </cell>
        </row>
        <row r="959">
          <cell r="B959">
            <v>0</v>
          </cell>
          <cell r="C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R959">
            <v>0</v>
          </cell>
          <cell r="AG959">
            <v>0</v>
          </cell>
          <cell r="AH959">
            <v>0</v>
          </cell>
          <cell r="AI959">
            <v>0</v>
          </cell>
        </row>
        <row r="960">
          <cell r="B960">
            <v>0</v>
          </cell>
          <cell r="C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R960">
            <v>0</v>
          </cell>
          <cell r="AG960">
            <v>0</v>
          </cell>
          <cell r="AH960">
            <v>0</v>
          </cell>
          <cell r="AI960">
            <v>0</v>
          </cell>
        </row>
        <row r="961">
          <cell r="B961">
            <v>0</v>
          </cell>
          <cell r="C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R961">
            <v>0</v>
          </cell>
          <cell r="AG961">
            <v>0</v>
          </cell>
          <cell r="AH961">
            <v>0</v>
          </cell>
          <cell r="AI961">
            <v>0</v>
          </cell>
        </row>
        <row r="962">
          <cell r="B962">
            <v>0</v>
          </cell>
          <cell r="C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R962">
            <v>0</v>
          </cell>
          <cell r="AG962">
            <v>0</v>
          </cell>
          <cell r="AH962">
            <v>0</v>
          </cell>
          <cell r="AI962">
            <v>0</v>
          </cell>
        </row>
        <row r="963">
          <cell r="B963">
            <v>0</v>
          </cell>
          <cell r="C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R963">
            <v>0</v>
          </cell>
          <cell r="AG963">
            <v>0</v>
          </cell>
          <cell r="AH963">
            <v>0</v>
          </cell>
          <cell r="AI963">
            <v>0</v>
          </cell>
        </row>
        <row r="964">
          <cell r="B964">
            <v>0</v>
          </cell>
          <cell r="C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R964">
            <v>0</v>
          </cell>
          <cell r="AG964">
            <v>0</v>
          </cell>
          <cell r="AH964">
            <v>0</v>
          </cell>
          <cell r="AI964">
            <v>0</v>
          </cell>
        </row>
        <row r="965">
          <cell r="B965">
            <v>0</v>
          </cell>
          <cell r="C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R965">
            <v>0</v>
          </cell>
          <cell r="AG965">
            <v>0</v>
          </cell>
          <cell r="AH965">
            <v>0</v>
          </cell>
          <cell r="AI965">
            <v>0</v>
          </cell>
        </row>
        <row r="966">
          <cell r="B966">
            <v>0</v>
          </cell>
          <cell r="C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R966">
            <v>0</v>
          </cell>
          <cell r="AG966">
            <v>0</v>
          </cell>
          <cell r="AH966">
            <v>0</v>
          </cell>
          <cell r="AI966">
            <v>0</v>
          </cell>
        </row>
        <row r="967">
          <cell r="B967">
            <v>0</v>
          </cell>
          <cell r="C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R967">
            <v>0</v>
          </cell>
          <cell r="AG967">
            <v>0</v>
          </cell>
          <cell r="AH967">
            <v>0</v>
          </cell>
          <cell r="AI967">
            <v>0</v>
          </cell>
        </row>
        <row r="968">
          <cell r="B968">
            <v>0</v>
          </cell>
          <cell r="C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R968">
            <v>0</v>
          </cell>
          <cell r="AG968">
            <v>0</v>
          </cell>
          <cell r="AH968">
            <v>0</v>
          </cell>
          <cell r="AI968">
            <v>0</v>
          </cell>
        </row>
        <row r="969">
          <cell r="B969">
            <v>0</v>
          </cell>
          <cell r="C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R969">
            <v>0</v>
          </cell>
          <cell r="AG969">
            <v>0</v>
          </cell>
          <cell r="AH969">
            <v>0</v>
          </cell>
          <cell r="AI969">
            <v>0</v>
          </cell>
        </row>
        <row r="970">
          <cell r="B970">
            <v>0</v>
          </cell>
          <cell r="C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R970">
            <v>0</v>
          </cell>
          <cell r="AG970">
            <v>0</v>
          </cell>
          <cell r="AH970">
            <v>0</v>
          </cell>
          <cell r="AI970">
            <v>0</v>
          </cell>
        </row>
        <row r="971">
          <cell r="B971">
            <v>0</v>
          </cell>
          <cell r="C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R971">
            <v>0</v>
          </cell>
          <cell r="AG971">
            <v>0</v>
          </cell>
          <cell r="AH971">
            <v>0</v>
          </cell>
          <cell r="AI971">
            <v>0</v>
          </cell>
        </row>
        <row r="972">
          <cell r="B972">
            <v>0</v>
          </cell>
          <cell r="C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R972">
            <v>0</v>
          </cell>
          <cell r="AG972">
            <v>0</v>
          </cell>
          <cell r="AH972">
            <v>0</v>
          </cell>
          <cell r="AI972">
            <v>0</v>
          </cell>
        </row>
        <row r="973">
          <cell r="B973">
            <v>0</v>
          </cell>
          <cell r="C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R973">
            <v>0</v>
          </cell>
          <cell r="AG973">
            <v>0</v>
          </cell>
          <cell r="AH973">
            <v>0</v>
          </cell>
          <cell r="AI973">
            <v>0</v>
          </cell>
        </row>
        <row r="974">
          <cell r="B974">
            <v>0</v>
          </cell>
          <cell r="C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R974">
            <v>0</v>
          </cell>
          <cell r="AG974">
            <v>0</v>
          </cell>
          <cell r="AH974">
            <v>0</v>
          </cell>
          <cell r="AI974">
            <v>0</v>
          </cell>
        </row>
        <row r="975">
          <cell r="B975">
            <v>0</v>
          </cell>
          <cell r="C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R975">
            <v>0</v>
          </cell>
          <cell r="AG975">
            <v>0</v>
          </cell>
          <cell r="AH975">
            <v>0</v>
          </cell>
          <cell r="AI975">
            <v>0</v>
          </cell>
        </row>
        <row r="976">
          <cell r="B976">
            <v>0</v>
          </cell>
          <cell r="C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R976">
            <v>0</v>
          </cell>
          <cell r="AG976">
            <v>0</v>
          </cell>
          <cell r="AH976">
            <v>0</v>
          </cell>
          <cell r="AI976">
            <v>0</v>
          </cell>
        </row>
        <row r="977">
          <cell r="B977">
            <v>0</v>
          </cell>
          <cell r="C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R977">
            <v>0</v>
          </cell>
          <cell r="AG977">
            <v>0</v>
          </cell>
          <cell r="AH977">
            <v>0</v>
          </cell>
          <cell r="AI977">
            <v>0</v>
          </cell>
        </row>
        <row r="978">
          <cell r="B978">
            <v>0</v>
          </cell>
          <cell r="C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R978">
            <v>0</v>
          </cell>
          <cell r="AG978">
            <v>0</v>
          </cell>
          <cell r="AH978">
            <v>0</v>
          </cell>
          <cell r="AI978">
            <v>0</v>
          </cell>
        </row>
        <row r="979">
          <cell r="B979">
            <v>0</v>
          </cell>
          <cell r="C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R979">
            <v>0</v>
          </cell>
          <cell r="AG979">
            <v>0</v>
          </cell>
          <cell r="AH979">
            <v>0</v>
          </cell>
          <cell r="AI979">
            <v>0</v>
          </cell>
        </row>
        <row r="980">
          <cell r="B980">
            <v>0</v>
          </cell>
          <cell r="C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R980">
            <v>0</v>
          </cell>
          <cell r="AG980">
            <v>0</v>
          </cell>
          <cell r="AH980">
            <v>0</v>
          </cell>
          <cell r="AI980">
            <v>0</v>
          </cell>
        </row>
        <row r="981">
          <cell r="B981">
            <v>0</v>
          </cell>
          <cell r="C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R981">
            <v>0</v>
          </cell>
          <cell r="AG981">
            <v>0</v>
          </cell>
          <cell r="AH981">
            <v>0</v>
          </cell>
          <cell r="AI981">
            <v>0</v>
          </cell>
        </row>
        <row r="982">
          <cell r="B982">
            <v>0</v>
          </cell>
          <cell r="C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R982">
            <v>0</v>
          </cell>
          <cell r="AG982">
            <v>0</v>
          </cell>
          <cell r="AH982">
            <v>0</v>
          </cell>
          <cell r="AI982">
            <v>0</v>
          </cell>
        </row>
        <row r="983">
          <cell r="B983">
            <v>0</v>
          </cell>
          <cell r="C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R983">
            <v>0</v>
          </cell>
          <cell r="AG983">
            <v>0</v>
          </cell>
          <cell r="AH983">
            <v>0</v>
          </cell>
          <cell r="AI983">
            <v>0</v>
          </cell>
        </row>
        <row r="984">
          <cell r="B984">
            <v>0</v>
          </cell>
          <cell r="C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R984">
            <v>0</v>
          </cell>
          <cell r="AG984">
            <v>0</v>
          </cell>
          <cell r="AH984">
            <v>0</v>
          </cell>
          <cell r="AI984">
            <v>0</v>
          </cell>
        </row>
        <row r="985">
          <cell r="B985">
            <v>0</v>
          </cell>
          <cell r="C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R985">
            <v>0</v>
          </cell>
          <cell r="AG985">
            <v>0</v>
          </cell>
          <cell r="AH985">
            <v>0</v>
          </cell>
          <cell r="AI985">
            <v>0</v>
          </cell>
        </row>
        <row r="986">
          <cell r="B986">
            <v>0</v>
          </cell>
          <cell r="C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R986">
            <v>0</v>
          </cell>
          <cell r="AG986">
            <v>0</v>
          </cell>
          <cell r="AH986">
            <v>0</v>
          </cell>
          <cell r="AI986">
            <v>0</v>
          </cell>
        </row>
        <row r="987">
          <cell r="B987">
            <v>0</v>
          </cell>
          <cell r="C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R987">
            <v>0</v>
          </cell>
          <cell r="AG987">
            <v>0</v>
          </cell>
          <cell r="AH987">
            <v>0</v>
          </cell>
          <cell r="AI987">
            <v>0</v>
          </cell>
        </row>
        <row r="988">
          <cell r="B988">
            <v>0</v>
          </cell>
          <cell r="C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R988">
            <v>0</v>
          </cell>
          <cell r="AG988">
            <v>0</v>
          </cell>
          <cell r="AH988">
            <v>0</v>
          </cell>
          <cell r="AI988">
            <v>0</v>
          </cell>
        </row>
        <row r="989">
          <cell r="B989">
            <v>0</v>
          </cell>
          <cell r="C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R989">
            <v>0</v>
          </cell>
          <cell r="AG989">
            <v>0</v>
          </cell>
          <cell r="AH989">
            <v>0</v>
          </cell>
          <cell r="AI989">
            <v>0</v>
          </cell>
        </row>
        <row r="990">
          <cell r="B990">
            <v>0</v>
          </cell>
          <cell r="C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R990">
            <v>0</v>
          </cell>
          <cell r="AG990">
            <v>0</v>
          </cell>
          <cell r="AH990">
            <v>0</v>
          </cell>
          <cell r="AI990">
            <v>0</v>
          </cell>
        </row>
        <row r="991">
          <cell r="B991">
            <v>0</v>
          </cell>
          <cell r="C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R991">
            <v>0</v>
          </cell>
          <cell r="AG991">
            <v>0</v>
          </cell>
          <cell r="AH991">
            <v>0</v>
          </cell>
          <cell r="AI991">
            <v>0</v>
          </cell>
        </row>
        <row r="992">
          <cell r="B992">
            <v>0</v>
          </cell>
          <cell r="C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R992">
            <v>0</v>
          </cell>
          <cell r="AG992">
            <v>0</v>
          </cell>
          <cell r="AH992">
            <v>0</v>
          </cell>
          <cell r="AI992">
            <v>0</v>
          </cell>
        </row>
        <row r="993">
          <cell r="B993">
            <v>0</v>
          </cell>
          <cell r="C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R993">
            <v>0</v>
          </cell>
          <cell r="AG993">
            <v>0</v>
          </cell>
          <cell r="AH993">
            <v>0</v>
          </cell>
          <cell r="AI993">
            <v>0</v>
          </cell>
        </row>
        <row r="994">
          <cell r="B994">
            <v>0</v>
          </cell>
          <cell r="C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R994">
            <v>0</v>
          </cell>
          <cell r="AG994">
            <v>0</v>
          </cell>
          <cell r="AH994">
            <v>0</v>
          </cell>
          <cell r="AI994">
            <v>0</v>
          </cell>
        </row>
        <row r="995">
          <cell r="B995">
            <v>0</v>
          </cell>
          <cell r="C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R995">
            <v>0</v>
          </cell>
          <cell r="AG995">
            <v>0</v>
          </cell>
          <cell r="AH995">
            <v>0</v>
          </cell>
          <cell r="AI995">
            <v>0</v>
          </cell>
        </row>
        <row r="996">
          <cell r="B996">
            <v>0</v>
          </cell>
          <cell r="C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R996">
            <v>0</v>
          </cell>
          <cell r="AG996">
            <v>0</v>
          </cell>
          <cell r="AH996">
            <v>0</v>
          </cell>
          <cell r="AI996">
            <v>0</v>
          </cell>
        </row>
        <row r="997">
          <cell r="B997">
            <v>0</v>
          </cell>
          <cell r="C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R997">
            <v>0</v>
          </cell>
          <cell r="AG997">
            <v>0</v>
          </cell>
          <cell r="AH997">
            <v>0</v>
          </cell>
          <cell r="AI997">
            <v>0</v>
          </cell>
        </row>
        <row r="998">
          <cell r="B998">
            <v>0</v>
          </cell>
          <cell r="C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R998">
            <v>0</v>
          </cell>
          <cell r="AG998">
            <v>0</v>
          </cell>
          <cell r="AH998">
            <v>0</v>
          </cell>
          <cell r="AI998">
            <v>0</v>
          </cell>
        </row>
        <row r="999">
          <cell r="B999">
            <v>0</v>
          </cell>
          <cell r="C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R999">
            <v>0</v>
          </cell>
          <cell r="AG999">
            <v>0</v>
          </cell>
          <cell r="AH999">
            <v>0</v>
          </cell>
          <cell r="AI999">
            <v>0</v>
          </cell>
        </row>
        <row r="1000">
          <cell r="B1000">
            <v>0</v>
          </cell>
          <cell r="C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R1000">
            <v>0</v>
          </cell>
          <cell r="AG1000">
            <v>0</v>
          </cell>
          <cell r="AH1000">
            <v>0</v>
          </cell>
          <cell r="AI1000">
            <v>0</v>
          </cell>
        </row>
        <row r="1001">
          <cell r="B1001">
            <v>0</v>
          </cell>
          <cell r="C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R1001">
            <v>0</v>
          </cell>
          <cell r="AG1001">
            <v>0</v>
          </cell>
          <cell r="AH1001">
            <v>0</v>
          </cell>
          <cell r="AI1001">
            <v>0</v>
          </cell>
        </row>
        <row r="1002">
          <cell r="B1002">
            <v>0</v>
          </cell>
          <cell r="C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R1002">
            <v>0</v>
          </cell>
          <cell r="AG1002">
            <v>0</v>
          </cell>
          <cell r="AH1002">
            <v>0</v>
          </cell>
          <cell r="AI1002">
            <v>0</v>
          </cell>
        </row>
        <row r="1003">
          <cell r="B1003">
            <v>0</v>
          </cell>
          <cell r="C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R1003">
            <v>0</v>
          </cell>
          <cell r="AG1003">
            <v>0</v>
          </cell>
          <cell r="AH1003">
            <v>0</v>
          </cell>
          <cell r="AI1003">
            <v>0</v>
          </cell>
        </row>
        <row r="1004">
          <cell r="B1004">
            <v>0</v>
          </cell>
          <cell r="C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R1004">
            <v>0</v>
          </cell>
          <cell r="AG1004">
            <v>0</v>
          </cell>
          <cell r="AH1004">
            <v>0</v>
          </cell>
          <cell r="AI1004">
            <v>0</v>
          </cell>
        </row>
        <row r="1005">
          <cell r="B1005">
            <v>0</v>
          </cell>
          <cell r="C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R1005">
            <v>0</v>
          </cell>
          <cell r="AG1005">
            <v>0</v>
          </cell>
          <cell r="AH1005">
            <v>0</v>
          </cell>
          <cell r="AI1005">
            <v>0</v>
          </cell>
        </row>
        <row r="1006">
          <cell r="B1006">
            <v>0</v>
          </cell>
          <cell r="C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R1006">
            <v>0</v>
          </cell>
          <cell r="AG1006">
            <v>0</v>
          </cell>
          <cell r="AH1006">
            <v>0</v>
          </cell>
          <cell r="AI1006">
            <v>0</v>
          </cell>
        </row>
        <row r="1007">
          <cell r="B1007">
            <v>0</v>
          </cell>
          <cell r="C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R1007">
            <v>0</v>
          </cell>
          <cell r="AG1007">
            <v>0</v>
          </cell>
          <cell r="AH1007">
            <v>0</v>
          </cell>
          <cell r="AI1007">
            <v>0</v>
          </cell>
        </row>
        <row r="1008">
          <cell r="B1008">
            <v>0</v>
          </cell>
          <cell r="C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R1008">
            <v>0</v>
          </cell>
          <cell r="AG1008">
            <v>0</v>
          </cell>
          <cell r="AH1008">
            <v>0</v>
          </cell>
          <cell r="AI1008">
            <v>0</v>
          </cell>
        </row>
        <row r="1009">
          <cell r="B1009">
            <v>0</v>
          </cell>
          <cell r="C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R1009">
            <v>0</v>
          </cell>
          <cell r="AG1009">
            <v>0</v>
          </cell>
          <cell r="AH1009">
            <v>0</v>
          </cell>
          <cell r="AI1009">
            <v>0</v>
          </cell>
        </row>
        <row r="1010">
          <cell r="B1010">
            <v>0</v>
          </cell>
          <cell r="C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R1010">
            <v>0</v>
          </cell>
          <cell r="AG1010">
            <v>0</v>
          </cell>
          <cell r="AH1010">
            <v>0</v>
          </cell>
          <cell r="AI1010">
            <v>0</v>
          </cell>
        </row>
        <row r="1011">
          <cell r="B1011">
            <v>0</v>
          </cell>
          <cell r="C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R1011">
            <v>0</v>
          </cell>
          <cell r="AG1011">
            <v>0</v>
          </cell>
          <cell r="AH1011">
            <v>0</v>
          </cell>
          <cell r="AI1011">
            <v>0</v>
          </cell>
        </row>
        <row r="1012">
          <cell r="B1012">
            <v>0</v>
          </cell>
          <cell r="C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R1012">
            <v>0</v>
          </cell>
          <cell r="AG1012">
            <v>0</v>
          </cell>
          <cell r="AH1012">
            <v>0</v>
          </cell>
          <cell r="AI1012">
            <v>0</v>
          </cell>
        </row>
        <row r="1013">
          <cell r="B1013">
            <v>0</v>
          </cell>
          <cell r="C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R1013">
            <v>0</v>
          </cell>
          <cell r="AG1013">
            <v>0</v>
          </cell>
          <cell r="AH1013">
            <v>0</v>
          </cell>
          <cell r="AI1013">
            <v>0</v>
          </cell>
        </row>
        <row r="1014">
          <cell r="B1014">
            <v>0</v>
          </cell>
          <cell r="C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R1014">
            <v>0</v>
          </cell>
          <cell r="AG1014">
            <v>0</v>
          </cell>
          <cell r="AH1014">
            <v>0</v>
          </cell>
          <cell r="AI1014">
            <v>0</v>
          </cell>
        </row>
        <row r="1015">
          <cell r="B1015">
            <v>0</v>
          </cell>
          <cell r="C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R1015">
            <v>0</v>
          </cell>
          <cell r="AG1015">
            <v>0</v>
          </cell>
          <cell r="AH1015">
            <v>0</v>
          </cell>
          <cell r="AI1015">
            <v>0</v>
          </cell>
        </row>
        <row r="1016">
          <cell r="B1016">
            <v>0</v>
          </cell>
          <cell r="C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R1016">
            <v>0</v>
          </cell>
          <cell r="AG1016">
            <v>0</v>
          </cell>
          <cell r="AH1016">
            <v>0</v>
          </cell>
          <cell r="AI1016">
            <v>0</v>
          </cell>
        </row>
        <row r="1017">
          <cell r="B1017">
            <v>0</v>
          </cell>
          <cell r="C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R1017">
            <v>0</v>
          </cell>
          <cell r="AG1017">
            <v>0</v>
          </cell>
          <cell r="AH1017">
            <v>0</v>
          </cell>
          <cell r="AI1017">
            <v>0</v>
          </cell>
        </row>
        <row r="1018">
          <cell r="B1018">
            <v>0</v>
          </cell>
          <cell r="C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R1018">
            <v>0</v>
          </cell>
          <cell r="AG1018">
            <v>0</v>
          </cell>
          <cell r="AH1018">
            <v>0</v>
          </cell>
          <cell r="AI1018">
            <v>0</v>
          </cell>
        </row>
        <row r="1019">
          <cell r="B1019">
            <v>0</v>
          </cell>
          <cell r="C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R1019">
            <v>0</v>
          </cell>
          <cell r="AG1019">
            <v>0</v>
          </cell>
          <cell r="AH1019">
            <v>0</v>
          </cell>
          <cell r="AI1019">
            <v>0</v>
          </cell>
        </row>
        <row r="1020">
          <cell r="B1020">
            <v>0</v>
          </cell>
          <cell r="C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R1020">
            <v>0</v>
          </cell>
          <cell r="AG1020">
            <v>0</v>
          </cell>
          <cell r="AH1020">
            <v>0</v>
          </cell>
          <cell r="AI1020">
            <v>0</v>
          </cell>
        </row>
        <row r="1021">
          <cell r="B1021">
            <v>0</v>
          </cell>
          <cell r="C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R1021">
            <v>0</v>
          </cell>
          <cell r="AG1021">
            <v>0</v>
          </cell>
          <cell r="AH1021">
            <v>0</v>
          </cell>
          <cell r="AI1021">
            <v>0</v>
          </cell>
        </row>
        <row r="1022">
          <cell r="B1022">
            <v>0</v>
          </cell>
          <cell r="C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R1022">
            <v>0</v>
          </cell>
          <cell r="AG1022">
            <v>0</v>
          </cell>
          <cell r="AH1022">
            <v>0</v>
          </cell>
          <cell r="AI1022">
            <v>0</v>
          </cell>
        </row>
        <row r="1023">
          <cell r="B1023">
            <v>0</v>
          </cell>
          <cell r="C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R1023">
            <v>0</v>
          </cell>
          <cell r="AG1023">
            <v>0</v>
          </cell>
          <cell r="AH1023">
            <v>0</v>
          </cell>
          <cell r="AI1023">
            <v>0</v>
          </cell>
        </row>
        <row r="1024">
          <cell r="B1024">
            <v>0</v>
          </cell>
          <cell r="C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R1024">
            <v>0</v>
          </cell>
          <cell r="AG1024">
            <v>0</v>
          </cell>
          <cell r="AH1024">
            <v>0</v>
          </cell>
          <cell r="AI1024">
            <v>0</v>
          </cell>
        </row>
        <row r="1025">
          <cell r="B1025">
            <v>0</v>
          </cell>
          <cell r="C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R1025">
            <v>0</v>
          </cell>
          <cell r="AG1025">
            <v>0</v>
          </cell>
          <cell r="AH1025">
            <v>0</v>
          </cell>
          <cell r="AI1025">
            <v>0</v>
          </cell>
        </row>
        <row r="1026">
          <cell r="B1026">
            <v>0</v>
          </cell>
          <cell r="C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R1026">
            <v>0</v>
          </cell>
          <cell r="AG1026">
            <v>0</v>
          </cell>
          <cell r="AH1026">
            <v>0</v>
          </cell>
          <cell r="AI1026">
            <v>0</v>
          </cell>
        </row>
        <row r="1027">
          <cell r="B1027">
            <v>0</v>
          </cell>
          <cell r="C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R1027">
            <v>0</v>
          </cell>
          <cell r="AG1027">
            <v>0</v>
          </cell>
          <cell r="AH1027">
            <v>0</v>
          </cell>
          <cell r="AI1027">
            <v>0</v>
          </cell>
        </row>
        <row r="1028">
          <cell r="B1028">
            <v>0</v>
          </cell>
          <cell r="C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R1028">
            <v>0</v>
          </cell>
          <cell r="AG1028">
            <v>0</v>
          </cell>
          <cell r="AH1028">
            <v>0</v>
          </cell>
          <cell r="AI1028">
            <v>0</v>
          </cell>
        </row>
        <row r="1029">
          <cell r="B1029">
            <v>0</v>
          </cell>
          <cell r="C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R1029">
            <v>0</v>
          </cell>
          <cell r="AG1029">
            <v>0</v>
          </cell>
          <cell r="AH1029">
            <v>0</v>
          </cell>
          <cell r="AI1029">
            <v>0</v>
          </cell>
        </row>
        <row r="1030">
          <cell r="B1030">
            <v>0</v>
          </cell>
          <cell r="C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R1030">
            <v>0</v>
          </cell>
          <cell r="AG1030">
            <v>0</v>
          </cell>
          <cell r="AH1030">
            <v>0</v>
          </cell>
          <cell r="AI1030">
            <v>0</v>
          </cell>
        </row>
        <row r="1031">
          <cell r="B1031">
            <v>0</v>
          </cell>
          <cell r="C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R1031">
            <v>0</v>
          </cell>
          <cell r="AG1031">
            <v>0</v>
          </cell>
          <cell r="AH1031">
            <v>0</v>
          </cell>
          <cell r="AI1031">
            <v>0</v>
          </cell>
        </row>
        <row r="1032">
          <cell r="B1032">
            <v>0</v>
          </cell>
          <cell r="C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R1032">
            <v>0</v>
          </cell>
          <cell r="AG1032">
            <v>0</v>
          </cell>
          <cell r="AH1032">
            <v>0</v>
          </cell>
          <cell r="AI1032">
            <v>0</v>
          </cell>
        </row>
        <row r="1033">
          <cell r="B1033">
            <v>0</v>
          </cell>
          <cell r="C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R1033">
            <v>0</v>
          </cell>
          <cell r="AG1033">
            <v>0</v>
          </cell>
          <cell r="AH1033">
            <v>0</v>
          </cell>
          <cell r="AI1033">
            <v>0</v>
          </cell>
        </row>
        <row r="1034">
          <cell r="B1034">
            <v>0</v>
          </cell>
          <cell r="C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R1034">
            <v>0</v>
          </cell>
          <cell r="AG1034">
            <v>0</v>
          </cell>
          <cell r="AH1034">
            <v>0</v>
          </cell>
          <cell r="AI1034">
            <v>0</v>
          </cell>
        </row>
        <row r="1035">
          <cell r="B1035">
            <v>0</v>
          </cell>
          <cell r="C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R1035">
            <v>0</v>
          </cell>
          <cell r="AG1035">
            <v>0</v>
          </cell>
          <cell r="AH1035">
            <v>0</v>
          </cell>
          <cell r="AI1035">
            <v>0</v>
          </cell>
        </row>
        <row r="1036">
          <cell r="B1036">
            <v>0</v>
          </cell>
          <cell r="C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R1036">
            <v>0</v>
          </cell>
          <cell r="AG1036">
            <v>0</v>
          </cell>
          <cell r="AH1036">
            <v>0</v>
          </cell>
          <cell r="AI1036">
            <v>0</v>
          </cell>
        </row>
        <row r="1037">
          <cell r="B1037">
            <v>0</v>
          </cell>
          <cell r="C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R1037">
            <v>0</v>
          </cell>
          <cell r="AG1037">
            <v>0</v>
          </cell>
          <cell r="AH1037">
            <v>0</v>
          </cell>
          <cell r="AI1037">
            <v>0</v>
          </cell>
        </row>
        <row r="1038">
          <cell r="B1038">
            <v>0</v>
          </cell>
          <cell r="C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R1038">
            <v>0</v>
          </cell>
          <cell r="AG1038">
            <v>0</v>
          </cell>
          <cell r="AH1038">
            <v>0</v>
          </cell>
          <cell r="AI1038">
            <v>0</v>
          </cell>
        </row>
        <row r="1039">
          <cell r="B1039">
            <v>0</v>
          </cell>
          <cell r="C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R1039">
            <v>0</v>
          </cell>
          <cell r="AG1039">
            <v>0</v>
          </cell>
          <cell r="AH1039">
            <v>0</v>
          </cell>
          <cell r="AI1039">
            <v>0</v>
          </cell>
        </row>
        <row r="1040">
          <cell r="B1040">
            <v>0</v>
          </cell>
          <cell r="C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R1040">
            <v>0</v>
          </cell>
          <cell r="AG1040">
            <v>0</v>
          </cell>
          <cell r="AH1040">
            <v>0</v>
          </cell>
          <cell r="AI1040">
            <v>0</v>
          </cell>
        </row>
        <row r="1041">
          <cell r="B1041">
            <v>0</v>
          </cell>
          <cell r="C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R1041">
            <v>0</v>
          </cell>
          <cell r="AG1041">
            <v>0</v>
          </cell>
          <cell r="AH1041">
            <v>0</v>
          </cell>
          <cell r="AI1041">
            <v>0</v>
          </cell>
        </row>
        <row r="1042">
          <cell r="B1042">
            <v>0</v>
          </cell>
          <cell r="C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R1042">
            <v>0</v>
          </cell>
          <cell r="AG1042">
            <v>0</v>
          </cell>
          <cell r="AH1042">
            <v>0</v>
          </cell>
          <cell r="AI1042">
            <v>0</v>
          </cell>
        </row>
        <row r="1043">
          <cell r="B1043">
            <v>0</v>
          </cell>
          <cell r="C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R1043">
            <v>0</v>
          </cell>
          <cell r="AG1043">
            <v>0</v>
          </cell>
          <cell r="AH1043">
            <v>0</v>
          </cell>
          <cell r="AI1043">
            <v>0</v>
          </cell>
        </row>
        <row r="1044">
          <cell r="B1044">
            <v>0</v>
          </cell>
          <cell r="C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R1044">
            <v>0</v>
          </cell>
          <cell r="AG1044">
            <v>0</v>
          </cell>
          <cell r="AH1044">
            <v>0</v>
          </cell>
          <cell r="AI1044">
            <v>0</v>
          </cell>
        </row>
        <row r="1045">
          <cell r="B1045">
            <v>0</v>
          </cell>
          <cell r="C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R1045">
            <v>0</v>
          </cell>
          <cell r="AG1045">
            <v>0</v>
          </cell>
          <cell r="AH1045">
            <v>0</v>
          </cell>
          <cell r="AI1045">
            <v>0</v>
          </cell>
        </row>
        <row r="1046">
          <cell r="B1046">
            <v>0</v>
          </cell>
          <cell r="C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R1046">
            <v>0</v>
          </cell>
          <cell r="AG1046">
            <v>0</v>
          </cell>
          <cell r="AH1046">
            <v>0</v>
          </cell>
          <cell r="AI1046">
            <v>0</v>
          </cell>
        </row>
        <row r="1047">
          <cell r="B1047">
            <v>0</v>
          </cell>
          <cell r="C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R1047">
            <v>0</v>
          </cell>
          <cell r="AG1047">
            <v>0</v>
          </cell>
          <cell r="AH1047">
            <v>0</v>
          </cell>
          <cell r="AI1047">
            <v>0</v>
          </cell>
        </row>
        <row r="1048">
          <cell r="B1048">
            <v>0</v>
          </cell>
          <cell r="C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R1048">
            <v>0</v>
          </cell>
          <cell r="AG1048">
            <v>0</v>
          </cell>
          <cell r="AH1048">
            <v>0</v>
          </cell>
          <cell r="AI1048">
            <v>0</v>
          </cell>
        </row>
        <row r="1049">
          <cell r="B1049">
            <v>0</v>
          </cell>
          <cell r="C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R1049">
            <v>0</v>
          </cell>
          <cell r="AG1049">
            <v>0</v>
          </cell>
          <cell r="AH1049">
            <v>0</v>
          </cell>
          <cell r="AI1049">
            <v>0</v>
          </cell>
        </row>
        <row r="1050">
          <cell r="B1050">
            <v>0</v>
          </cell>
          <cell r="C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R1050">
            <v>0</v>
          </cell>
          <cell r="AG1050">
            <v>0</v>
          </cell>
          <cell r="AH1050">
            <v>0</v>
          </cell>
          <cell r="AI1050">
            <v>0</v>
          </cell>
        </row>
        <row r="1051">
          <cell r="B1051">
            <v>0</v>
          </cell>
          <cell r="C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R1051">
            <v>0</v>
          </cell>
          <cell r="AG1051">
            <v>0</v>
          </cell>
          <cell r="AH1051">
            <v>0</v>
          </cell>
          <cell r="AI1051">
            <v>0</v>
          </cell>
        </row>
        <row r="1052">
          <cell r="B1052">
            <v>0</v>
          </cell>
          <cell r="C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R1052">
            <v>0</v>
          </cell>
          <cell r="AG1052">
            <v>0</v>
          </cell>
          <cell r="AH1052">
            <v>0</v>
          </cell>
          <cell r="AI1052">
            <v>0</v>
          </cell>
        </row>
        <row r="1053">
          <cell r="B1053">
            <v>0</v>
          </cell>
          <cell r="C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R1053">
            <v>0</v>
          </cell>
          <cell r="AG1053">
            <v>0</v>
          </cell>
          <cell r="AH1053">
            <v>0</v>
          </cell>
          <cell r="AI1053">
            <v>0</v>
          </cell>
        </row>
        <row r="1054">
          <cell r="B1054">
            <v>0</v>
          </cell>
          <cell r="C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R1054">
            <v>0</v>
          </cell>
          <cell r="AG1054">
            <v>0</v>
          </cell>
          <cell r="AH1054">
            <v>0</v>
          </cell>
          <cell r="AI1054">
            <v>0</v>
          </cell>
        </row>
        <row r="1055">
          <cell r="B1055">
            <v>0</v>
          </cell>
          <cell r="C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R1055">
            <v>0</v>
          </cell>
          <cell r="AG1055">
            <v>0</v>
          </cell>
          <cell r="AH1055">
            <v>0</v>
          </cell>
          <cell r="AI1055">
            <v>0</v>
          </cell>
        </row>
        <row r="1056">
          <cell r="B1056">
            <v>0</v>
          </cell>
          <cell r="C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R1056">
            <v>0</v>
          </cell>
          <cell r="AG1056">
            <v>0</v>
          </cell>
          <cell r="AH1056">
            <v>0</v>
          </cell>
          <cell r="AI1056">
            <v>0</v>
          </cell>
        </row>
        <row r="1057">
          <cell r="B1057">
            <v>0</v>
          </cell>
          <cell r="C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R1057">
            <v>0</v>
          </cell>
          <cell r="AG1057">
            <v>0</v>
          </cell>
          <cell r="AH1057">
            <v>0</v>
          </cell>
          <cell r="AI1057">
            <v>0</v>
          </cell>
        </row>
        <row r="1058">
          <cell r="B1058">
            <v>0</v>
          </cell>
          <cell r="C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R1058">
            <v>0</v>
          </cell>
          <cell r="AG1058">
            <v>0</v>
          </cell>
          <cell r="AH1058">
            <v>0</v>
          </cell>
          <cell r="AI1058">
            <v>0</v>
          </cell>
        </row>
        <row r="1059">
          <cell r="B1059">
            <v>0</v>
          </cell>
          <cell r="C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R1059">
            <v>0</v>
          </cell>
          <cell r="AG1059">
            <v>0</v>
          </cell>
          <cell r="AH1059">
            <v>0</v>
          </cell>
          <cell r="AI1059">
            <v>0</v>
          </cell>
        </row>
        <row r="1060">
          <cell r="B1060">
            <v>0</v>
          </cell>
          <cell r="C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R1060">
            <v>0</v>
          </cell>
          <cell r="AG1060">
            <v>0</v>
          </cell>
          <cell r="AH1060">
            <v>0</v>
          </cell>
          <cell r="AI1060">
            <v>0</v>
          </cell>
        </row>
        <row r="1061">
          <cell r="B1061">
            <v>0</v>
          </cell>
          <cell r="C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R1061">
            <v>0</v>
          </cell>
          <cell r="AG1061">
            <v>0</v>
          </cell>
          <cell r="AH1061">
            <v>0</v>
          </cell>
          <cell r="AI1061">
            <v>0</v>
          </cell>
        </row>
        <row r="1062">
          <cell r="B1062">
            <v>0</v>
          </cell>
          <cell r="C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R1062">
            <v>0</v>
          </cell>
          <cell r="AG1062">
            <v>0</v>
          </cell>
          <cell r="AH1062">
            <v>0</v>
          </cell>
          <cell r="AI1062">
            <v>0</v>
          </cell>
        </row>
        <row r="1063">
          <cell r="B1063">
            <v>0</v>
          </cell>
          <cell r="C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R1063">
            <v>0</v>
          </cell>
          <cell r="AG1063">
            <v>0</v>
          </cell>
          <cell r="AH1063">
            <v>0</v>
          </cell>
          <cell r="AI1063">
            <v>0</v>
          </cell>
        </row>
        <row r="1064">
          <cell r="B1064">
            <v>0</v>
          </cell>
          <cell r="C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R1064">
            <v>0</v>
          </cell>
          <cell r="AG1064">
            <v>0</v>
          </cell>
          <cell r="AH1064">
            <v>0</v>
          </cell>
          <cell r="AI1064">
            <v>0</v>
          </cell>
        </row>
        <row r="1065">
          <cell r="B1065">
            <v>0</v>
          </cell>
          <cell r="C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R1065">
            <v>0</v>
          </cell>
          <cell r="AG1065">
            <v>0</v>
          </cell>
          <cell r="AH1065">
            <v>0</v>
          </cell>
          <cell r="AI1065">
            <v>0</v>
          </cell>
        </row>
        <row r="1066">
          <cell r="B1066">
            <v>0</v>
          </cell>
          <cell r="C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R1066">
            <v>0</v>
          </cell>
          <cell r="AG1066">
            <v>0</v>
          </cell>
          <cell r="AH1066">
            <v>0</v>
          </cell>
          <cell r="AI1066">
            <v>0</v>
          </cell>
        </row>
        <row r="1067">
          <cell r="B1067">
            <v>0</v>
          </cell>
          <cell r="C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R1067">
            <v>0</v>
          </cell>
          <cell r="AG1067">
            <v>0</v>
          </cell>
          <cell r="AH1067">
            <v>0</v>
          </cell>
          <cell r="AI1067">
            <v>0</v>
          </cell>
        </row>
        <row r="1068">
          <cell r="B1068">
            <v>0</v>
          </cell>
          <cell r="C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R1068">
            <v>0</v>
          </cell>
          <cell r="AG1068">
            <v>0</v>
          </cell>
          <cell r="AH1068">
            <v>0</v>
          </cell>
          <cell r="AI1068">
            <v>0</v>
          </cell>
        </row>
        <row r="1069">
          <cell r="B1069">
            <v>0</v>
          </cell>
          <cell r="C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R1069">
            <v>0</v>
          </cell>
          <cell r="AG1069">
            <v>0</v>
          </cell>
          <cell r="AH1069">
            <v>0</v>
          </cell>
          <cell r="AI1069">
            <v>0</v>
          </cell>
        </row>
        <row r="1070">
          <cell r="B1070">
            <v>0</v>
          </cell>
          <cell r="C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R1070">
            <v>0</v>
          </cell>
          <cell r="AG1070">
            <v>0</v>
          </cell>
          <cell r="AH1070">
            <v>0</v>
          </cell>
          <cell r="AI1070">
            <v>0</v>
          </cell>
        </row>
        <row r="1071">
          <cell r="B1071">
            <v>0</v>
          </cell>
          <cell r="C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R1071">
            <v>0</v>
          </cell>
          <cell r="AG1071">
            <v>0</v>
          </cell>
          <cell r="AH1071">
            <v>0</v>
          </cell>
          <cell r="AI1071">
            <v>0</v>
          </cell>
        </row>
        <row r="1072">
          <cell r="B1072">
            <v>0</v>
          </cell>
          <cell r="C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R1072">
            <v>0</v>
          </cell>
          <cell r="AG1072">
            <v>0</v>
          </cell>
          <cell r="AH1072">
            <v>0</v>
          </cell>
          <cell r="AI1072">
            <v>0</v>
          </cell>
        </row>
        <row r="1073">
          <cell r="B1073">
            <v>0</v>
          </cell>
          <cell r="C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R1073">
            <v>0</v>
          </cell>
          <cell r="AG1073">
            <v>0</v>
          </cell>
          <cell r="AH1073">
            <v>0</v>
          </cell>
          <cell r="AI1073">
            <v>0</v>
          </cell>
        </row>
        <row r="1074">
          <cell r="B1074">
            <v>0</v>
          </cell>
          <cell r="C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R1074">
            <v>0</v>
          </cell>
          <cell r="AG1074">
            <v>0</v>
          </cell>
          <cell r="AH1074">
            <v>0</v>
          </cell>
          <cell r="AI1074">
            <v>0</v>
          </cell>
        </row>
        <row r="1075">
          <cell r="B1075">
            <v>0</v>
          </cell>
          <cell r="C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R1075">
            <v>0</v>
          </cell>
          <cell r="AG1075">
            <v>0</v>
          </cell>
          <cell r="AH1075">
            <v>0</v>
          </cell>
          <cell r="AI1075">
            <v>0</v>
          </cell>
        </row>
        <row r="1076">
          <cell r="B1076">
            <v>0</v>
          </cell>
          <cell r="C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R1076">
            <v>0</v>
          </cell>
          <cell r="AG1076">
            <v>0</v>
          </cell>
          <cell r="AH1076">
            <v>0</v>
          </cell>
          <cell r="AI1076">
            <v>0</v>
          </cell>
        </row>
        <row r="1077">
          <cell r="B1077">
            <v>0</v>
          </cell>
          <cell r="C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R1077">
            <v>0</v>
          </cell>
          <cell r="AG1077">
            <v>0</v>
          </cell>
          <cell r="AH1077">
            <v>0</v>
          </cell>
          <cell r="AI1077">
            <v>0</v>
          </cell>
        </row>
        <row r="1078">
          <cell r="B1078">
            <v>0</v>
          </cell>
          <cell r="C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R1078">
            <v>0</v>
          </cell>
          <cell r="AG1078">
            <v>0</v>
          </cell>
          <cell r="AH1078">
            <v>0</v>
          </cell>
          <cell r="AI1078">
            <v>0</v>
          </cell>
        </row>
        <row r="1079">
          <cell r="B1079">
            <v>0</v>
          </cell>
          <cell r="C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R1079">
            <v>0</v>
          </cell>
          <cell r="AG1079">
            <v>0</v>
          </cell>
          <cell r="AH1079">
            <v>0</v>
          </cell>
          <cell r="AI1079">
            <v>0</v>
          </cell>
        </row>
        <row r="1080">
          <cell r="B1080">
            <v>0</v>
          </cell>
          <cell r="C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R1080">
            <v>0</v>
          </cell>
          <cell r="AG1080">
            <v>0</v>
          </cell>
          <cell r="AH1080">
            <v>0</v>
          </cell>
          <cell r="AI1080">
            <v>0</v>
          </cell>
        </row>
        <row r="1081">
          <cell r="B1081">
            <v>0</v>
          </cell>
          <cell r="C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R1081">
            <v>0</v>
          </cell>
          <cell r="AG1081">
            <v>0</v>
          </cell>
          <cell r="AH1081">
            <v>0</v>
          </cell>
          <cell r="AI1081">
            <v>0</v>
          </cell>
        </row>
        <row r="1082">
          <cell r="B1082">
            <v>0</v>
          </cell>
          <cell r="C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R1082">
            <v>0</v>
          </cell>
          <cell r="AG1082">
            <v>0</v>
          </cell>
          <cell r="AH1082">
            <v>0</v>
          </cell>
          <cell r="AI1082">
            <v>0</v>
          </cell>
        </row>
        <row r="1083">
          <cell r="B1083">
            <v>0</v>
          </cell>
          <cell r="C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R1083">
            <v>0</v>
          </cell>
          <cell r="AG1083">
            <v>0</v>
          </cell>
          <cell r="AH1083">
            <v>0</v>
          </cell>
          <cell r="AI1083">
            <v>0</v>
          </cell>
        </row>
        <row r="1084">
          <cell r="B1084">
            <v>0</v>
          </cell>
          <cell r="C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R1084">
            <v>0</v>
          </cell>
          <cell r="AG1084">
            <v>0</v>
          </cell>
          <cell r="AH1084">
            <v>0</v>
          </cell>
          <cell r="AI1084">
            <v>0</v>
          </cell>
        </row>
        <row r="1085">
          <cell r="B1085">
            <v>0</v>
          </cell>
          <cell r="C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R1085">
            <v>0</v>
          </cell>
          <cell r="AG1085">
            <v>0</v>
          </cell>
          <cell r="AH1085">
            <v>0</v>
          </cell>
          <cell r="AI1085">
            <v>0</v>
          </cell>
        </row>
        <row r="1086">
          <cell r="B1086">
            <v>0</v>
          </cell>
          <cell r="C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R1086">
            <v>0</v>
          </cell>
          <cell r="AG1086">
            <v>0</v>
          </cell>
          <cell r="AH1086">
            <v>0</v>
          </cell>
          <cell r="AI1086">
            <v>0</v>
          </cell>
        </row>
        <row r="1087">
          <cell r="B1087">
            <v>0</v>
          </cell>
          <cell r="C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R1087">
            <v>0</v>
          </cell>
          <cell r="AG1087">
            <v>0</v>
          </cell>
          <cell r="AH1087">
            <v>0</v>
          </cell>
          <cell r="AI1087">
            <v>0</v>
          </cell>
        </row>
        <row r="1088">
          <cell r="B1088">
            <v>0</v>
          </cell>
          <cell r="C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R1088">
            <v>0</v>
          </cell>
          <cell r="AG1088">
            <v>0</v>
          </cell>
          <cell r="AH1088">
            <v>0</v>
          </cell>
          <cell r="AI1088">
            <v>0</v>
          </cell>
        </row>
        <row r="1089">
          <cell r="B1089">
            <v>0</v>
          </cell>
          <cell r="C1089">
            <v>0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R1089">
            <v>0</v>
          </cell>
          <cell r="AG1089">
            <v>0</v>
          </cell>
          <cell r="AH1089">
            <v>0</v>
          </cell>
          <cell r="AI1089">
            <v>0</v>
          </cell>
        </row>
        <row r="1090">
          <cell r="B1090">
            <v>0</v>
          </cell>
          <cell r="C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R1090">
            <v>0</v>
          </cell>
          <cell r="AG1090">
            <v>0</v>
          </cell>
          <cell r="AH1090">
            <v>0</v>
          </cell>
          <cell r="AI1090">
            <v>0</v>
          </cell>
        </row>
        <row r="1091">
          <cell r="B1091">
            <v>0</v>
          </cell>
          <cell r="C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R1091">
            <v>0</v>
          </cell>
          <cell r="AG1091">
            <v>0</v>
          </cell>
          <cell r="AH1091">
            <v>0</v>
          </cell>
          <cell r="AI1091">
            <v>0</v>
          </cell>
        </row>
        <row r="1092">
          <cell r="B1092">
            <v>0</v>
          </cell>
          <cell r="C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R1092">
            <v>0</v>
          </cell>
          <cell r="AG1092">
            <v>0</v>
          </cell>
          <cell r="AH1092">
            <v>0</v>
          </cell>
          <cell r="AI1092">
            <v>0</v>
          </cell>
        </row>
        <row r="1093">
          <cell r="B1093">
            <v>0</v>
          </cell>
          <cell r="C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R1093">
            <v>0</v>
          </cell>
          <cell r="AG1093">
            <v>0</v>
          </cell>
          <cell r="AH1093">
            <v>0</v>
          </cell>
          <cell r="AI1093">
            <v>0</v>
          </cell>
        </row>
        <row r="1094">
          <cell r="B1094">
            <v>0</v>
          </cell>
          <cell r="C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R1094">
            <v>0</v>
          </cell>
          <cell r="AG1094">
            <v>0</v>
          </cell>
          <cell r="AH1094">
            <v>0</v>
          </cell>
          <cell r="AI1094">
            <v>0</v>
          </cell>
        </row>
        <row r="1095">
          <cell r="B1095">
            <v>0</v>
          </cell>
          <cell r="C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R1095">
            <v>0</v>
          </cell>
          <cell r="AG1095">
            <v>0</v>
          </cell>
          <cell r="AH1095">
            <v>0</v>
          </cell>
          <cell r="AI1095">
            <v>0</v>
          </cell>
        </row>
        <row r="1096">
          <cell r="B1096">
            <v>0</v>
          </cell>
          <cell r="C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R1096">
            <v>0</v>
          </cell>
          <cell r="AG1096">
            <v>0</v>
          </cell>
          <cell r="AH1096">
            <v>0</v>
          </cell>
          <cell r="AI1096">
            <v>0</v>
          </cell>
        </row>
        <row r="1097">
          <cell r="B1097">
            <v>0</v>
          </cell>
          <cell r="C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R1097">
            <v>0</v>
          </cell>
          <cell r="AG1097">
            <v>0</v>
          </cell>
          <cell r="AH1097">
            <v>0</v>
          </cell>
          <cell r="AI1097">
            <v>0</v>
          </cell>
        </row>
        <row r="1098">
          <cell r="B1098">
            <v>0</v>
          </cell>
          <cell r="C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R1098">
            <v>0</v>
          </cell>
          <cell r="AG1098">
            <v>0</v>
          </cell>
          <cell r="AH1098">
            <v>0</v>
          </cell>
          <cell r="AI1098">
            <v>0</v>
          </cell>
        </row>
        <row r="1099">
          <cell r="B1099">
            <v>0</v>
          </cell>
          <cell r="C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R1099">
            <v>0</v>
          </cell>
          <cell r="AG1099">
            <v>0</v>
          </cell>
          <cell r="AH1099">
            <v>0</v>
          </cell>
          <cell r="AI1099">
            <v>0</v>
          </cell>
        </row>
        <row r="1100">
          <cell r="B1100">
            <v>0</v>
          </cell>
          <cell r="C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R1100">
            <v>0</v>
          </cell>
          <cell r="AG1100">
            <v>0</v>
          </cell>
          <cell r="AH1100">
            <v>0</v>
          </cell>
          <cell r="AI1100">
            <v>0</v>
          </cell>
        </row>
        <row r="1101">
          <cell r="B1101">
            <v>0</v>
          </cell>
          <cell r="C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R1101">
            <v>0</v>
          </cell>
          <cell r="AG1101">
            <v>0</v>
          </cell>
          <cell r="AH1101">
            <v>0</v>
          </cell>
          <cell r="AI1101">
            <v>0</v>
          </cell>
        </row>
        <row r="1102">
          <cell r="B1102">
            <v>0</v>
          </cell>
          <cell r="C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R1102">
            <v>0</v>
          </cell>
          <cell r="AG1102">
            <v>0</v>
          </cell>
          <cell r="AH1102">
            <v>0</v>
          </cell>
          <cell r="AI1102">
            <v>0</v>
          </cell>
        </row>
        <row r="1103">
          <cell r="B1103">
            <v>0</v>
          </cell>
          <cell r="C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R1103">
            <v>0</v>
          </cell>
          <cell r="AG1103">
            <v>0</v>
          </cell>
          <cell r="AH1103">
            <v>0</v>
          </cell>
          <cell r="AI1103">
            <v>0</v>
          </cell>
        </row>
        <row r="1104">
          <cell r="B1104">
            <v>0</v>
          </cell>
          <cell r="C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R1104">
            <v>0</v>
          </cell>
          <cell r="AG1104">
            <v>0</v>
          </cell>
          <cell r="AH1104">
            <v>0</v>
          </cell>
          <cell r="AI1104">
            <v>0</v>
          </cell>
        </row>
        <row r="1105">
          <cell r="B1105">
            <v>0</v>
          </cell>
          <cell r="C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R1105">
            <v>0</v>
          </cell>
          <cell r="AG1105">
            <v>0</v>
          </cell>
          <cell r="AH1105">
            <v>0</v>
          </cell>
          <cell r="AI1105">
            <v>0</v>
          </cell>
        </row>
        <row r="1106">
          <cell r="B1106">
            <v>0</v>
          </cell>
          <cell r="C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R1106">
            <v>0</v>
          </cell>
          <cell r="AG1106">
            <v>0</v>
          </cell>
          <cell r="AH1106">
            <v>0</v>
          </cell>
          <cell r="AI1106">
            <v>0</v>
          </cell>
        </row>
        <row r="1107">
          <cell r="B1107">
            <v>0</v>
          </cell>
          <cell r="C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R1107">
            <v>0</v>
          </cell>
          <cell r="AG1107">
            <v>0</v>
          </cell>
          <cell r="AH1107">
            <v>0</v>
          </cell>
          <cell r="AI1107">
            <v>0</v>
          </cell>
        </row>
        <row r="1108">
          <cell r="B1108">
            <v>0</v>
          </cell>
          <cell r="C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R1108">
            <v>0</v>
          </cell>
          <cell r="AG1108">
            <v>0</v>
          </cell>
          <cell r="AH1108">
            <v>0</v>
          </cell>
          <cell r="AI1108">
            <v>0</v>
          </cell>
        </row>
        <row r="1109">
          <cell r="B1109">
            <v>0</v>
          </cell>
          <cell r="C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R1109">
            <v>0</v>
          </cell>
          <cell r="AG1109">
            <v>0</v>
          </cell>
          <cell r="AH1109">
            <v>0</v>
          </cell>
          <cell r="AI1109">
            <v>0</v>
          </cell>
        </row>
        <row r="1110">
          <cell r="B1110">
            <v>0</v>
          </cell>
          <cell r="C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R1110">
            <v>0</v>
          </cell>
          <cell r="AG1110">
            <v>0</v>
          </cell>
          <cell r="AH1110">
            <v>0</v>
          </cell>
          <cell r="AI1110">
            <v>0</v>
          </cell>
        </row>
        <row r="1111">
          <cell r="B1111">
            <v>0</v>
          </cell>
          <cell r="C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R1111">
            <v>0</v>
          </cell>
          <cell r="AG1111">
            <v>0</v>
          </cell>
          <cell r="AH1111">
            <v>0</v>
          </cell>
          <cell r="AI1111">
            <v>0</v>
          </cell>
        </row>
        <row r="1112">
          <cell r="B1112">
            <v>0</v>
          </cell>
          <cell r="C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R1112">
            <v>0</v>
          </cell>
          <cell r="AG1112">
            <v>0</v>
          </cell>
          <cell r="AH1112">
            <v>0</v>
          </cell>
          <cell r="AI1112">
            <v>0</v>
          </cell>
        </row>
        <row r="1113">
          <cell r="B1113">
            <v>0</v>
          </cell>
          <cell r="C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R1113">
            <v>0</v>
          </cell>
          <cell r="AG1113">
            <v>0</v>
          </cell>
          <cell r="AH1113">
            <v>0</v>
          </cell>
          <cell r="AI1113">
            <v>0</v>
          </cell>
        </row>
        <row r="1114">
          <cell r="B1114">
            <v>0</v>
          </cell>
          <cell r="C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R1114">
            <v>0</v>
          </cell>
          <cell r="AG1114">
            <v>0</v>
          </cell>
          <cell r="AH1114">
            <v>0</v>
          </cell>
          <cell r="AI1114">
            <v>0</v>
          </cell>
        </row>
        <row r="1115">
          <cell r="B1115">
            <v>0</v>
          </cell>
          <cell r="C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R1115">
            <v>0</v>
          </cell>
          <cell r="AG1115">
            <v>0</v>
          </cell>
          <cell r="AH1115">
            <v>0</v>
          </cell>
          <cell r="AI1115">
            <v>0</v>
          </cell>
        </row>
        <row r="1116">
          <cell r="B1116">
            <v>0</v>
          </cell>
          <cell r="C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R1116">
            <v>0</v>
          </cell>
          <cell r="AG1116">
            <v>0</v>
          </cell>
          <cell r="AH1116">
            <v>0</v>
          </cell>
          <cell r="AI1116">
            <v>0</v>
          </cell>
        </row>
        <row r="1117">
          <cell r="B1117">
            <v>0</v>
          </cell>
          <cell r="C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R1117">
            <v>0</v>
          </cell>
          <cell r="AG1117">
            <v>0</v>
          </cell>
          <cell r="AH1117">
            <v>0</v>
          </cell>
          <cell r="AI1117">
            <v>0</v>
          </cell>
        </row>
        <row r="1118">
          <cell r="B1118">
            <v>0</v>
          </cell>
          <cell r="C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R1118">
            <v>0</v>
          </cell>
          <cell r="AG1118">
            <v>0</v>
          </cell>
          <cell r="AH1118">
            <v>0</v>
          </cell>
          <cell r="AI1118">
            <v>0</v>
          </cell>
        </row>
        <row r="1119">
          <cell r="B1119">
            <v>0</v>
          </cell>
          <cell r="C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R1119">
            <v>0</v>
          </cell>
          <cell r="AG1119">
            <v>0</v>
          </cell>
          <cell r="AH1119">
            <v>0</v>
          </cell>
          <cell r="AI1119">
            <v>0</v>
          </cell>
        </row>
        <row r="1120">
          <cell r="B1120">
            <v>0</v>
          </cell>
          <cell r="C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R1120">
            <v>0</v>
          </cell>
          <cell r="AG1120">
            <v>0</v>
          </cell>
          <cell r="AH1120">
            <v>0</v>
          </cell>
          <cell r="AI1120">
            <v>0</v>
          </cell>
        </row>
        <row r="1121">
          <cell r="B1121">
            <v>0</v>
          </cell>
          <cell r="C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R1121">
            <v>0</v>
          </cell>
          <cell r="AG1121">
            <v>0</v>
          </cell>
          <cell r="AH1121">
            <v>0</v>
          </cell>
          <cell r="AI1121">
            <v>0</v>
          </cell>
        </row>
        <row r="1122">
          <cell r="B1122">
            <v>0</v>
          </cell>
          <cell r="C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R1122">
            <v>0</v>
          </cell>
          <cell r="AG1122">
            <v>0</v>
          </cell>
          <cell r="AH1122">
            <v>0</v>
          </cell>
          <cell r="AI1122">
            <v>0</v>
          </cell>
        </row>
        <row r="1123">
          <cell r="B1123">
            <v>0</v>
          </cell>
          <cell r="C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R1123">
            <v>0</v>
          </cell>
          <cell r="AG1123">
            <v>0</v>
          </cell>
          <cell r="AH1123">
            <v>0</v>
          </cell>
          <cell r="AI1123">
            <v>0</v>
          </cell>
        </row>
        <row r="1124">
          <cell r="B1124">
            <v>0</v>
          </cell>
          <cell r="C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R1124">
            <v>0</v>
          </cell>
          <cell r="AG1124">
            <v>0</v>
          </cell>
          <cell r="AH1124">
            <v>0</v>
          </cell>
          <cell r="AI1124">
            <v>0</v>
          </cell>
        </row>
        <row r="1125">
          <cell r="B1125">
            <v>0</v>
          </cell>
          <cell r="C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R1125">
            <v>0</v>
          </cell>
          <cell r="AG1125">
            <v>0</v>
          </cell>
          <cell r="AH1125">
            <v>0</v>
          </cell>
          <cell r="AI1125">
            <v>0</v>
          </cell>
        </row>
        <row r="1126">
          <cell r="B1126">
            <v>0</v>
          </cell>
          <cell r="C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R1126">
            <v>0</v>
          </cell>
          <cell r="AG1126">
            <v>0</v>
          </cell>
          <cell r="AH1126">
            <v>0</v>
          </cell>
          <cell r="AI1126">
            <v>0</v>
          </cell>
        </row>
        <row r="1127">
          <cell r="B1127">
            <v>0</v>
          </cell>
          <cell r="C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R1127">
            <v>0</v>
          </cell>
          <cell r="AG1127">
            <v>0</v>
          </cell>
          <cell r="AH1127">
            <v>0</v>
          </cell>
          <cell r="AI1127">
            <v>0</v>
          </cell>
        </row>
        <row r="1128">
          <cell r="B1128">
            <v>0</v>
          </cell>
          <cell r="C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R1128">
            <v>0</v>
          </cell>
          <cell r="AG1128">
            <v>0</v>
          </cell>
          <cell r="AH1128">
            <v>0</v>
          </cell>
          <cell r="AI1128">
            <v>0</v>
          </cell>
        </row>
        <row r="1129">
          <cell r="B1129">
            <v>0</v>
          </cell>
          <cell r="C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R1129">
            <v>0</v>
          </cell>
          <cell r="AG1129">
            <v>0</v>
          </cell>
          <cell r="AH1129">
            <v>0</v>
          </cell>
          <cell r="AI1129">
            <v>0</v>
          </cell>
        </row>
        <row r="1130">
          <cell r="B1130">
            <v>0</v>
          </cell>
          <cell r="C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R1130">
            <v>0</v>
          </cell>
          <cell r="AG1130">
            <v>0</v>
          </cell>
          <cell r="AH1130">
            <v>0</v>
          </cell>
          <cell r="AI1130">
            <v>0</v>
          </cell>
        </row>
        <row r="1131">
          <cell r="B1131">
            <v>0</v>
          </cell>
          <cell r="C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R1131">
            <v>0</v>
          </cell>
          <cell r="AG1131">
            <v>0</v>
          </cell>
          <cell r="AH1131">
            <v>0</v>
          </cell>
          <cell r="AI1131">
            <v>0</v>
          </cell>
        </row>
        <row r="1132">
          <cell r="B1132">
            <v>0</v>
          </cell>
          <cell r="C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R1132">
            <v>0</v>
          </cell>
          <cell r="AG1132">
            <v>0</v>
          </cell>
          <cell r="AH1132">
            <v>0</v>
          </cell>
          <cell r="AI1132">
            <v>0</v>
          </cell>
        </row>
        <row r="1133">
          <cell r="B1133">
            <v>0</v>
          </cell>
          <cell r="C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R1133">
            <v>0</v>
          </cell>
          <cell r="AG1133">
            <v>0</v>
          </cell>
          <cell r="AH1133">
            <v>0</v>
          </cell>
          <cell r="AI1133">
            <v>0</v>
          </cell>
        </row>
        <row r="1134">
          <cell r="B1134">
            <v>0</v>
          </cell>
          <cell r="C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R1134">
            <v>0</v>
          </cell>
          <cell r="AG1134">
            <v>0</v>
          </cell>
          <cell r="AH1134">
            <v>0</v>
          </cell>
          <cell r="AI1134">
            <v>0</v>
          </cell>
        </row>
        <row r="1135">
          <cell r="B1135">
            <v>0</v>
          </cell>
          <cell r="C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R1135">
            <v>0</v>
          </cell>
          <cell r="AG1135">
            <v>0</v>
          </cell>
          <cell r="AH1135">
            <v>0</v>
          </cell>
          <cell r="AI1135">
            <v>0</v>
          </cell>
        </row>
        <row r="1136">
          <cell r="B1136">
            <v>0</v>
          </cell>
          <cell r="C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R1136">
            <v>0</v>
          </cell>
          <cell r="AG1136">
            <v>0</v>
          </cell>
          <cell r="AH1136">
            <v>0</v>
          </cell>
          <cell r="AI1136">
            <v>0</v>
          </cell>
        </row>
        <row r="1137">
          <cell r="B1137">
            <v>0</v>
          </cell>
          <cell r="C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R1137">
            <v>0</v>
          </cell>
          <cell r="AG1137">
            <v>0</v>
          </cell>
          <cell r="AH1137">
            <v>0</v>
          </cell>
          <cell r="AI1137">
            <v>0</v>
          </cell>
        </row>
        <row r="1138">
          <cell r="B1138">
            <v>0</v>
          </cell>
          <cell r="C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R1138">
            <v>0</v>
          </cell>
          <cell r="AG1138">
            <v>0</v>
          </cell>
          <cell r="AH1138">
            <v>0</v>
          </cell>
          <cell r="AI1138">
            <v>0</v>
          </cell>
        </row>
        <row r="1139">
          <cell r="B1139">
            <v>0</v>
          </cell>
          <cell r="C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R1139">
            <v>0</v>
          </cell>
          <cell r="AG1139">
            <v>0</v>
          </cell>
          <cell r="AH1139">
            <v>0</v>
          </cell>
          <cell r="AI1139">
            <v>0</v>
          </cell>
        </row>
        <row r="1140">
          <cell r="B1140">
            <v>0</v>
          </cell>
          <cell r="C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R1140">
            <v>0</v>
          </cell>
          <cell r="AG1140">
            <v>0</v>
          </cell>
          <cell r="AH1140">
            <v>0</v>
          </cell>
          <cell r="AI1140">
            <v>0</v>
          </cell>
        </row>
        <row r="1141">
          <cell r="B1141">
            <v>0</v>
          </cell>
          <cell r="C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R1141">
            <v>0</v>
          </cell>
          <cell r="AG1141">
            <v>0</v>
          </cell>
          <cell r="AH1141">
            <v>0</v>
          </cell>
          <cell r="AI1141">
            <v>0</v>
          </cell>
        </row>
        <row r="1142">
          <cell r="B1142">
            <v>0</v>
          </cell>
          <cell r="C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R1142">
            <v>0</v>
          </cell>
          <cell r="AG1142">
            <v>0</v>
          </cell>
          <cell r="AH1142">
            <v>0</v>
          </cell>
          <cell r="AI1142">
            <v>0</v>
          </cell>
        </row>
        <row r="1143">
          <cell r="B1143">
            <v>0</v>
          </cell>
          <cell r="C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R1143">
            <v>0</v>
          </cell>
          <cell r="AG1143">
            <v>0</v>
          </cell>
          <cell r="AH1143">
            <v>0</v>
          </cell>
          <cell r="AI1143">
            <v>0</v>
          </cell>
        </row>
        <row r="1144">
          <cell r="B1144">
            <v>0</v>
          </cell>
          <cell r="C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R1144">
            <v>0</v>
          </cell>
          <cell r="AG1144">
            <v>0</v>
          </cell>
          <cell r="AH1144">
            <v>0</v>
          </cell>
          <cell r="AI1144">
            <v>0</v>
          </cell>
        </row>
        <row r="1145">
          <cell r="B1145">
            <v>0</v>
          </cell>
          <cell r="C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R1145">
            <v>0</v>
          </cell>
          <cell r="AG1145">
            <v>0</v>
          </cell>
          <cell r="AH1145">
            <v>0</v>
          </cell>
          <cell r="AI1145">
            <v>0</v>
          </cell>
        </row>
        <row r="1146">
          <cell r="B1146">
            <v>0</v>
          </cell>
          <cell r="C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R1146">
            <v>0</v>
          </cell>
          <cell r="AG1146">
            <v>0</v>
          </cell>
          <cell r="AH1146">
            <v>0</v>
          </cell>
          <cell r="AI1146">
            <v>0</v>
          </cell>
        </row>
        <row r="1147">
          <cell r="B1147">
            <v>0</v>
          </cell>
          <cell r="C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R1147">
            <v>0</v>
          </cell>
          <cell r="AG1147">
            <v>0</v>
          </cell>
          <cell r="AH1147">
            <v>0</v>
          </cell>
          <cell r="AI1147">
            <v>0</v>
          </cell>
        </row>
        <row r="1148">
          <cell r="B1148">
            <v>0</v>
          </cell>
          <cell r="C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R1148">
            <v>0</v>
          </cell>
          <cell r="AG1148">
            <v>0</v>
          </cell>
          <cell r="AH1148">
            <v>0</v>
          </cell>
          <cell r="AI1148">
            <v>0</v>
          </cell>
        </row>
        <row r="1149">
          <cell r="B1149">
            <v>0</v>
          </cell>
          <cell r="C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R1149">
            <v>0</v>
          </cell>
          <cell r="AG1149">
            <v>0</v>
          </cell>
          <cell r="AH1149">
            <v>0</v>
          </cell>
          <cell r="AI1149">
            <v>0</v>
          </cell>
        </row>
        <row r="1150">
          <cell r="B1150">
            <v>0</v>
          </cell>
          <cell r="C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R1150">
            <v>0</v>
          </cell>
          <cell r="AG1150">
            <v>0</v>
          </cell>
          <cell r="AH1150">
            <v>0</v>
          </cell>
          <cell r="AI1150">
            <v>0</v>
          </cell>
        </row>
        <row r="1151">
          <cell r="B1151">
            <v>0</v>
          </cell>
          <cell r="C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R1151">
            <v>0</v>
          </cell>
          <cell r="AG1151">
            <v>0</v>
          </cell>
          <cell r="AH1151">
            <v>0</v>
          </cell>
          <cell r="AI1151">
            <v>0</v>
          </cell>
        </row>
        <row r="1152">
          <cell r="B1152">
            <v>0</v>
          </cell>
          <cell r="C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R1152">
            <v>0</v>
          </cell>
          <cell r="AG1152">
            <v>0</v>
          </cell>
          <cell r="AH1152">
            <v>0</v>
          </cell>
          <cell r="AI1152">
            <v>0</v>
          </cell>
        </row>
        <row r="1153">
          <cell r="B1153">
            <v>0</v>
          </cell>
          <cell r="C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R1153">
            <v>0</v>
          </cell>
          <cell r="AG1153">
            <v>0</v>
          </cell>
          <cell r="AH1153">
            <v>0</v>
          </cell>
          <cell r="AI1153">
            <v>0</v>
          </cell>
        </row>
        <row r="1154">
          <cell r="B1154">
            <v>0</v>
          </cell>
          <cell r="C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R1154">
            <v>0</v>
          </cell>
          <cell r="AG1154">
            <v>0</v>
          </cell>
          <cell r="AH1154">
            <v>0</v>
          </cell>
          <cell r="AI1154">
            <v>0</v>
          </cell>
        </row>
        <row r="1155">
          <cell r="B1155">
            <v>0</v>
          </cell>
          <cell r="C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R1155">
            <v>0</v>
          </cell>
          <cell r="AG1155">
            <v>0</v>
          </cell>
          <cell r="AH1155">
            <v>0</v>
          </cell>
          <cell r="AI1155">
            <v>0</v>
          </cell>
        </row>
        <row r="1156">
          <cell r="B1156">
            <v>0</v>
          </cell>
          <cell r="C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R1156">
            <v>0</v>
          </cell>
          <cell r="AG1156">
            <v>0</v>
          </cell>
          <cell r="AH1156">
            <v>0</v>
          </cell>
          <cell r="AI1156">
            <v>0</v>
          </cell>
        </row>
        <row r="1157">
          <cell r="B1157">
            <v>0</v>
          </cell>
          <cell r="C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R1157">
            <v>0</v>
          </cell>
          <cell r="AG1157">
            <v>0</v>
          </cell>
          <cell r="AH1157">
            <v>0</v>
          </cell>
          <cell r="AI1157">
            <v>0</v>
          </cell>
        </row>
        <row r="1158">
          <cell r="B1158">
            <v>0</v>
          </cell>
          <cell r="C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R1158">
            <v>0</v>
          </cell>
          <cell r="AG1158">
            <v>0</v>
          </cell>
          <cell r="AH1158">
            <v>0</v>
          </cell>
          <cell r="AI1158">
            <v>0</v>
          </cell>
        </row>
        <row r="1159">
          <cell r="B1159">
            <v>0</v>
          </cell>
          <cell r="C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R1159">
            <v>0</v>
          </cell>
          <cell r="AG1159">
            <v>0</v>
          </cell>
          <cell r="AH1159">
            <v>0</v>
          </cell>
          <cell r="AI1159">
            <v>0</v>
          </cell>
        </row>
        <row r="1160">
          <cell r="B1160">
            <v>0</v>
          </cell>
          <cell r="C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R1160">
            <v>0</v>
          </cell>
          <cell r="AG1160">
            <v>0</v>
          </cell>
          <cell r="AH1160">
            <v>0</v>
          </cell>
          <cell r="AI1160">
            <v>0</v>
          </cell>
        </row>
        <row r="1161">
          <cell r="B1161">
            <v>0</v>
          </cell>
          <cell r="C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R1161">
            <v>0</v>
          </cell>
          <cell r="AG1161">
            <v>0</v>
          </cell>
          <cell r="AH1161">
            <v>0</v>
          </cell>
          <cell r="AI1161">
            <v>0</v>
          </cell>
        </row>
        <row r="1162">
          <cell r="B1162">
            <v>0</v>
          </cell>
          <cell r="C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R1162">
            <v>0</v>
          </cell>
          <cell r="AG1162">
            <v>0</v>
          </cell>
          <cell r="AH1162">
            <v>0</v>
          </cell>
          <cell r="AI1162">
            <v>0</v>
          </cell>
        </row>
        <row r="1163">
          <cell r="B1163">
            <v>0</v>
          </cell>
          <cell r="C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R1163">
            <v>0</v>
          </cell>
          <cell r="AG1163">
            <v>0</v>
          </cell>
          <cell r="AH1163">
            <v>0</v>
          </cell>
          <cell r="AI1163">
            <v>0</v>
          </cell>
        </row>
        <row r="1164">
          <cell r="B1164">
            <v>0</v>
          </cell>
          <cell r="C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R1164">
            <v>0</v>
          </cell>
          <cell r="AG1164">
            <v>0</v>
          </cell>
          <cell r="AH1164">
            <v>0</v>
          </cell>
          <cell r="AI1164">
            <v>0</v>
          </cell>
        </row>
        <row r="1165">
          <cell r="B1165">
            <v>0</v>
          </cell>
          <cell r="C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R1165">
            <v>0</v>
          </cell>
          <cell r="AG1165">
            <v>0</v>
          </cell>
          <cell r="AH1165">
            <v>0</v>
          </cell>
          <cell r="AI1165">
            <v>0</v>
          </cell>
        </row>
        <row r="1166">
          <cell r="B1166">
            <v>0</v>
          </cell>
          <cell r="C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R1166">
            <v>0</v>
          </cell>
          <cell r="AG1166">
            <v>0</v>
          </cell>
          <cell r="AH1166">
            <v>0</v>
          </cell>
          <cell r="AI1166">
            <v>0</v>
          </cell>
        </row>
        <row r="1167">
          <cell r="B1167">
            <v>0</v>
          </cell>
          <cell r="C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R1167">
            <v>0</v>
          </cell>
          <cell r="AG1167">
            <v>0</v>
          </cell>
          <cell r="AH1167">
            <v>0</v>
          </cell>
          <cell r="AI1167">
            <v>0</v>
          </cell>
        </row>
        <row r="1168">
          <cell r="B1168">
            <v>0</v>
          </cell>
          <cell r="C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R1168">
            <v>0</v>
          </cell>
          <cell r="AG1168">
            <v>0</v>
          </cell>
          <cell r="AH1168">
            <v>0</v>
          </cell>
          <cell r="AI1168">
            <v>0</v>
          </cell>
        </row>
        <row r="1169">
          <cell r="B1169">
            <v>0</v>
          </cell>
          <cell r="C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R1169">
            <v>0</v>
          </cell>
          <cell r="AG1169">
            <v>0</v>
          </cell>
          <cell r="AH1169">
            <v>0</v>
          </cell>
          <cell r="AI1169">
            <v>0</v>
          </cell>
        </row>
        <row r="1170">
          <cell r="B1170">
            <v>0</v>
          </cell>
          <cell r="C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R1170">
            <v>0</v>
          </cell>
          <cell r="AG1170">
            <v>0</v>
          </cell>
          <cell r="AH1170">
            <v>0</v>
          </cell>
          <cell r="AI1170">
            <v>0</v>
          </cell>
        </row>
        <row r="1171">
          <cell r="B1171">
            <v>0</v>
          </cell>
          <cell r="C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R1171">
            <v>0</v>
          </cell>
          <cell r="AG1171">
            <v>0</v>
          </cell>
          <cell r="AH1171">
            <v>0</v>
          </cell>
          <cell r="AI1171">
            <v>0</v>
          </cell>
        </row>
        <row r="1172">
          <cell r="B1172">
            <v>0</v>
          </cell>
          <cell r="C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R1172">
            <v>0</v>
          </cell>
          <cell r="AG1172">
            <v>0</v>
          </cell>
          <cell r="AH1172">
            <v>0</v>
          </cell>
          <cell r="AI1172">
            <v>0</v>
          </cell>
        </row>
        <row r="1173">
          <cell r="B1173">
            <v>0</v>
          </cell>
          <cell r="C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R1173">
            <v>0</v>
          </cell>
          <cell r="AG1173">
            <v>0</v>
          </cell>
          <cell r="AH1173">
            <v>0</v>
          </cell>
          <cell r="AI1173">
            <v>0</v>
          </cell>
        </row>
        <row r="1174">
          <cell r="B1174">
            <v>0</v>
          </cell>
          <cell r="C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R1174">
            <v>0</v>
          </cell>
          <cell r="AG1174">
            <v>0</v>
          </cell>
          <cell r="AH1174">
            <v>0</v>
          </cell>
          <cell r="AI1174">
            <v>0</v>
          </cell>
        </row>
        <row r="1175">
          <cell r="B1175">
            <v>0</v>
          </cell>
          <cell r="C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R1175">
            <v>0</v>
          </cell>
          <cell r="AG1175">
            <v>0</v>
          </cell>
          <cell r="AH1175">
            <v>0</v>
          </cell>
          <cell r="AI1175">
            <v>0</v>
          </cell>
        </row>
        <row r="1176">
          <cell r="B1176">
            <v>0</v>
          </cell>
          <cell r="C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R1176">
            <v>0</v>
          </cell>
          <cell r="AG1176">
            <v>0</v>
          </cell>
          <cell r="AH1176">
            <v>0</v>
          </cell>
          <cell r="AI1176">
            <v>0</v>
          </cell>
        </row>
        <row r="1177">
          <cell r="B1177">
            <v>0</v>
          </cell>
          <cell r="C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R1177">
            <v>0</v>
          </cell>
          <cell r="AG1177">
            <v>0</v>
          </cell>
          <cell r="AH1177">
            <v>0</v>
          </cell>
          <cell r="AI1177">
            <v>0</v>
          </cell>
        </row>
        <row r="1178">
          <cell r="B1178">
            <v>0</v>
          </cell>
          <cell r="C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R1178">
            <v>0</v>
          </cell>
          <cell r="AG1178">
            <v>0</v>
          </cell>
          <cell r="AH1178">
            <v>0</v>
          </cell>
          <cell r="AI1178">
            <v>0</v>
          </cell>
        </row>
        <row r="1179">
          <cell r="B1179">
            <v>0</v>
          </cell>
          <cell r="C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R1179">
            <v>0</v>
          </cell>
          <cell r="AG1179">
            <v>0</v>
          </cell>
          <cell r="AH1179">
            <v>0</v>
          </cell>
          <cell r="AI1179">
            <v>0</v>
          </cell>
        </row>
        <row r="1180">
          <cell r="B1180">
            <v>0</v>
          </cell>
          <cell r="C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R1180">
            <v>0</v>
          </cell>
          <cell r="AG1180">
            <v>0</v>
          </cell>
          <cell r="AH1180">
            <v>0</v>
          </cell>
          <cell r="AI1180">
            <v>0</v>
          </cell>
        </row>
        <row r="1181">
          <cell r="B1181">
            <v>0</v>
          </cell>
          <cell r="C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R1181">
            <v>0</v>
          </cell>
          <cell r="AG1181">
            <v>0</v>
          </cell>
          <cell r="AH1181">
            <v>0</v>
          </cell>
          <cell r="AI1181">
            <v>0</v>
          </cell>
        </row>
        <row r="1182">
          <cell r="B1182">
            <v>0</v>
          </cell>
          <cell r="C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R1182">
            <v>0</v>
          </cell>
          <cell r="AG1182">
            <v>0</v>
          </cell>
          <cell r="AH1182">
            <v>0</v>
          </cell>
          <cell r="AI1182">
            <v>0</v>
          </cell>
        </row>
        <row r="1183">
          <cell r="B1183">
            <v>0</v>
          </cell>
          <cell r="C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R1183">
            <v>0</v>
          </cell>
          <cell r="AG1183">
            <v>0</v>
          </cell>
          <cell r="AH1183">
            <v>0</v>
          </cell>
          <cell r="AI1183">
            <v>0</v>
          </cell>
        </row>
        <row r="1184">
          <cell r="B1184">
            <v>0</v>
          </cell>
          <cell r="C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R1184">
            <v>0</v>
          </cell>
          <cell r="AG1184">
            <v>0</v>
          </cell>
          <cell r="AH1184">
            <v>0</v>
          </cell>
          <cell r="AI1184">
            <v>0</v>
          </cell>
        </row>
        <row r="1185">
          <cell r="B1185">
            <v>0</v>
          </cell>
          <cell r="C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R1185">
            <v>0</v>
          </cell>
          <cell r="AG1185">
            <v>0</v>
          </cell>
          <cell r="AH1185">
            <v>0</v>
          </cell>
          <cell r="AI1185">
            <v>0</v>
          </cell>
        </row>
        <row r="1186">
          <cell r="B1186">
            <v>0</v>
          </cell>
          <cell r="C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R1186">
            <v>0</v>
          </cell>
          <cell r="AG1186">
            <v>0</v>
          </cell>
          <cell r="AH1186">
            <v>0</v>
          </cell>
          <cell r="AI1186">
            <v>0</v>
          </cell>
        </row>
        <row r="1187">
          <cell r="B1187">
            <v>0</v>
          </cell>
          <cell r="C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R1187">
            <v>0</v>
          </cell>
          <cell r="AG1187">
            <v>0</v>
          </cell>
          <cell r="AH1187">
            <v>0</v>
          </cell>
          <cell r="AI1187">
            <v>0</v>
          </cell>
        </row>
        <row r="1188">
          <cell r="B1188">
            <v>0</v>
          </cell>
          <cell r="C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R1188">
            <v>0</v>
          </cell>
          <cell r="AG1188">
            <v>0</v>
          </cell>
          <cell r="AH1188">
            <v>0</v>
          </cell>
          <cell r="AI1188">
            <v>0</v>
          </cell>
        </row>
        <row r="1189">
          <cell r="B1189">
            <v>0</v>
          </cell>
          <cell r="C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R1189">
            <v>0</v>
          </cell>
          <cell r="AG1189">
            <v>0</v>
          </cell>
          <cell r="AH1189">
            <v>0</v>
          </cell>
          <cell r="AI1189">
            <v>0</v>
          </cell>
        </row>
        <row r="1190">
          <cell r="B1190">
            <v>0</v>
          </cell>
          <cell r="C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R1190">
            <v>0</v>
          </cell>
          <cell r="AG1190">
            <v>0</v>
          </cell>
          <cell r="AH1190">
            <v>0</v>
          </cell>
          <cell r="AI1190">
            <v>0</v>
          </cell>
        </row>
        <row r="1191">
          <cell r="B1191">
            <v>0</v>
          </cell>
          <cell r="C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R1191">
            <v>0</v>
          </cell>
          <cell r="AG1191">
            <v>0</v>
          </cell>
          <cell r="AH1191">
            <v>0</v>
          </cell>
          <cell r="AI1191">
            <v>0</v>
          </cell>
        </row>
        <row r="1192">
          <cell r="B1192">
            <v>0</v>
          </cell>
          <cell r="C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R1192">
            <v>0</v>
          </cell>
          <cell r="AG1192">
            <v>0</v>
          </cell>
          <cell r="AH1192">
            <v>0</v>
          </cell>
          <cell r="AI1192">
            <v>0</v>
          </cell>
        </row>
        <row r="1193">
          <cell r="B1193">
            <v>0</v>
          </cell>
          <cell r="C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R1193">
            <v>0</v>
          </cell>
          <cell r="AG1193">
            <v>0</v>
          </cell>
          <cell r="AH1193">
            <v>0</v>
          </cell>
          <cell r="AI1193">
            <v>0</v>
          </cell>
        </row>
        <row r="1194">
          <cell r="B1194">
            <v>0</v>
          </cell>
          <cell r="C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R1194">
            <v>0</v>
          </cell>
          <cell r="AG1194">
            <v>0</v>
          </cell>
          <cell r="AH1194">
            <v>0</v>
          </cell>
          <cell r="AI1194">
            <v>0</v>
          </cell>
        </row>
        <row r="1195">
          <cell r="B1195">
            <v>0</v>
          </cell>
          <cell r="C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R1195">
            <v>0</v>
          </cell>
          <cell r="AG1195">
            <v>0</v>
          </cell>
          <cell r="AH1195">
            <v>0</v>
          </cell>
          <cell r="AI1195">
            <v>0</v>
          </cell>
        </row>
        <row r="1196">
          <cell r="B1196">
            <v>0</v>
          </cell>
          <cell r="C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R1196">
            <v>0</v>
          </cell>
          <cell r="AG1196">
            <v>0</v>
          </cell>
          <cell r="AH1196">
            <v>0</v>
          </cell>
          <cell r="AI1196">
            <v>0</v>
          </cell>
        </row>
        <row r="1197">
          <cell r="B1197">
            <v>0</v>
          </cell>
          <cell r="C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R1197">
            <v>0</v>
          </cell>
          <cell r="AG1197">
            <v>0</v>
          </cell>
          <cell r="AH1197">
            <v>0</v>
          </cell>
          <cell r="AI1197">
            <v>0</v>
          </cell>
        </row>
        <row r="1198">
          <cell r="B1198">
            <v>0</v>
          </cell>
          <cell r="C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R1198">
            <v>0</v>
          </cell>
          <cell r="AG1198">
            <v>0</v>
          </cell>
          <cell r="AH1198">
            <v>0</v>
          </cell>
          <cell r="AI1198">
            <v>0</v>
          </cell>
        </row>
        <row r="1199">
          <cell r="B1199">
            <v>0</v>
          </cell>
          <cell r="C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R1199">
            <v>0</v>
          </cell>
          <cell r="AG1199">
            <v>0</v>
          </cell>
          <cell r="AH1199">
            <v>0</v>
          </cell>
          <cell r="AI1199">
            <v>0</v>
          </cell>
        </row>
        <row r="1200">
          <cell r="B1200">
            <v>0</v>
          </cell>
          <cell r="C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R1200">
            <v>0</v>
          </cell>
          <cell r="AG1200">
            <v>0</v>
          </cell>
          <cell r="AH1200">
            <v>0</v>
          </cell>
          <cell r="AI1200">
            <v>0</v>
          </cell>
        </row>
        <row r="1201">
          <cell r="B1201">
            <v>0</v>
          </cell>
          <cell r="C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R1201">
            <v>0</v>
          </cell>
          <cell r="AG1201">
            <v>0</v>
          </cell>
          <cell r="AH1201">
            <v>0</v>
          </cell>
          <cell r="AI1201">
            <v>0</v>
          </cell>
        </row>
        <row r="1202">
          <cell r="B1202">
            <v>0</v>
          </cell>
          <cell r="C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R1202">
            <v>0</v>
          </cell>
          <cell r="AG1202">
            <v>0</v>
          </cell>
          <cell r="AH1202">
            <v>0</v>
          </cell>
          <cell r="AI1202">
            <v>0</v>
          </cell>
        </row>
        <row r="1203">
          <cell r="B1203">
            <v>0</v>
          </cell>
          <cell r="C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R1203">
            <v>0</v>
          </cell>
          <cell r="AG1203">
            <v>0</v>
          </cell>
          <cell r="AH1203">
            <v>0</v>
          </cell>
          <cell r="AI1203">
            <v>0</v>
          </cell>
        </row>
        <row r="1204">
          <cell r="B1204">
            <v>0</v>
          </cell>
          <cell r="C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R1204">
            <v>0</v>
          </cell>
          <cell r="AG1204">
            <v>0</v>
          </cell>
          <cell r="AH1204">
            <v>0</v>
          </cell>
          <cell r="AI1204">
            <v>0</v>
          </cell>
        </row>
        <row r="1205">
          <cell r="B1205">
            <v>0</v>
          </cell>
          <cell r="C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R1205">
            <v>0</v>
          </cell>
          <cell r="AG1205">
            <v>0</v>
          </cell>
          <cell r="AH1205">
            <v>0</v>
          </cell>
          <cell r="AI1205">
            <v>0</v>
          </cell>
        </row>
        <row r="1206">
          <cell r="B1206">
            <v>0</v>
          </cell>
          <cell r="C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R1206">
            <v>0</v>
          </cell>
          <cell r="AG1206">
            <v>0</v>
          </cell>
          <cell r="AH1206">
            <v>0</v>
          </cell>
          <cell r="AI1206">
            <v>0</v>
          </cell>
        </row>
        <row r="1207">
          <cell r="B1207">
            <v>0</v>
          </cell>
          <cell r="C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R1207">
            <v>0</v>
          </cell>
          <cell r="AG1207">
            <v>0</v>
          </cell>
          <cell r="AH1207">
            <v>0</v>
          </cell>
          <cell r="AI1207">
            <v>0</v>
          </cell>
        </row>
        <row r="1208">
          <cell r="B1208">
            <v>0</v>
          </cell>
          <cell r="C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R1208">
            <v>0</v>
          </cell>
          <cell r="AG1208">
            <v>0</v>
          </cell>
          <cell r="AH1208">
            <v>0</v>
          </cell>
          <cell r="AI1208">
            <v>0</v>
          </cell>
        </row>
        <row r="1209">
          <cell r="B1209">
            <v>0</v>
          </cell>
          <cell r="C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R1209">
            <v>0</v>
          </cell>
          <cell r="AG1209">
            <v>0</v>
          </cell>
          <cell r="AH1209">
            <v>0</v>
          </cell>
          <cell r="AI1209">
            <v>0</v>
          </cell>
        </row>
        <row r="1210">
          <cell r="B1210">
            <v>0</v>
          </cell>
          <cell r="C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R1210">
            <v>0</v>
          </cell>
          <cell r="AG1210">
            <v>0</v>
          </cell>
          <cell r="AH1210">
            <v>0</v>
          </cell>
          <cell r="AI1210">
            <v>0</v>
          </cell>
        </row>
        <row r="1211">
          <cell r="B1211">
            <v>0</v>
          </cell>
          <cell r="C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R1211">
            <v>0</v>
          </cell>
          <cell r="AG1211">
            <v>0</v>
          </cell>
          <cell r="AH1211">
            <v>0</v>
          </cell>
          <cell r="AI1211">
            <v>0</v>
          </cell>
        </row>
        <row r="1212">
          <cell r="B1212">
            <v>0</v>
          </cell>
          <cell r="C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R1212">
            <v>0</v>
          </cell>
          <cell r="AG1212">
            <v>0</v>
          </cell>
          <cell r="AH1212">
            <v>0</v>
          </cell>
          <cell r="AI1212">
            <v>0</v>
          </cell>
        </row>
        <row r="1213">
          <cell r="B1213">
            <v>0</v>
          </cell>
          <cell r="C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R1213">
            <v>0</v>
          </cell>
          <cell r="AG1213">
            <v>0</v>
          </cell>
          <cell r="AH1213">
            <v>0</v>
          </cell>
          <cell r="AI1213">
            <v>0</v>
          </cell>
        </row>
        <row r="1214">
          <cell r="B1214">
            <v>0</v>
          </cell>
          <cell r="C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R1214">
            <v>0</v>
          </cell>
          <cell r="AG1214">
            <v>0</v>
          </cell>
          <cell r="AH1214">
            <v>0</v>
          </cell>
          <cell r="AI1214">
            <v>0</v>
          </cell>
        </row>
        <row r="1215">
          <cell r="B1215">
            <v>0</v>
          </cell>
          <cell r="C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R1215">
            <v>0</v>
          </cell>
          <cell r="AG1215">
            <v>0</v>
          </cell>
          <cell r="AH1215">
            <v>0</v>
          </cell>
          <cell r="AI1215">
            <v>0</v>
          </cell>
        </row>
        <row r="1216">
          <cell r="B1216">
            <v>0</v>
          </cell>
          <cell r="C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R1216">
            <v>0</v>
          </cell>
          <cell r="AG1216">
            <v>0</v>
          </cell>
          <cell r="AH1216">
            <v>0</v>
          </cell>
          <cell r="AI1216">
            <v>0</v>
          </cell>
        </row>
        <row r="1217">
          <cell r="B1217">
            <v>0</v>
          </cell>
          <cell r="C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R1217">
            <v>0</v>
          </cell>
          <cell r="AG1217">
            <v>0</v>
          </cell>
          <cell r="AH1217">
            <v>0</v>
          </cell>
          <cell r="AI1217">
            <v>0</v>
          </cell>
        </row>
        <row r="1218">
          <cell r="B1218">
            <v>0</v>
          </cell>
          <cell r="C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R1218">
            <v>0</v>
          </cell>
          <cell r="AG1218">
            <v>0</v>
          </cell>
          <cell r="AH1218">
            <v>0</v>
          </cell>
          <cell r="AI1218">
            <v>0</v>
          </cell>
        </row>
        <row r="1219">
          <cell r="B1219">
            <v>0</v>
          </cell>
          <cell r="C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R1219">
            <v>0</v>
          </cell>
          <cell r="AG1219">
            <v>0</v>
          </cell>
          <cell r="AH1219">
            <v>0</v>
          </cell>
          <cell r="AI1219">
            <v>0</v>
          </cell>
        </row>
        <row r="1220">
          <cell r="B1220">
            <v>0</v>
          </cell>
          <cell r="C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R1220">
            <v>0</v>
          </cell>
          <cell r="AG1220">
            <v>0</v>
          </cell>
          <cell r="AH1220">
            <v>0</v>
          </cell>
          <cell r="AI1220">
            <v>0</v>
          </cell>
        </row>
        <row r="1221">
          <cell r="B1221">
            <v>0</v>
          </cell>
          <cell r="C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R1221">
            <v>0</v>
          </cell>
          <cell r="AG1221">
            <v>0</v>
          </cell>
          <cell r="AH1221">
            <v>0</v>
          </cell>
          <cell r="AI1221">
            <v>0</v>
          </cell>
        </row>
        <row r="1222">
          <cell r="B1222">
            <v>0</v>
          </cell>
          <cell r="C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R1222">
            <v>0</v>
          </cell>
          <cell r="AG1222">
            <v>0</v>
          </cell>
          <cell r="AH1222">
            <v>0</v>
          </cell>
          <cell r="AI1222">
            <v>0</v>
          </cell>
        </row>
        <row r="1223">
          <cell r="B1223">
            <v>0</v>
          </cell>
          <cell r="C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R1223">
            <v>0</v>
          </cell>
          <cell r="AG1223">
            <v>0</v>
          </cell>
          <cell r="AH1223">
            <v>0</v>
          </cell>
          <cell r="AI1223">
            <v>0</v>
          </cell>
        </row>
        <row r="1224">
          <cell r="B1224">
            <v>0</v>
          </cell>
          <cell r="C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R1224">
            <v>0</v>
          </cell>
          <cell r="AG1224">
            <v>0</v>
          </cell>
          <cell r="AH1224">
            <v>0</v>
          </cell>
          <cell r="AI1224">
            <v>0</v>
          </cell>
        </row>
        <row r="1225">
          <cell r="B1225">
            <v>0</v>
          </cell>
          <cell r="C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R1225">
            <v>0</v>
          </cell>
          <cell r="AG1225">
            <v>0</v>
          </cell>
          <cell r="AH1225">
            <v>0</v>
          </cell>
          <cell r="AI1225">
            <v>0</v>
          </cell>
        </row>
        <row r="1226">
          <cell r="B1226">
            <v>0</v>
          </cell>
          <cell r="C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R1226">
            <v>0</v>
          </cell>
          <cell r="AG1226">
            <v>0</v>
          </cell>
          <cell r="AH1226">
            <v>0</v>
          </cell>
          <cell r="AI1226">
            <v>0</v>
          </cell>
        </row>
        <row r="1227">
          <cell r="B1227">
            <v>0</v>
          </cell>
          <cell r="C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R1227">
            <v>0</v>
          </cell>
          <cell r="AG1227">
            <v>0</v>
          </cell>
          <cell r="AH1227">
            <v>0</v>
          </cell>
          <cell r="AI1227">
            <v>0</v>
          </cell>
        </row>
        <row r="1228">
          <cell r="B1228">
            <v>0</v>
          </cell>
          <cell r="C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R1228">
            <v>0</v>
          </cell>
          <cell r="AG1228">
            <v>0</v>
          </cell>
          <cell r="AH1228">
            <v>0</v>
          </cell>
          <cell r="AI1228">
            <v>0</v>
          </cell>
        </row>
        <row r="1229">
          <cell r="B1229">
            <v>0</v>
          </cell>
          <cell r="C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R1229">
            <v>0</v>
          </cell>
          <cell r="AG1229">
            <v>0</v>
          </cell>
          <cell r="AH1229">
            <v>0</v>
          </cell>
          <cell r="AI1229">
            <v>0</v>
          </cell>
        </row>
        <row r="1230">
          <cell r="B1230">
            <v>0</v>
          </cell>
          <cell r="C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R1230">
            <v>0</v>
          </cell>
          <cell r="AG1230">
            <v>0</v>
          </cell>
          <cell r="AH1230">
            <v>0</v>
          </cell>
          <cell r="AI1230">
            <v>0</v>
          </cell>
        </row>
        <row r="1231">
          <cell r="B1231">
            <v>0</v>
          </cell>
          <cell r="C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R1231">
            <v>0</v>
          </cell>
          <cell r="AG1231">
            <v>0</v>
          </cell>
          <cell r="AH1231">
            <v>0</v>
          </cell>
          <cell r="AI1231">
            <v>0</v>
          </cell>
        </row>
        <row r="1232">
          <cell r="B1232">
            <v>0</v>
          </cell>
          <cell r="C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R1232">
            <v>0</v>
          </cell>
          <cell r="AG1232">
            <v>0</v>
          </cell>
          <cell r="AH1232">
            <v>0</v>
          </cell>
          <cell r="AI1232">
            <v>0</v>
          </cell>
        </row>
        <row r="1233">
          <cell r="B1233">
            <v>0</v>
          </cell>
          <cell r="C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R1233">
            <v>0</v>
          </cell>
          <cell r="AG1233">
            <v>0</v>
          </cell>
          <cell r="AH1233">
            <v>0</v>
          </cell>
          <cell r="AI1233">
            <v>0</v>
          </cell>
        </row>
        <row r="1234">
          <cell r="B1234">
            <v>0</v>
          </cell>
          <cell r="C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R1234">
            <v>0</v>
          </cell>
          <cell r="AG1234">
            <v>0</v>
          </cell>
          <cell r="AH1234">
            <v>0</v>
          </cell>
          <cell r="AI1234">
            <v>0</v>
          </cell>
        </row>
        <row r="1235">
          <cell r="B1235">
            <v>0</v>
          </cell>
          <cell r="C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R1235">
            <v>0</v>
          </cell>
          <cell r="AG1235">
            <v>0</v>
          </cell>
          <cell r="AH1235">
            <v>0</v>
          </cell>
          <cell r="AI1235">
            <v>0</v>
          </cell>
        </row>
        <row r="1236">
          <cell r="B1236">
            <v>0</v>
          </cell>
          <cell r="C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R1236">
            <v>0</v>
          </cell>
          <cell r="AG1236">
            <v>0</v>
          </cell>
          <cell r="AH1236">
            <v>0</v>
          </cell>
          <cell r="AI1236">
            <v>0</v>
          </cell>
        </row>
        <row r="1237">
          <cell r="B1237">
            <v>0</v>
          </cell>
          <cell r="C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R1237">
            <v>0</v>
          </cell>
          <cell r="AG1237">
            <v>0</v>
          </cell>
          <cell r="AH1237">
            <v>0</v>
          </cell>
          <cell r="AI1237">
            <v>0</v>
          </cell>
        </row>
        <row r="1238">
          <cell r="B1238">
            <v>0</v>
          </cell>
          <cell r="C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R1238">
            <v>0</v>
          </cell>
          <cell r="AG1238">
            <v>0</v>
          </cell>
          <cell r="AH1238">
            <v>0</v>
          </cell>
          <cell r="AI1238">
            <v>0</v>
          </cell>
        </row>
        <row r="1239">
          <cell r="B1239">
            <v>0</v>
          </cell>
          <cell r="C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R1239">
            <v>0</v>
          </cell>
          <cell r="AG1239">
            <v>0</v>
          </cell>
          <cell r="AH1239">
            <v>0</v>
          </cell>
          <cell r="AI1239">
            <v>0</v>
          </cell>
        </row>
        <row r="1240">
          <cell r="B1240">
            <v>0</v>
          </cell>
          <cell r="C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R1240">
            <v>0</v>
          </cell>
          <cell r="AG1240">
            <v>0</v>
          </cell>
          <cell r="AH1240">
            <v>0</v>
          </cell>
          <cell r="AI1240">
            <v>0</v>
          </cell>
        </row>
        <row r="1241">
          <cell r="B1241">
            <v>0</v>
          </cell>
          <cell r="C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R1241">
            <v>0</v>
          </cell>
          <cell r="AG1241">
            <v>0</v>
          </cell>
          <cell r="AH1241">
            <v>0</v>
          </cell>
          <cell r="AI1241">
            <v>0</v>
          </cell>
        </row>
        <row r="1242">
          <cell r="B1242">
            <v>0</v>
          </cell>
          <cell r="C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R1242">
            <v>0</v>
          </cell>
          <cell r="AG1242">
            <v>0</v>
          </cell>
          <cell r="AH1242">
            <v>0</v>
          </cell>
          <cell r="AI1242">
            <v>0</v>
          </cell>
        </row>
        <row r="1243">
          <cell r="B1243">
            <v>0</v>
          </cell>
          <cell r="C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R1243">
            <v>0</v>
          </cell>
          <cell r="AG1243">
            <v>0</v>
          </cell>
          <cell r="AH1243">
            <v>0</v>
          </cell>
          <cell r="AI1243">
            <v>0</v>
          </cell>
        </row>
        <row r="1244">
          <cell r="B1244">
            <v>0</v>
          </cell>
          <cell r="C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R1244">
            <v>0</v>
          </cell>
          <cell r="AG1244">
            <v>0</v>
          </cell>
          <cell r="AH1244">
            <v>0</v>
          </cell>
          <cell r="AI1244">
            <v>0</v>
          </cell>
        </row>
        <row r="1245">
          <cell r="B1245">
            <v>0</v>
          </cell>
          <cell r="C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R1245">
            <v>0</v>
          </cell>
          <cell r="AG1245">
            <v>0</v>
          </cell>
          <cell r="AH1245">
            <v>0</v>
          </cell>
          <cell r="AI1245">
            <v>0</v>
          </cell>
        </row>
        <row r="1246">
          <cell r="B1246">
            <v>0</v>
          </cell>
          <cell r="C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R1246">
            <v>0</v>
          </cell>
          <cell r="AG1246">
            <v>0</v>
          </cell>
          <cell r="AH1246">
            <v>0</v>
          </cell>
          <cell r="AI1246">
            <v>0</v>
          </cell>
        </row>
        <row r="1247">
          <cell r="B1247">
            <v>0</v>
          </cell>
          <cell r="C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R1247">
            <v>0</v>
          </cell>
          <cell r="AG1247">
            <v>0</v>
          </cell>
          <cell r="AH1247">
            <v>0</v>
          </cell>
          <cell r="AI1247">
            <v>0</v>
          </cell>
        </row>
        <row r="1248">
          <cell r="B1248">
            <v>0</v>
          </cell>
          <cell r="C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R1248">
            <v>0</v>
          </cell>
          <cell r="AG1248">
            <v>0</v>
          </cell>
          <cell r="AH1248">
            <v>0</v>
          </cell>
          <cell r="AI1248">
            <v>0</v>
          </cell>
        </row>
        <row r="1249">
          <cell r="B1249">
            <v>0</v>
          </cell>
          <cell r="C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R1249">
            <v>0</v>
          </cell>
          <cell r="AG1249">
            <v>0</v>
          </cell>
          <cell r="AH1249">
            <v>0</v>
          </cell>
          <cell r="AI1249">
            <v>0</v>
          </cell>
        </row>
        <row r="1250">
          <cell r="B1250">
            <v>0</v>
          </cell>
          <cell r="C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R1250">
            <v>0</v>
          </cell>
          <cell r="AG1250">
            <v>0</v>
          </cell>
          <cell r="AH1250">
            <v>0</v>
          </cell>
          <cell r="AI1250">
            <v>0</v>
          </cell>
        </row>
        <row r="1251">
          <cell r="B1251">
            <v>0</v>
          </cell>
          <cell r="C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R1251">
            <v>0</v>
          </cell>
          <cell r="AG1251">
            <v>0</v>
          </cell>
          <cell r="AH1251">
            <v>0</v>
          </cell>
          <cell r="AI1251">
            <v>0</v>
          </cell>
        </row>
        <row r="1252">
          <cell r="B1252">
            <v>0</v>
          </cell>
          <cell r="C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R1252">
            <v>0</v>
          </cell>
          <cell r="AG1252">
            <v>0</v>
          </cell>
          <cell r="AH1252">
            <v>0</v>
          </cell>
          <cell r="AI1252">
            <v>0</v>
          </cell>
        </row>
        <row r="1253">
          <cell r="B1253">
            <v>0</v>
          </cell>
          <cell r="C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R1253">
            <v>0</v>
          </cell>
          <cell r="AG1253">
            <v>0</v>
          </cell>
          <cell r="AH1253">
            <v>0</v>
          </cell>
          <cell r="AI1253">
            <v>0</v>
          </cell>
        </row>
        <row r="1254">
          <cell r="B1254">
            <v>0</v>
          </cell>
          <cell r="C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R1254">
            <v>0</v>
          </cell>
          <cell r="AG1254">
            <v>0</v>
          </cell>
          <cell r="AH1254">
            <v>0</v>
          </cell>
          <cell r="AI1254">
            <v>0</v>
          </cell>
        </row>
        <row r="1255">
          <cell r="B1255">
            <v>0</v>
          </cell>
          <cell r="C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R1255">
            <v>0</v>
          </cell>
          <cell r="AG1255">
            <v>0</v>
          </cell>
          <cell r="AH1255">
            <v>0</v>
          </cell>
          <cell r="AI1255">
            <v>0</v>
          </cell>
        </row>
        <row r="1256">
          <cell r="B1256">
            <v>0</v>
          </cell>
          <cell r="C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R1256">
            <v>0</v>
          </cell>
          <cell r="AG1256">
            <v>0</v>
          </cell>
          <cell r="AH1256">
            <v>0</v>
          </cell>
          <cell r="AI1256">
            <v>0</v>
          </cell>
        </row>
        <row r="1257">
          <cell r="B1257">
            <v>0</v>
          </cell>
          <cell r="C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R1257">
            <v>0</v>
          </cell>
          <cell r="AG1257">
            <v>0</v>
          </cell>
          <cell r="AH1257">
            <v>0</v>
          </cell>
          <cell r="AI1257">
            <v>0</v>
          </cell>
        </row>
        <row r="1258">
          <cell r="B1258">
            <v>0</v>
          </cell>
          <cell r="C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R1258">
            <v>0</v>
          </cell>
          <cell r="AG1258">
            <v>0</v>
          </cell>
          <cell r="AH1258">
            <v>0</v>
          </cell>
          <cell r="AI1258">
            <v>0</v>
          </cell>
        </row>
        <row r="1259">
          <cell r="B1259">
            <v>0</v>
          </cell>
          <cell r="C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R1259">
            <v>0</v>
          </cell>
          <cell r="AG1259">
            <v>0</v>
          </cell>
          <cell r="AH1259">
            <v>0</v>
          </cell>
          <cell r="AI1259">
            <v>0</v>
          </cell>
        </row>
        <row r="1260">
          <cell r="B1260">
            <v>0</v>
          </cell>
          <cell r="C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R1260">
            <v>0</v>
          </cell>
          <cell r="AG1260">
            <v>0</v>
          </cell>
          <cell r="AH1260">
            <v>0</v>
          </cell>
          <cell r="AI1260">
            <v>0</v>
          </cell>
        </row>
        <row r="1261">
          <cell r="B1261">
            <v>0</v>
          </cell>
          <cell r="C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R1261">
            <v>0</v>
          </cell>
          <cell r="AG1261">
            <v>0</v>
          </cell>
          <cell r="AH1261">
            <v>0</v>
          </cell>
          <cell r="AI1261">
            <v>0</v>
          </cell>
        </row>
        <row r="1262">
          <cell r="B1262">
            <v>0</v>
          </cell>
          <cell r="C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R1262">
            <v>0</v>
          </cell>
          <cell r="AG1262">
            <v>0</v>
          </cell>
          <cell r="AH1262">
            <v>0</v>
          </cell>
          <cell r="AI1262">
            <v>0</v>
          </cell>
        </row>
        <row r="1263">
          <cell r="B1263">
            <v>0</v>
          </cell>
          <cell r="C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R1263">
            <v>0</v>
          </cell>
          <cell r="AG1263">
            <v>0</v>
          </cell>
          <cell r="AH1263">
            <v>0</v>
          </cell>
          <cell r="AI1263">
            <v>0</v>
          </cell>
        </row>
        <row r="1264">
          <cell r="B1264">
            <v>0</v>
          </cell>
          <cell r="C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R1264">
            <v>0</v>
          </cell>
          <cell r="AG1264">
            <v>0</v>
          </cell>
          <cell r="AH1264">
            <v>0</v>
          </cell>
          <cell r="AI1264">
            <v>0</v>
          </cell>
        </row>
        <row r="1265">
          <cell r="B1265">
            <v>0</v>
          </cell>
          <cell r="C1265">
            <v>0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R1265">
            <v>0</v>
          </cell>
          <cell r="AG1265">
            <v>0</v>
          </cell>
          <cell r="AH1265">
            <v>0</v>
          </cell>
          <cell r="AI1265">
            <v>0</v>
          </cell>
        </row>
        <row r="1266">
          <cell r="B1266">
            <v>0</v>
          </cell>
          <cell r="C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R1266">
            <v>0</v>
          </cell>
          <cell r="AG1266">
            <v>0</v>
          </cell>
          <cell r="AH1266">
            <v>0</v>
          </cell>
          <cell r="AI1266">
            <v>0</v>
          </cell>
        </row>
        <row r="1267">
          <cell r="B1267">
            <v>0</v>
          </cell>
          <cell r="C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R1267">
            <v>0</v>
          </cell>
          <cell r="AG1267">
            <v>0</v>
          </cell>
          <cell r="AH1267">
            <v>0</v>
          </cell>
          <cell r="AI1267">
            <v>0</v>
          </cell>
        </row>
        <row r="1268">
          <cell r="B1268">
            <v>0</v>
          </cell>
          <cell r="C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R1268">
            <v>0</v>
          </cell>
          <cell r="AG1268">
            <v>0</v>
          </cell>
          <cell r="AH1268">
            <v>0</v>
          </cell>
          <cell r="AI1268">
            <v>0</v>
          </cell>
        </row>
        <row r="1269">
          <cell r="B1269">
            <v>0</v>
          </cell>
          <cell r="C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R1269">
            <v>0</v>
          </cell>
          <cell r="AG1269">
            <v>0</v>
          </cell>
          <cell r="AH1269">
            <v>0</v>
          </cell>
          <cell r="AI1269">
            <v>0</v>
          </cell>
        </row>
        <row r="1270">
          <cell r="B1270">
            <v>0</v>
          </cell>
          <cell r="C1270">
            <v>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R1270">
            <v>0</v>
          </cell>
          <cell r="AG1270">
            <v>0</v>
          </cell>
          <cell r="AH1270">
            <v>0</v>
          </cell>
          <cell r="AI1270">
            <v>0</v>
          </cell>
        </row>
        <row r="1271">
          <cell r="B1271">
            <v>0</v>
          </cell>
          <cell r="C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R1271">
            <v>0</v>
          </cell>
          <cell r="AG1271">
            <v>0</v>
          </cell>
          <cell r="AH1271">
            <v>0</v>
          </cell>
          <cell r="AI1271">
            <v>0</v>
          </cell>
        </row>
        <row r="1272">
          <cell r="B1272">
            <v>0</v>
          </cell>
          <cell r="C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R1272">
            <v>0</v>
          </cell>
          <cell r="AG1272">
            <v>0</v>
          </cell>
          <cell r="AH1272">
            <v>0</v>
          </cell>
          <cell r="AI1272">
            <v>0</v>
          </cell>
        </row>
        <row r="1273">
          <cell r="B1273">
            <v>0</v>
          </cell>
          <cell r="C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R1273">
            <v>0</v>
          </cell>
          <cell r="AG1273">
            <v>0</v>
          </cell>
          <cell r="AH1273">
            <v>0</v>
          </cell>
          <cell r="AI1273">
            <v>0</v>
          </cell>
        </row>
        <row r="1274">
          <cell r="B1274">
            <v>0</v>
          </cell>
          <cell r="C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R1274">
            <v>0</v>
          </cell>
          <cell r="AG1274">
            <v>0</v>
          </cell>
          <cell r="AH1274">
            <v>0</v>
          </cell>
          <cell r="AI1274">
            <v>0</v>
          </cell>
        </row>
        <row r="1275">
          <cell r="B1275">
            <v>0</v>
          </cell>
          <cell r="C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R1275">
            <v>0</v>
          </cell>
          <cell r="AG1275">
            <v>0</v>
          </cell>
          <cell r="AH1275">
            <v>0</v>
          </cell>
          <cell r="AI1275">
            <v>0</v>
          </cell>
        </row>
        <row r="1276">
          <cell r="B1276">
            <v>0</v>
          </cell>
          <cell r="C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R1276">
            <v>0</v>
          </cell>
          <cell r="AG1276">
            <v>0</v>
          </cell>
          <cell r="AH1276">
            <v>0</v>
          </cell>
          <cell r="AI1276">
            <v>0</v>
          </cell>
        </row>
        <row r="1277">
          <cell r="B1277">
            <v>0</v>
          </cell>
          <cell r="C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R1277">
            <v>0</v>
          </cell>
          <cell r="AG1277">
            <v>0</v>
          </cell>
          <cell r="AH1277">
            <v>0</v>
          </cell>
          <cell r="AI1277">
            <v>0</v>
          </cell>
        </row>
        <row r="1278">
          <cell r="B1278">
            <v>0</v>
          </cell>
          <cell r="C1278">
            <v>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R1278">
            <v>0</v>
          </cell>
          <cell r="AG1278">
            <v>0</v>
          </cell>
          <cell r="AH1278">
            <v>0</v>
          </cell>
          <cell r="AI1278">
            <v>0</v>
          </cell>
        </row>
        <row r="1279">
          <cell r="B1279">
            <v>0</v>
          </cell>
          <cell r="C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R1279">
            <v>0</v>
          </cell>
          <cell r="AG1279">
            <v>0</v>
          </cell>
          <cell r="AH1279">
            <v>0</v>
          </cell>
          <cell r="AI1279">
            <v>0</v>
          </cell>
        </row>
        <row r="1280">
          <cell r="B1280">
            <v>0</v>
          </cell>
          <cell r="C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R1280">
            <v>0</v>
          </cell>
          <cell r="AG1280">
            <v>0</v>
          </cell>
          <cell r="AH1280">
            <v>0</v>
          </cell>
          <cell r="AI1280">
            <v>0</v>
          </cell>
        </row>
        <row r="1281">
          <cell r="B1281">
            <v>0</v>
          </cell>
          <cell r="C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R1281">
            <v>0</v>
          </cell>
          <cell r="AG1281">
            <v>0</v>
          </cell>
          <cell r="AH1281">
            <v>0</v>
          </cell>
          <cell r="AI1281">
            <v>0</v>
          </cell>
        </row>
        <row r="1282">
          <cell r="B1282">
            <v>0</v>
          </cell>
          <cell r="C1282">
            <v>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R1282">
            <v>0</v>
          </cell>
          <cell r="AG1282">
            <v>0</v>
          </cell>
          <cell r="AH1282">
            <v>0</v>
          </cell>
          <cell r="AI1282">
            <v>0</v>
          </cell>
        </row>
        <row r="1283">
          <cell r="B1283">
            <v>0</v>
          </cell>
          <cell r="C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R1283">
            <v>0</v>
          </cell>
          <cell r="AG1283">
            <v>0</v>
          </cell>
          <cell r="AH1283">
            <v>0</v>
          </cell>
          <cell r="AI1283">
            <v>0</v>
          </cell>
        </row>
        <row r="1284">
          <cell r="B1284">
            <v>0</v>
          </cell>
          <cell r="C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R1284">
            <v>0</v>
          </cell>
          <cell r="AG1284">
            <v>0</v>
          </cell>
          <cell r="AH1284">
            <v>0</v>
          </cell>
          <cell r="AI1284">
            <v>0</v>
          </cell>
        </row>
        <row r="1285">
          <cell r="B1285">
            <v>0</v>
          </cell>
          <cell r="C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R1285">
            <v>0</v>
          </cell>
          <cell r="AG1285">
            <v>0</v>
          </cell>
          <cell r="AH1285">
            <v>0</v>
          </cell>
          <cell r="AI1285">
            <v>0</v>
          </cell>
        </row>
        <row r="1286">
          <cell r="B1286">
            <v>0</v>
          </cell>
          <cell r="C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R1286">
            <v>0</v>
          </cell>
          <cell r="AG1286">
            <v>0</v>
          </cell>
          <cell r="AH1286">
            <v>0</v>
          </cell>
          <cell r="AI1286">
            <v>0</v>
          </cell>
        </row>
        <row r="1287">
          <cell r="B1287">
            <v>0</v>
          </cell>
          <cell r="C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R1287">
            <v>0</v>
          </cell>
          <cell r="AG1287">
            <v>0</v>
          </cell>
          <cell r="AH1287">
            <v>0</v>
          </cell>
          <cell r="AI1287">
            <v>0</v>
          </cell>
        </row>
        <row r="1288">
          <cell r="B1288">
            <v>0</v>
          </cell>
          <cell r="C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R1288">
            <v>0</v>
          </cell>
          <cell r="AG1288">
            <v>0</v>
          </cell>
          <cell r="AH1288">
            <v>0</v>
          </cell>
          <cell r="AI1288">
            <v>0</v>
          </cell>
        </row>
        <row r="1289">
          <cell r="B1289">
            <v>0</v>
          </cell>
          <cell r="C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R1289">
            <v>0</v>
          </cell>
          <cell r="AG1289">
            <v>0</v>
          </cell>
          <cell r="AH1289">
            <v>0</v>
          </cell>
          <cell r="AI1289">
            <v>0</v>
          </cell>
        </row>
        <row r="1290">
          <cell r="B1290">
            <v>0</v>
          </cell>
          <cell r="C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R1290">
            <v>0</v>
          </cell>
          <cell r="AG1290">
            <v>0</v>
          </cell>
          <cell r="AH1290">
            <v>0</v>
          </cell>
          <cell r="AI1290">
            <v>0</v>
          </cell>
        </row>
        <row r="1291">
          <cell r="B1291">
            <v>0</v>
          </cell>
          <cell r="C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R1291">
            <v>0</v>
          </cell>
          <cell r="AG1291">
            <v>0</v>
          </cell>
          <cell r="AH1291">
            <v>0</v>
          </cell>
          <cell r="AI1291">
            <v>0</v>
          </cell>
        </row>
        <row r="1292">
          <cell r="B1292">
            <v>0</v>
          </cell>
          <cell r="C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R1292">
            <v>0</v>
          </cell>
          <cell r="AG1292">
            <v>0</v>
          </cell>
          <cell r="AH1292">
            <v>0</v>
          </cell>
          <cell r="AI1292">
            <v>0</v>
          </cell>
        </row>
        <row r="1293">
          <cell r="B1293">
            <v>0</v>
          </cell>
          <cell r="C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R1293">
            <v>0</v>
          </cell>
          <cell r="AG1293">
            <v>0</v>
          </cell>
          <cell r="AH1293">
            <v>0</v>
          </cell>
          <cell r="AI1293">
            <v>0</v>
          </cell>
        </row>
        <row r="1294">
          <cell r="B1294">
            <v>0</v>
          </cell>
          <cell r="C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R1294">
            <v>0</v>
          </cell>
          <cell r="AG1294">
            <v>0</v>
          </cell>
          <cell r="AH1294">
            <v>0</v>
          </cell>
          <cell r="AI1294">
            <v>0</v>
          </cell>
        </row>
        <row r="1295">
          <cell r="B1295">
            <v>0</v>
          </cell>
          <cell r="C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R1295">
            <v>0</v>
          </cell>
          <cell r="AG1295">
            <v>0</v>
          </cell>
          <cell r="AH1295">
            <v>0</v>
          </cell>
          <cell r="AI1295">
            <v>0</v>
          </cell>
        </row>
        <row r="1296">
          <cell r="B1296">
            <v>0</v>
          </cell>
          <cell r="C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R1296">
            <v>0</v>
          </cell>
          <cell r="AG1296">
            <v>0</v>
          </cell>
          <cell r="AH1296">
            <v>0</v>
          </cell>
          <cell r="AI1296">
            <v>0</v>
          </cell>
        </row>
        <row r="1297">
          <cell r="B1297">
            <v>0</v>
          </cell>
          <cell r="C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R1297">
            <v>0</v>
          </cell>
          <cell r="AG1297">
            <v>0</v>
          </cell>
          <cell r="AH1297">
            <v>0</v>
          </cell>
          <cell r="AI1297">
            <v>0</v>
          </cell>
        </row>
        <row r="1298">
          <cell r="B1298">
            <v>0</v>
          </cell>
          <cell r="C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R1298">
            <v>0</v>
          </cell>
          <cell r="AG1298">
            <v>0</v>
          </cell>
          <cell r="AH1298">
            <v>0</v>
          </cell>
          <cell r="AI1298">
            <v>0</v>
          </cell>
        </row>
        <row r="1299">
          <cell r="B1299">
            <v>0</v>
          </cell>
          <cell r="C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R1299">
            <v>0</v>
          </cell>
          <cell r="AG1299">
            <v>0</v>
          </cell>
          <cell r="AH1299">
            <v>0</v>
          </cell>
          <cell r="AI1299">
            <v>0</v>
          </cell>
        </row>
        <row r="1300">
          <cell r="B1300">
            <v>0</v>
          </cell>
          <cell r="C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R1300">
            <v>0</v>
          </cell>
          <cell r="AG1300">
            <v>0</v>
          </cell>
          <cell r="AH1300">
            <v>0</v>
          </cell>
          <cell r="AI1300">
            <v>0</v>
          </cell>
        </row>
        <row r="1301">
          <cell r="B1301">
            <v>0</v>
          </cell>
          <cell r="C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R1301">
            <v>0</v>
          </cell>
          <cell r="AG1301">
            <v>0</v>
          </cell>
          <cell r="AH1301">
            <v>0</v>
          </cell>
          <cell r="AI1301">
            <v>0</v>
          </cell>
        </row>
        <row r="1302">
          <cell r="B1302">
            <v>0</v>
          </cell>
          <cell r="C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R1302">
            <v>0</v>
          </cell>
          <cell r="AG1302">
            <v>0</v>
          </cell>
          <cell r="AH1302">
            <v>0</v>
          </cell>
          <cell r="AI1302">
            <v>0</v>
          </cell>
        </row>
        <row r="1303">
          <cell r="B1303">
            <v>0</v>
          </cell>
          <cell r="C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R1303">
            <v>0</v>
          </cell>
          <cell r="AG1303">
            <v>0</v>
          </cell>
          <cell r="AH1303">
            <v>0</v>
          </cell>
          <cell r="AI1303">
            <v>0</v>
          </cell>
        </row>
        <row r="1304">
          <cell r="B1304">
            <v>0</v>
          </cell>
          <cell r="C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R1304">
            <v>0</v>
          </cell>
          <cell r="AG1304">
            <v>0</v>
          </cell>
          <cell r="AH1304">
            <v>0</v>
          </cell>
          <cell r="AI1304">
            <v>0</v>
          </cell>
        </row>
        <row r="1305">
          <cell r="B1305">
            <v>0</v>
          </cell>
          <cell r="C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R1305">
            <v>0</v>
          </cell>
          <cell r="AG1305">
            <v>0</v>
          </cell>
          <cell r="AH1305">
            <v>0</v>
          </cell>
          <cell r="AI1305">
            <v>0</v>
          </cell>
        </row>
        <row r="1306">
          <cell r="B1306">
            <v>0</v>
          </cell>
          <cell r="C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R1306">
            <v>0</v>
          </cell>
          <cell r="AG1306">
            <v>0</v>
          </cell>
          <cell r="AH1306">
            <v>0</v>
          </cell>
          <cell r="AI1306">
            <v>0</v>
          </cell>
        </row>
        <row r="1307">
          <cell r="B1307">
            <v>0</v>
          </cell>
          <cell r="C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R1307">
            <v>0</v>
          </cell>
          <cell r="AG1307">
            <v>0</v>
          </cell>
          <cell r="AH1307">
            <v>0</v>
          </cell>
          <cell r="AI1307">
            <v>0</v>
          </cell>
        </row>
        <row r="1308">
          <cell r="B1308">
            <v>0</v>
          </cell>
          <cell r="C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R1308">
            <v>0</v>
          </cell>
          <cell r="AG1308">
            <v>0</v>
          </cell>
          <cell r="AH1308">
            <v>0</v>
          </cell>
          <cell r="AI1308">
            <v>0</v>
          </cell>
        </row>
        <row r="1309">
          <cell r="B1309">
            <v>0</v>
          </cell>
          <cell r="C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R1309">
            <v>0</v>
          </cell>
          <cell r="AG1309">
            <v>0</v>
          </cell>
          <cell r="AH1309">
            <v>0</v>
          </cell>
          <cell r="AI1309">
            <v>0</v>
          </cell>
        </row>
        <row r="1310">
          <cell r="B1310">
            <v>0</v>
          </cell>
          <cell r="C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R1310">
            <v>0</v>
          </cell>
          <cell r="AG1310">
            <v>0</v>
          </cell>
          <cell r="AH1310">
            <v>0</v>
          </cell>
          <cell r="AI1310">
            <v>0</v>
          </cell>
        </row>
        <row r="1311">
          <cell r="B1311">
            <v>0</v>
          </cell>
          <cell r="C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R1311">
            <v>0</v>
          </cell>
          <cell r="AG1311">
            <v>0</v>
          </cell>
          <cell r="AH1311">
            <v>0</v>
          </cell>
          <cell r="AI1311">
            <v>0</v>
          </cell>
        </row>
        <row r="1312">
          <cell r="B1312">
            <v>0</v>
          </cell>
          <cell r="C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R1312">
            <v>0</v>
          </cell>
          <cell r="AG1312">
            <v>0</v>
          </cell>
          <cell r="AH1312">
            <v>0</v>
          </cell>
          <cell r="AI1312">
            <v>0</v>
          </cell>
        </row>
        <row r="1313">
          <cell r="B1313">
            <v>0</v>
          </cell>
          <cell r="C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R1313">
            <v>0</v>
          </cell>
          <cell r="AG1313">
            <v>0</v>
          </cell>
          <cell r="AH1313">
            <v>0</v>
          </cell>
          <cell r="AI1313">
            <v>0</v>
          </cell>
        </row>
        <row r="1314">
          <cell r="B1314">
            <v>0</v>
          </cell>
          <cell r="C1314">
            <v>0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R1314">
            <v>0</v>
          </cell>
          <cell r="AG1314">
            <v>0</v>
          </cell>
          <cell r="AH1314">
            <v>0</v>
          </cell>
          <cell r="AI1314">
            <v>0</v>
          </cell>
        </row>
        <row r="1315">
          <cell r="B1315">
            <v>0</v>
          </cell>
          <cell r="C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R1315">
            <v>0</v>
          </cell>
          <cell r="AG1315">
            <v>0</v>
          </cell>
          <cell r="AH1315">
            <v>0</v>
          </cell>
          <cell r="AI1315">
            <v>0</v>
          </cell>
        </row>
        <row r="1316">
          <cell r="B1316">
            <v>0</v>
          </cell>
          <cell r="C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R1316">
            <v>0</v>
          </cell>
          <cell r="AG1316">
            <v>0</v>
          </cell>
          <cell r="AH1316">
            <v>0</v>
          </cell>
          <cell r="AI1316">
            <v>0</v>
          </cell>
        </row>
        <row r="1317">
          <cell r="B1317">
            <v>0</v>
          </cell>
          <cell r="C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R1317">
            <v>0</v>
          </cell>
          <cell r="AG1317">
            <v>0</v>
          </cell>
          <cell r="AH1317">
            <v>0</v>
          </cell>
          <cell r="AI1317">
            <v>0</v>
          </cell>
        </row>
        <row r="1318">
          <cell r="B1318">
            <v>0</v>
          </cell>
          <cell r="C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R1318">
            <v>0</v>
          </cell>
          <cell r="AG1318">
            <v>0</v>
          </cell>
          <cell r="AH1318">
            <v>0</v>
          </cell>
          <cell r="AI1318">
            <v>0</v>
          </cell>
        </row>
        <row r="1319">
          <cell r="B1319">
            <v>0</v>
          </cell>
          <cell r="C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R1319">
            <v>0</v>
          </cell>
          <cell r="AG1319">
            <v>0</v>
          </cell>
          <cell r="AH1319">
            <v>0</v>
          </cell>
          <cell r="AI1319">
            <v>0</v>
          </cell>
        </row>
        <row r="1320">
          <cell r="B1320">
            <v>0</v>
          </cell>
          <cell r="C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R1320">
            <v>0</v>
          </cell>
          <cell r="AG1320">
            <v>0</v>
          </cell>
          <cell r="AH1320">
            <v>0</v>
          </cell>
          <cell r="AI1320">
            <v>0</v>
          </cell>
        </row>
        <row r="1321">
          <cell r="B1321">
            <v>0</v>
          </cell>
          <cell r="C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R1321">
            <v>0</v>
          </cell>
          <cell r="AG1321">
            <v>0</v>
          </cell>
          <cell r="AH1321">
            <v>0</v>
          </cell>
          <cell r="AI1321">
            <v>0</v>
          </cell>
        </row>
        <row r="1322">
          <cell r="B1322">
            <v>0</v>
          </cell>
          <cell r="C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R1322">
            <v>0</v>
          </cell>
          <cell r="AG1322">
            <v>0</v>
          </cell>
          <cell r="AH1322">
            <v>0</v>
          </cell>
          <cell r="AI1322">
            <v>0</v>
          </cell>
        </row>
        <row r="1323">
          <cell r="B1323">
            <v>0</v>
          </cell>
          <cell r="C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R1323">
            <v>0</v>
          </cell>
          <cell r="AG1323">
            <v>0</v>
          </cell>
          <cell r="AH1323">
            <v>0</v>
          </cell>
          <cell r="AI1323">
            <v>0</v>
          </cell>
        </row>
        <row r="1324">
          <cell r="B1324">
            <v>0</v>
          </cell>
          <cell r="C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R1324">
            <v>0</v>
          </cell>
          <cell r="AG1324">
            <v>0</v>
          </cell>
          <cell r="AH1324">
            <v>0</v>
          </cell>
          <cell r="AI1324">
            <v>0</v>
          </cell>
        </row>
        <row r="1325">
          <cell r="B1325">
            <v>0</v>
          </cell>
          <cell r="C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R1325">
            <v>0</v>
          </cell>
          <cell r="AG1325">
            <v>0</v>
          </cell>
          <cell r="AH1325">
            <v>0</v>
          </cell>
          <cell r="AI1325">
            <v>0</v>
          </cell>
        </row>
        <row r="1326">
          <cell r="B1326">
            <v>0</v>
          </cell>
          <cell r="C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R1326">
            <v>0</v>
          </cell>
          <cell r="AG1326">
            <v>0</v>
          </cell>
          <cell r="AH1326">
            <v>0</v>
          </cell>
          <cell r="AI1326">
            <v>0</v>
          </cell>
        </row>
        <row r="1327">
          <cell r="B1327">
            <v>0</v>
          </cell>
          <cell r="C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R1327">
            <v>0</v>
          </cell>
          <cell r="AG1327">
            <v>0</v>
          </cell>
          <cell r="AH1327">
            <v>0</v>
          </cell>
          <cell r="AI1327">
            <v>0</v>
          </cell>
        </row>
        <row r="1328">
          <cell r="B1328">
            <v>0</v>
          </cell>
          <cell r="C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R1328">
            <v>0</v>
          </cell>
          <cell r="AG1328">
            <v>0</v>
          </cell>
          <cell r="AH1328">
            <v>0</v>
          </cell>
          <cell r="AI1328">
            <v>0</v>
          </cell>
        </row>
        <row r="1329">
          <cell r="B1329">
            <v>0</v>
          </cell>
          <cell r="C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R1329">
            <v>0</v>
          </cell>
          <cell r="AG1329">
            <v>0</v>
          </cell>
          <cell r="AH1329">
            <v>0</v>
          </cell>
          <cell r="AI1329">
            <v>0</v>
          </cell>
        </row>
        <row r="1330">
          <cell r="B1330">
            <v>0</v>
          </cell>
          <cell r="C1330">
            <v>0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R1330">
            <v>0</v>
          </cell>
          <cell r="AG1330">
            <v>0</v>
          </cell>
          <cell r="AH1330">
            <v>0</v>
          </cell>
          <cell r="AI1330">
            <v>0</v>
          </cell>
        </row>
        <row r="1331">
          <cell r="B1331">
            <v>0</v>
          </cell>
          <cell r="C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R1331">
            <v>0</v>
          </cell>
          <cell r="AG1331">
            <v>0</v>
          </cell>
          <cell r="AH1331">
            <v>0</v>
          </cell>
          <cell r="AI1331">
            <v>0</v>
          </cell>
        </row>
        <row r="1332">
          <cell r="B1332">
            <v>0</v>
          </cell>
          <cell r="C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R1332">
            <v>0</v>
          </cell>
          <cell r="AG1332">
            <v>0</v>
          </cell>
          <cell r="AH1332">
            <v>0</v>
          </cell>
          <cell r="AI1332">
            <v>0</v>
          </cell>
        </row>
        <row r="1333">
          <cell r="B1333">
            <v>0</v>
          </cell>
          <cell r="C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R1333">
            <v>0</v>
          </cell>
          <cell r="AG1333">
            <v>0</v>
          </cell>
          <cell r="AH1333">
            <v>0</v>
          </cell>
          <cell r="AI1333">
            <v>0</v>
          </cell>
        </row>
        <row r="1334">
          <cell r="B1334">
            <v>0</v>
          </cell>
          <cell r="C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R1334">
            <v>0</v>
          </cell>
          <cell r="AG1334">
            <v>0</v>
          </cell>
          <cell r="AH1334">
            <v>0</v>
          </cell>
          <cell r="AI1334">
            <v>0</v>
          </cell>
        </row>
        <row r="1335">
          <cell r="B1335">
            <v>0</v>
          </cell>
          <cell r="C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R1335">
            <v>0</v>
          </cell>
          <cell r="AG1335">
            <v>0</v>
          </cell>
          <cell r="AH1335">
            <v>0</v>
          </cell>
          <cell r="AI1335">
            <v>0</v>
          </cell>
        </row>
        <row r="1336">
          <cell r="B1336">
            <v>0</v>
          </cell>
          <cell r="C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R1336">
            <v>0</v>
          </cell>
          <cell r="AG1336">
            <v>0</v>
          </cell>
          <cell r="AH1336">
            <v>0</v>
          </cell>
          <cell r="AI1336">
            <v>0</v>
          </cell>
        </row>
        <row r="1337">
          <cell r="B1337">
            <v>0</v>
          </cell>
          <cell r="C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R1337">
            <v>0</v>
          </cell>
          <cell r="AG1337">
            <v>0</v>
          </cell>
          <cell r="AH1337">
            <v>0</v>
          </cell>
          <cell r="AI1337">
            <v>0</v>
          </cell>
        </row>
        <row r="1338">
          <cell r="B1338">
            <v>0</v>
          </cell>
          <cell r="C1338">
            <v>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R1338">
            <v>0</v>
          </cell>
          <cell r="AG1338">
            <v>0</v>
          </cell>
          <cell r="AH1338">
            <v>0</v>
          </cell>
          <cell r="AI1338">
            <v>0</v>
          </cell>
        </row>
        <row r="1339">
          <cell r="B1339">
            <v>0</v>
          </cell>
          <cell r="C1339">
            <v>0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R1339">
            <v>0</v>
          </cell>
          <cell r="AG1339">
            <v>0</v>
          </cell>
          <cell r="AH1339">
            <v>0</v>
          </cell>
          <cell r="AI1339">
            <v>0</v>
          </cell>
        </row>
        <row r="1340">
          <cell r="B1340">
            <v>0</v>
          </cell>
          <cell r="C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R1340">
            <v>0</v>
          </cell>
          <cell r="AG1340">
            <v>0</v>
          </cell>
          <cell r="AH1340">
            <v>0</v>
          </cell>
          <cell r="AI1340">
            <v>0</v>
          </cell>
        </row>
        <row r="1341">
          <cell r="B1341">
            <v>0</v>
          </cell>
          <cell r="C1341">
            <v>0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R1341">
            <v>0</v>
          </cell>
          <cell r="AG1341">
            <v>0</v>
          </cell>
          <cell r="AH1341">
            <v>0</v>
          </cell>
          <cell r="AI1341">
            <v>0</v>
          </cell>
        </row>
        <row r="1342">
          <cell r="B1342">
            <v>0</v>
          </cell>
          <cell r="C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R1342">
            <v>0</v>
          </cell>
          <cell r="AG1342">
            <v>0</v>
          </cell>
          <cell r="AH1342">
            <v>0</v>
          </cell>
          <cell r="AI1342">
            <v>0</v>
          </cell>
        </row>
        <row r="1343">
          <cell r="B1343">
            <v>0</v>
          </cell>
          <cell r="C1343">
            <v>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R1343">
            <v>0</v>
          </cell>
          <cell r="AG1343">
            <v>0</v>
          </cell>
          <cell r="AH1343">
            <v>0</v>
          </cell>
          <cell r="AI1343">
            <v>0</v>
          </cell>
        </row>
        <row r="1344">
          <cell r="B1344">
            <v>0</v>
          </cell>
          <cell r="C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R1344">
            <v>0</v>
          </cell>
          <cell r="AG1344">
            <v>0</v>
          </cell>
          <cell r="AH1344">
            <v>0</v>
          </cell>
          <cell r="AI1344">
            <v>0</v>
          </cell>
        </row>
        <row r="1345">
          <cell r="B1345">
            <v>0</v>
          </cell>
          <cell r="C1345">
            <v>0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R1345">
            <v>0</v>
          </cell>
          <cell r="AG1345">
            <v>0</v>
          </cell>
          <cell r="AH1345">
            <v>0</v>
          </cell>
          <cell r="AI1345">
            <v>0</v>
          </cell>
        </row>
        <row r="1346">
          <cell r="B1346">
            <v>0</v>
          </cell>
          <cell r="C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R1346">
            <v>0</v>
          </cell>
          <cell r="AG1346">
            <v>0</v>
          </cell>
          <cell r="AH1346">
            <v>0</v>
          </cell>
          <cell r="AI1346">
            <v>0</v>
          </cell>
        </row>
        <row r="1347">
          <cell r="B1347">
            <v>0</v>
          </cell>
          <cell r="C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R1347">
            <v>0</v>
          </cell>
          <cell r="AG1347">
            <v>0</v>
          </cell>
          <cell r="AH1347">
            <v>0</v>
          </cell>
          <cell r="AI1347">
            <v>0</v>
          </cell>
        </row>
        <row r="1348">
          <cell r="B1348">
            <v>0</v>
          </cell>
          <cell r="C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R1348">
            <v>0</v>
          </cell>
          <cell r="AG1348">
            <v>0</v>
          </cell>
          <cell r="AH1348">
            <v>0</v>
          </cell>
          <cell r="AI1348">
            <v>0</v>
          </cell>
        </row>
        <row r="1349">
          <cell r="B1349">
            <v>0</v>
          </cell>
          <cell r="C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R1349">
            <v>0</v>
          </cell>
          <cell r="AG1349">
            <v>0</v>
          </cell>
          <cell r="AH1349">
            <v>0</v>
          </cell>
          <cell r="AI1349">
            <v>0</v>
          </cell>
        </row>
        <row r="1350">
          <cell r="B1350">
            <v>0</v>
          </cell>
          <cell r="C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R1350">
            <v>0</v>
          </cell>
          <cell r="AG1350">
            <v>0</v>
          </cell>
          <cell r="AH1350">
            <v>0</v>
          </cell>
          <cell r="AI1350">
            <v>0</v>
          </cell>
        </row>
        <row r="1351">
          <cell r="B1351">
            <v>0</v>
          </cell>
          <cell r="C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R1351">
            <v>0</v>
          </cell>
          <cell r="AG1351">
            <v>0</v>
          </cell>
          <cell r="AH1351">
            <v>0</v>
          </cell>
          <cell r="AI1351">
            <v>0</v>
          </cell>
        </row>
        <row r="1352">
          <cell r="B1352">
            <v>0</v>
          </cell>
          <cell r="C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R1352">
            <v>0</v>
          </cell>
          <cell r="AG1352">
            <v>0</v>
          </cell>
          <cell r="AH1352">
            <v>0</v>
          </cell>
          <cell r="AI1352">
            <v>0</v>
          </cell>
        </row>
        <row r="1353">
          <cell r="B1353">
            <v>0</v>
          </cell>
          <cell r="C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R1353">
            <v>0</v>
          </cell>
          <cell r="AG1353">
            <v>0</v>
          </cell>
          <cell r="AH1353">
            <v>0</v>
          </cell>
          <cell r="AI1353">
            <v>0</v>
          </cell>
        </row>
        <row r="1354">
          <cell r="B1354">
            <v>0</v>
          </cell>
          <cell r="C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R1354">
            <v>0</v>
          </cell>
          <cell r="AG1354">
            <v>0</v>
          </cell>
          <cell r="AH1354">
            <v>0</v>
          </cell>
          <cell r="AI1354">
            <v>0</v>
          </cell>
        </row>
        <row r="1355">
          <cell r="B1355">
            <v>0</v>
          </cell>
          <cell r="C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R1355">
            <v>0</v>
          </cell>
          <cell r="AG1355">
            <v>0</v>
          </cell>
          <cell r="AH1355">
            <v>0</v>
          </cell>
          <cell r="AI1355">
            <v>0</v>
          </cell>
        </row>
        <row r="1356">
          <cell r="B1356">
            <v>0</v>
          </cell>
          <cell r="C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R1356">
            <v>0</v>
          </cell>
          <cell r="AG1356">
            <v>0</v>
          </cell>
          <cell r="AH1356">
            <v>0</v>
          </cell>
          <cell r="AI1356">
            <v>0</v>
          </cell>
        </row>
        <row r="1357">
          <cell r="B1357">
            <v>0</v>
          </cell>
          <cell r="C1357">
            <v>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R1357">
            <v>0</v>
          </cell>
          <cell r="AG1357">
            <v>0</v>
          </cell>
          <cell r="AH1357">
            <v>0</v>
          </cell>
          <cell r="AI1357">
            <v>0</v>
          </cell>
        </row>
        <row r="1358">
          <cell r="B1358">
            <v>0</v>
          </cell>
          <cell r="C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R1358">
            <v>0</v>
          </cell>
          <cell r="AG1358">
            <v>0</v>
          </cell>
          <cell r="AH1358">
            <v>0</v>
          </cell>
          <cell r="AI1358">
            <v>0</v>
          </cell>
        </row>
        <row r="1359">
          <cell r="B1359">
            <v>0</v>
          </cell>
          <cell r="C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R1359">
            <v>0</v>
          </cell>
          <cell r="AG1359">
            <v>0</v>
          </cell>
          <cell r="AH1359">
            <v>0</v>
          </cell>
          <cell r="AI1359">
            <v>0</v>
          </cell>
        </row>
        <row r="1360">
          <cell r="B1360">
            <v>0</v>
          </cell>
          <cell r="C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R1360">
            <v>0</v>
          </cell>
          <cell r="AG1360">
            <v>0</v>
          </cell>
          <cell r="AH1360">
            <v>0</v>
          </cell>
          <cell r="AI1360">
            <v>0</v>
          </cell>
        </row>
        <row r="1361">
          <cell r="B1361">
            <v>0</v>
          </cell>
          <cell r="C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R1361">
            <v>0</v>
          </cell>
          <cell r="AG1361">
            <v>0</v>
          </cell>
          <cell r="AH1361">
            <v>0</v>
          </cell>
          <cell r="AI1361">
            <v>0</v>
          </cell>
        </row>
        <row r="1362">
          <cell r="B1362">
            <v>0</v>
          </cell>
          <cell r="C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R1362">
            <v>0</v>
          </cell>
          <cell r="AG1362">
            <v>0</v>
          </cell>
          <cell r="AH1362">
            <v>0</v>
          </cell>
          <cell r="AI1362">
            <v>0</v>
          </cell>
        </row>
        <row r="1363">
          <cell r="B1363">
            <v>0</v>
          </cell>
          <cell r="C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R1363">
            <v>0</v>
          </cell>
          <cell r="AG1363">
            <v>0</v>
          </cell>
          <cell r="AH1363">
            <v>0</v>
          </cell>
          <cell r="AI1363">
            <v>0</v>
          </cell>
        </row>
        <row r="1364">
          <cell r="B1364">
            <v>0</v>
          </cell>
          <cell r="C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R1364">
            <v>0</v>
          </cell>
          <cell r="AG1364">
            <v>0</v>
          </cell>
          <cell r="AH1364">
            <v>0</v>
          </cell>
          <cell r="AI1364">
            <v>0</v>
          </cell>
        </row>
        <row r="1365">
          <cell r="B1365">
            <v>0</v>
          </cell>
          <cell r="C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R1365">
            <v>0</v>
          </cell>
          <cell r="AG1365">
            <v>0</v>
          </cell>
          <cell r="AH1365">
            <v>0</v>
          </cell>
          <cell r="AI1365">
            <v>0</v>
          </cell>
        </row>
        <row r="1366">
          <cell r="B1366">
            <v>0</v>
          </cell>
          <cell r="C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R1366">
            <v>0</v>
          </cell>
          <cell r="AG1366">
            <v>0</v>
          </cell>
          <cell r="AH1366">
            <v>0</v>
          </cell>
          <cell r="AI1366">
            <v>0</v>
          </cell>
        </row>
        <row r="1367">
          <cell r="B1367">
            <v>0</v>
          </cell>
          <cell r="C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R1367">
            <v>0</v>
          </cell>
          <cell r="AG1367">
            <v>0</v>
          </cell>
          <cell r="AH1367">
            <v>0</v>
          </cell>
          <cell r="AI1367">
            <v>0</v>
          </cell>
        </row>
        <row r="1368">
          <cell r="B1368">
            <v>0</v>
          </cell>
          <cell r="C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R1368">
            <v>0</v>
          </cell>
          <cell r="AG1368">
            <v>0</v>
          </cell>
          <cell r="AH1368">
            <v>0</v>
          </cell>
          <cell r="AI1368">
            <v>0</v>
          </cell>
        </row>
        <row r="1369">
          <cell r="B1369">
            <v>0</v>
          </cell>
          <cell r="C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R1369">
            <v>0</v>
          </cell>
          <cell r="AG1369">
            <v>0</v>
          </cell>
          <cell r="AH1369">
            <v>0</v>
          </cell>
          <cell r="AI1369">
            <v>0</v>
          </cell>
        </row>
        <row r="1370">
          <cell r="B1370">
            <v>0</v>
          </cell>
          <cell r="C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R1370">
            <v>0</v>
          </cell>
          <cell r="AG1370">
            <v>0</v>
          </cell>
          <cell r="AH1370">
            <v>0</v>
          </cell>
          <cell r="AI1370">
            <v>0</v>
          </cell>
        </row>
        <row r="1371">
          <cell r="B1371">
            <v>0</v>
          </cell>
          <cell r="C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R1371">
            <v>0</v>
          </cell>
          <cell r="AG1371">
            <v>0</v>
          </cell>
          <cell r="AH1371">
            <v>0</v>
          </cell>
          <cell r="AI1371">
            <v>0</v>
          </cell>
        </row>
        <row r="1372">
          <cell r="B1372">
            <v>0</v>
          </cell>
          <cell r="C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R1372">
            <v>0</v>
          </cell>
          <cell r="AG1372">
            <v>0</v>
          </cell>
          <cell r="AH1372">
            <v>0</v>
          </cell>
          <cell r="AI1372">
            <v>0</v>
          </cell>
        </row>
        <row r="1373">
          <cell r="B1373">
            <v>0</v>
          </cell>
          <cell r="C1373">
            <v>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R1373">
            <v>0</v>
          </cell>
          <cell r="AG1373">
            <v>0</v>
          </cell>
          <cell r="AH1373">
            <v>0</v>
          </cell>
          <cell r="AI1373">
            <v>0</v>
          </cell>
        </row>
        <row r="1374">
          <cell r="B1374">
            <v>0</v>
          </cell>
          <cell r="C1374">
            <v>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R1374">
            <v>0</v>
          </cell>
          <cell r="AG1374">
            <v>0</v>
          </cell>
          <cell r="AH1374">
            <v>0</v>
          </cell>
          <cell r="AI1374">
            <v>0</v>
          </cell>
        </row>
        <row r="1375">
          <cell r="B1375">
            <v>0</v>
          </cell>
          <cell r="C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R1375">
            <v>0</v>
          </cell>
          <cell r="AG1375">
            <v>0</v>
          </cell>
          <cell r="AH1375">
            <v>0</v>
          </cell>
          <cell r="AI1375">
            <v>0</v>
          </cell>
        </row>
        <row r="1376">
          <cell r="B1376">
            <v>0</v>
          </cell>
          <cell r="C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R1376">
            <v>0</v>
          </cell>
          <cell r="AG1376">
            <v>0</v>
          </cell>
          <cell r="AH1376">
            <v>0</v>
          </cell>
          <cell r="AI1376">
            <v>0</v>
          </cell>
        </row>
        <row r="1377">
          <cell r="B1377">
            <v>0</v>
          </cell>
          <cell r="C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R1377">
            <v>0</v>
          </cell>
          <cell r="AG1377">
            <v>0</v>
          </cell>
          <cell r="AH1377">
            <v>0</v>
          </cell>
          <cell r="AI1377">
            <v>0</v>
          </cell>
        </row>
        <row r="1378">
          <cell r="B1378">
            <v>0</v>
          </cell>
          <cell r="C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R1378">
            <v>0</v>
          </cell>
          <cell r="AG1378">
            <v>0</v>
          </cell>
          <cell r="AH1378">
            <v>0</v>
          </cell>
          <cell r="AI1378">
            <v>0</v>
          </cell>
        </row>
        <row r="1379">
          <cell r="B1379">
            <v>0</v>
          </cell>
          <cell r="C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R1379">
            <v>0</v>
          </cell>
          <cell r="AG1379">
            <v>0</v>
          </cell>
          <cell r="AH1379">
            <v>0</v>
          </cell>
          <cell r="AI1379">
            <v>0</v>
          </cell>
        </row>
        <row r="1380">
          <cell r="B1380">
            <v>0</v>
          </cell>
          <cell r="C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R1380">
            <v>0</v>
          </cell>
          <cell r="AG1380">
            <v>0</v>
          </cell>
          <cell r="AH1380">
            <v>0</v>
          </cell>
          <cell r="AI1380">
            <v>0</v>
          </cell>
        </row>
        <row r="1381">
          <cell r="B1381">
            <v>0</v>
          </cell>
          <cell r="C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R1381">
            <v>0</v>
          </cell>
          <cell r="AG1381">
            <v>0</v>
          </cell>
          <cell r="AH1381">
            <v>0</v>
          </cell>
          <cell r="AI1381">
            <v>0</v>
          </cell>
        </row>
        <row r="1382">
          <cell r="B1382">
            <v>0</v>
          </cell>
          <cell r="C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R1382">
            <v>0</v>
          </cell>
          <cell r="AG1382">
            <v>0</v>
          </cell>
          <cell r="AH1382">
            <v>0</v>
          </cell>
          <cell r="AI1382">
            <v>0</v>
          </cell>
        </row>
        <row r="1383">
          <cell r="B1383">
            <v>0</v>
          </cell>
          <cell r="C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R1383">
            <v>0</v>
          </cell>
          <cell r="AG1383">
            <v>0</v>
          </cell>
          <cell r="AH1383">
            <v>0</v>
          </cell>
          <cell r="AI1383">
            <v>0</v>
          </cell>
        </row>
        <row r="1384">
          <cell r="B1384">
            <v>0</v>
          </cell>
          <cell r="C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R1384">
            <v>0</v>
          </cell>
          <cell r="AG1384">
            <v>0</v>
          </cell>
          <cell r="AH1384">
            <v>0</v>
          </cell>
          <cell r="AI1384">
            <v>0</v>
          </cell>
        </row>
        <row r="1385">
          <cell r="B1385">
            <v>0</v>
          </cell>
          <cell r="C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R1385">
            <v>0</v>
          </cell>
          <cell r="AG1385">
            <v>0</v>
          </cell>
          <cell r="AH1385">
            <v>0</v>
          </cell>
          <cell r="AI1385">
            <v>0</v>
          </cell>
        </row>
        <row r="1386">
          <cell r="B1386">
            <v>0</v>
          </cell>
          <cell r="C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R1386">
            <v>0</v>
          </cell>
          <cell r="AG1386">
            <v>0</v>
          </cell>
          <cell r="AH1386">
            <v>0</v>
          </cell>
          <cell r="AI1386">
            <v>0</v>
          </cell>
        </row>
        <row r="1387">
          <cell r="B1387">
            <v>0</v>
          </cell>
          <cell r="C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R1387">
            <v>0</v>
          </cell>
          <cell r="AG1387">
            <v>0</v>
          </cell>
          <cell r="AH1387">
            <v>0</v>
          </cell>
          <cell r="AI1387">
            <v>0</v>
          </cell>
        </row>
        <row r="1388">
          <cell r="B1388">
            <v>0</v>
          </cell>
          <cell r="C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R1388">
            <v>0</v>
          </cell>
          <cell r="AG1388">
            <v>0</v>
          </cell>
          <cell r="AH1388">
            <v>0</v>
          </cell>
          <cell r="AI1388">
            <v>0</v>
          </cell>
        </row>
        <row r="1389">
          <cell r="B1389">
            <v>0</v>
          </cell>
          <cell r="C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R1389">
            <v>0</v>
          </cell>
          <cell r="AG1389">
            <v>0</v>
          </cell>
          <cell r="AH1389">
            <v>0</v>
          </cell>
          <cell r="AI1389">
            <v>0</v>
          </cell>
        </row>
        <row r="1390">
          <cell r="B1390">
            <v>0</v>
          </cell>
          <cell r="C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R1390">
            <v>0</v>
          </cell>
          <cell r="AG1390">
            <v>0</v>
          </cell>
          <cell r="AH1390">
            <v>0</v>
          </cell>
          <cell r="AI1390">
            <v>0</v>
          </cell>
        </row>
        <row r="1391">
          <cell r="B1391">
            <v>0</v>
          </cell>
          <cell r="C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R1391">
            <v>0</v>
          </cell>
          <cell r="AG1391">
            <v>0</v>
          </cell>
          <cell r="AH1391">
            <v>0</v>
          </cell>
          <cell r="AI1391">
            <v>0</v>
          </cell>
        </row>
        <row r="1392">
          <cell r="B1392">
            <v>0</v>
          </cell>
          <cell r="C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R1392">
            <v>0</v>
          </cell>
          <cell r="AG1392">
            <v>0</v>
          </cell>
          <cell r="AH1392">
            <v>0</v>
          </cell>
          <cell r="AI1392">
            <v>0</v>
          </cell>
        </row>
        <row r="1393">
          <cell r="B1393">
            <v>0</v>
          </cell>
          <cell r="C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R1393">
            <v>0</v>
          </cell>
          <cell r="AG1393">
            <v>0</v>
          </cell>
          <cell r="AH1393">
            <v>0</v>
          </cell>
          <cell r="AI1393">
            <v>0</v>
          </cell>
        </row>
        <row r="1394">
          <cell r="B1394">
            <v>0</v>
          </cell>
          <cell r="C1394">
            <v>0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R1394">
            <v>0</v>
          </cell>
          <cell r="AG1394">
            <v>0</v>
          </cell>
          <cell r="AH1394">
            <v>0</v>
          </cell>
          <cell r="AI1394">
            <v>0</v>
          </cell>
        </row>
        <row r="1395">
          <cell r="B1395">
            <v>0</v>
          </cell>
          <cell r="C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R1395">
            <v>0</v>
          </cell>
          <cell r="AG1395">
            <v>0</v>
          </cell>
          <cell r="AH1395">
            <v>0</v>
          </cell>
          <cell r="AI1395">
            <v>0</v>
          </cell>
        </row>
        <row r="1396">
          <cell r="B1396">
            <v>0</v>
          </cell>
          <cell r="C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R1396">
            <v>0</v>
          </cell>
          <cell r="AG1396">
            <v>0</v>
          </cell>
          <cell r="AH1396">
            <v>0</v>
          </cell>
          <cell r="AI1396">
            <v>0</v>
          </cell>
        </row>
        <row r="1397">
          <cell r="B1397">
            <v>0</v>
          </cell>
          <cell r="C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R1397">
            <v>0</v>
          </cell>
          <cell r="AG1397">
            <v>0</v>
          </cell>
          <cell r="AH1397">
            <v>0</v>
          </cell>
          <cell r="AI1397">
            <v>0</v>
          </cell>
        </row>
        <row r="1398">
          <cell r="B1398">
            <v>0</v>
          </cell>
          <cell r="C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R1398">
            <v>0</v>
          </cell>
          <cell r="AG1398">
            <v>0</v>
          </cell>
          <cell r="AH1398">
            <v>0</v>
          </cell>
          <cell r="AI1398">
            <v>0</v>
          </cell>
        </row>
        <row r="1399">
          <cell r="B1399">
            <v>0</v>
          </cell>
          <cell r="C1399">
            <v>0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R1399">
            <v>0</v>
          </cell>
          <cell r="AG1399">
            <v>0</v>
          </cell>
          <cell r="AH1399">
            <v>0</v>
          </cell>
          <cell r="AI1399">
            <v>0</v>
          </cell>
        </row>
        <row r="1400">
          <cell r="B1400">
            <v>0</v>
          </cell>
          <cell r="C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R1400">
            <v>0</v>
          </cell>
          <cell r="AG1400">
            <v>0</v>
          </cell>
          <cell r="AH1400">
            <v>0</v>
          </cell>
          <cell r="AI1400">
            <v>0</v>
          </cell>
        </row>
        <row r="1401">
          <cell r="B1401">
            <v>0</v>
          </cell>
          <cell r="C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R1401">
            <v>0</v>
          </cell>
          <cell r="AG1401">
            <v>0</v>
          </cell>
          <cell r="AH1401">
            <v>0</v>
          </cell>
          <cell r="AI1401">
            <v>0</v>
          </cell>
        </row>
        <row r="1402">
          <cell r="B1402">
            <v>0</v>
          </cell>
          <cell r="C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R1402">
            <v>0</v>
          </cell>
          <cell r="AG1402">
            <v>0</v>
          </cell>
          <cell r="AH1402">
            <v>0</v>
          </cell>
          <cell r="AI1402">
            <v>0</v>
          </cell>
        </row>
        <row r="1403">
          <cell r="B1403">
            <v>0</v>
          </cell>
          <cell r="C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R1403">
            <v>0</v>
          </cell>
          <cell r="AG1403">
            <v>0</v>
          </cell>
          <cell r="AH1403">
            <v>0</v>
          </cell>
          <cell r="AI1403">
            <v>0</v>
          </cell>
        </row>
        <row r="1404">
          <cell r="B1404">
            <v>0</v>
          </cell>
          <cell r="C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R1404">
            <v>0</v>
          </cell>
          <cell r="AG1404">
            <v>0</v>
          </cell>
          <cell r="AH1404">
            <v>0</v>
          </cell>
          <cell r="AI1404">
            <v>0</v>
          </cell>
        </row>
        <row r="1405">
          <cell r="B1405">
            <v>0</v>
          </cell>
          <cell r="C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R1405">
            <v>0</v>
          </cell>
          <cell r="AG1405">
            <v>0</v>
          </cell>
          <cell r="AH1405">
            <v>0</v>
          </cell>
          <cell r="AI1405">
            <v>0</v>
          </cell>
        </row>
        <row r="1406">
          <cell r="B1406">
            <v>0</v>
          </cell>
          <cell r="C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R1406">
            <v>0</v>
          </cell>
          <cell r="AG1406">
            <v>0</v>
          </cell>
          <cell r="AH1406">
            <v>0</v>
          </cell>
          <cell r="AI1406">
            <v>0</v>
          </cell>
        </row>
        <row r="1407">
          <cell r="B1407">
            <v>0</v>
          </cell>
          <cell r="C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R1407">
            <v>0</v>
          </cell>
          <cell r="AG1407">
            <v>0</v>
          </cell>
          <cell r="AH1407">
            <v>0</v>
          </cell>
          <cell r="AI1407">
            <v>0</v>
          </cell>
        </row>
        <row r="1408">
          <cell r="B1408">
            <v>0</v>
          </cell>
          <cell r="C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R1408">
            <v>0</v>
          </cell>
          <cell r="AG1408">
            <v>0</v>
          </cell>
          <cell r="AH1408">
            <v>0</v>
          </cell>
          <cell r="AI1408">
            <v>0</v>
          </cell>
        </row>
        <row r="1409">
          <cell r="B1409">
            <v>0</v>
          </cell>
          <cell r="C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R1409">
            <v>0</v>
          </cell>
          <cell r="AG1409">
            <v>0</v>
          </cell>
          <cell r="AH1409">
            <v>0</v>
          </cell>
          <cell r="AI1409">
            <v>0</v>
          </cell>
        </row>
        <row r="1410">
          <cell r="B1410">
            <v>0</v>
          </cell>
          <cell r="C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R1410">
            <v>0</v>
          </cell>
          <cell r="AG1410">
            <v>0</v>
          </cell>
          <cell r="AH1410">
            <v>0</v>
          </cell>
          <cell r="AI1410">
            <v>0</v>
          </cell>
        </row>
        <row r="1411">
          <cell r="B1411">
            <v>0</v>
          </cell>
          <cell r="C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R1411">
            <v>0</v>
          </cell>
          <cell r="AG1411">
            <v>0</v>
          </cell>
          <cell r="AH1411">
            <v>0</v>
          </cell>
          <cell r="AI1411">
            <v>0</v>
          </cell>
        </row>
        <row r="1412">
          <cell r="B1412">
            <v>0</v>
          </cell>
          <cell r="C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R1412">
            <v>0</v>
          </cell>
          <cell r="AG1412">
            <v>0</v>
          </cell>
          <cell r="AH1412">
            <v>0</v>
          </cell>
          <cell r="AI1412">
            <v>0</v>
          </cell>
        </row>
        <row r="1413">
          <cell r="B1413">
            <v>0</v>
          </cell>
          <cell r="C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R1413">
            <v>0</v>
          </cell>
          <cell r="AG1413">
            <v>0</v>
          </cell>
          <cell r="AH1413">
            <v>0</v>
          </cell>
          <cell r="AI1413">
            <v>0</v>
          </cell>
        </row>
        <row r="1414">
          <cell r="B1414">
            <v>0</v>
          </cell>
          <cell r="C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R1414">
            <v>0</v>
          </cell>
          <cell r="AG1414">
            <v>0</v>
          </cell>
          <cell r="AH1414">
            <v>0</v>
          </cell>
          <cell r="AI1414">
            <v>0</v>
          </cell>
        </row>
        <row r="1415">
          <cell r="B1415">
            <v>0</v>
          </cell>
          <cell r="C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R1415">
            <v>0</v>
          </cell>
          <cell r="AG1415">
            <v>0</v>
          </cell>
          <cell r="AH1415">
            <v>0</v>
          </cell>
          <cell r="AI1415">
            <v>0</v>
          </cell>
        </row>
        <row r="1416">
          <cell r="B1416">
            <v>0</v>
          </cell>
          <cell r="C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R1416">
            <v>0</v>
          </cell>
          <cell r="AG1416">
            <v>0</v>
          </cell>
          <cell r="AH1416">
            <v>0</v>
          </cell>
          <cell r="AI1416">
            <v>0</v>
          </cell>
        </row>
        <row r="1417">
          <cell r="B1417">
            <v>0</v>
          </cell>
          <cell r="C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R1417">
            <v>0</v>
          </cell>
          <cell r="AG1417">
            <v>0</v>
          </cell>
          <cell r="AH1417">
            <v>0</v>
          </cell>
          <cell r="AI1417">
            <v>0</v>
          </cell>
        </row>
        <row r="1418">
          <cell r="B1418">
            <v>0</v>
          </cell>
          <cell r="C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R1418">
            <v>0</v>
          </cell>
          <cell r="AG1418">
            <v>0</v>
          </cell>
          <cell r="AH1418">
            <v>0</v>
          </cell>
          <cell r="AI1418">
            <v>0</v>
          </cell>
        </row>
        <row r="1419">
          <cell r="B1419">
            <v>0</v>
          </cell>
          <cell r="C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R1419">
            <v>0</v>
          </cell>
          <cell r="AG1419">
            <v>0</v>
          </cell>
          <cell r="AH1419">
            <v>0</v>
          </cell>
          <cell r="AI1419">
            <v>0</v>
          </cell>
        </row>
        <row r="1420">
          <cell r="B1420">
            <v>0</v>
          </cell>
          <cell r="C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R1420">
            <v>0</v>
          </cell>
          <cell r="AG1420">
            <v>0</v>
          </cell>
          <cell r="AH1420">
            <v>0</v>
          </cell>
          <cell r="AI1420">
            <v>0</v>
          </cell>
        </row>
        <row r="1421">
          <cell r="B1421">
            <v>0</v>
          </cell>
          <cell r="C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R1421">
            <v>0</v>
          </cell>
          <cell r="AG1421">
            <v>0</v>
          </cell>
          <cell r="AH1421">
            <v>0</v>
          </cell>
          <cell r="AI1421">
            <v>0</v>
          </cell>
        </row>
        <row r="1422">
          <cell r="B1422">
            <v>0</v>
          </cell>
          <cell r="C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R1422">
            <v>0</v>
          </cell>
          <cell r="AG1422">
            <v>0</v>
          </cell>
          <cell r="AH1422">
            <v>0</v>
          </cell>
          <cell r="AI1422">
            <v>0</v>
          </cell>
        </row>
        <row r="1423">
          <cell r="B1423">
            <v>0</v>
          </cell>
          <cell r="C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R1423">
            <v>0</v>
          </cell>
          <cell r="AG1423">
            <v>0</v>
          </cell>
          <cell r="AH1423">
            <v>0</v>
          </cell>
          <cell r="AI1423">
            <v>0</v>
          </cell>
        </row>
        <row r="1424">
          <cell r="B1424">
            <v>0</v>
          </cell>
          <cell r="C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R1424">
            <v>0</v>
          </cell>
          <cell r="AG1424">
            <v>0</v>
          </cell>
          <cell r="AH1424">
            <v>0</v>
          </cell>
          <cell r="AI1424">
            <v>0</v>
          </cell>
        </row>
        <row r="1425">
          <cell r="B1425">
            <v>0</v>
          </cell>
          <cell r="C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R1425">
            <v>0</v>
          </cell>
          <cell r="AG1425">
            <v>0</v>
          </cell>
          <cell r="AH1425">
            <v>0</v>
          </cell>
          <cell r="AI1425">
            <v>0</v>
          </cell>
        </row>
        <row r="1426">
          <cell r="B1426">
            <v>0</v>
          </cell>
          <cell r="C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R1426">
            <v>0</v>
          </cell>
          <cell r="AG1426">
            <v>0</v>
          </cell>
          <cell r="AH1426">
            <v>0</v>
          </cell>
          <cell r="AI1426">
            <v>0</v>
          </cell>
        </row>
        <row r="1427">
          <cell r="B1427">
            <v>0</v>
          </cell>
          <cell r="C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R1427">
            <v>0</v>
          </cell>
          <cell r="AG1427">
            <v>0</v>
          </cell>
          <cell r="AH1427">
            <v>0</v>
          </cell>
          <cell r="AI1427">
            <v>0</v>
          </cell>
        </row>
        <row r="1428">
          <cell r="B1428">
            <v>0</v>
          </cell>
          <cell r="C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R1428">
            <v>0</v>
          </cell>
          <cell r="AG1428">
            <v>0</v>
          </cell>
          <cell r="AH1428">
            <v>0</v>
          </cell>
          <cell r="AI1428">
            <v>0</v>
          </cell>
        </row>
        <row r="1429">
          <cell r="B1429">
            <v>0</v>
          </cell>
          <cell r="C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R1429">
            <v>0</v>
          </cell>
          <cell r="AG1429">
            <v>0</v>
          </cell>
          <cell r="AH1429">
            <v>0</v>
          </cell>
          <cell r="AI1429">
            <v>0</v>
          </cell>
        </row>
        <row r="1430">
          <cell r="B1430">
            <v>0</v>
          </cell>
          <cell r="C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R1430">
            <v>0</v>
          </cell>
          <cell r="AG1430">
            <v>0</v>
          </cell>
          <cell r="AH1430">
            <v>0</v>
          </cell>
          <cell r="AI1430">
            <v>0</v>
          </cell>
        </row>
        <row r="1431">
          <cell r="B1431">
            <v>0</v>
          </cell>
          <cell r="C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R1431">
            <v>0</v>
          </cell>
          <cell r="AG1431">
            <v>0</v>
          </cell>
          <cell r="AH1431">
            <v>0</v>
          </cell>
          <cell r="AI1431">
            <v>0</v>
          </cell>
        </row>
        <row r="1432">
          <cell r="B1432">
            <v>0</v>
          </cell>
          <cell r="C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R1432">
            <v>0</v>
          </cell>
          <cell r="AG1432">
            <v>0</v>
          </cell>
          <cell r="AH1432">
            <v>0</v>
          </cell>
          <cell r="AI1432">
            <v>0</v>
          </cell>
        </row>
        <row r="1433">
          <cell r="B1433">
            <v>0</v>
          </cell>
          <cell r="C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R1433">
            <v>0</v>
          </cell>
          <cell r="AG1433">
            <v>0</v>
          </cell>
          <cell r="AH1433">
            <v>0</v>
          </cell>
          <cell r="AI1433">
            <v>0</v>
          </cell>
        </row>
        <row r="1434">
          <cell r="B1434">
            <v>0</v>
          </cell>
          <cell r="C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R1434">
            <v>0</v>
          </cell>
          <cell r="AG1434">
            <v>0</v>
          </cell>
          <cell r="AH1434">
            <v>0</v>
          </cell>
          <cell r="AI1434">
            <v>0</v>
          </cell>
        </row>
        <row r="1435">
          <cell r="B1435">
            <v>0</v>
          </cell>
          <cell r="C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R1435">
            <v>0</v>
          </cell>
          <cell r="AG1435">
            <v>0</v>
          </cell>
          <cell r="AH1435">
            <v>0</v>
          </cell>
          <cell r="AI1435">
            <v>0</v>
          </cell>
        </row>
        <row r="1436">
          <cell r="B1436">
            <v>0</v>
          </cell>
          <cell r="C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R1436">
            <v>0</v>
          </cell>
          <cell r="AG1436">
            <v>0</v>
          </cell>
          <cell r="AH1436">
            <v>0</v>
          </cell>
          <cell r="AI1436">
            <v>0</v>
          </cell>
        </row>
        <row r="1437">
          <cell r="B1437">
            <v>0</v>
          </cell>
          <cell r="C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R1437">
            <v>0</v>
          </cell>
          <cell r="AG1437">
            <v>0</v>
          </cell>
          <cell r="AH1437">
            <v>0</v>
          </cell>
          <cell r="AI1437">
            <v>0</v>
          </cell>
        </row>
        <row r="1438">
          <cell r="B1438">
            <v>0</v>
          </cell>
          <cell r="C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R1438">
            <v>0</v>
          </cell>
          <cell r="AG1438">
            <v>0</v>
          </cell>
          <cell r="AH1438">
            <v>0</v>
          </cell>
          <cell r="AI1438">
            <v>0</v>
          </cell>
        </row>
        <row r="1439">
          <cell r="B1439">
            <v>0</v>
          </cell>
          <cell r="C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R1439">
            <v>0</v>
          </cell>
          <cell r="AG1439">
            <v>0</v>
          </cell>
          <cell r="AH1439">
            <v>0</v>
          </cell>
          <cell r="AI1439">
            <v>0</v>
          </cell>
        </row>
        <row r="1440">
          <cell r="B1440">
            <v>0</v>
          </cell>
          <cell r="C1440">
            <v>0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R1440">
            <v>0</v>
          </cell>
          <cell r="AG1440">
            <v>0</v>
          </cell>
          <cell r="AH1440">
            <v>0</v>
          </cell>
          <cell r="AI1440">
            <v>0</v>
          </cell>
        </row>
        <row r="1441">
          <cell r="B1441">
            <v>0</v>
          </cell>
          <cell r="C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R1441">
            <v>0</v>
          </cell>
          <cell r="AG1441">
            <v>0</v>
          </cell>
          <cell r="AH1441">
            <v>0</v>
          </cell>
          <cell r="AI1441">
            <v>0</v>
          </cell>
        </row>
        <row r="1442">
          <cell r="B1442">
            <v>0</v>
          </cell>
          <cell r="C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R1442">
            <v>0</v>
          </cell>
          <cell r="AG1442">
            <v>0</v>
          </cell>
          <cell r="AH1442">
            <v>0</v>
          </cell>
          <cell r="AI1442">
            <v>0</v>
          </cell>
        </row>
        <row r="1443">
          <cell r="B1443">
            <v>0</v>
          </cell>
          <cell r="C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R1443">
            <v>0</v>
          </cell>
          <cell r="AG1443">
            <v>0</v>
          </cell>
          <cell r="AH1443">
            <v>0</v>
          </cell>
          <cell r="AI1443">
            <v>0</v>
          </cell>
        </row>
        <row r="1444">
          <cell r="B1444">
            <v>0</v>
          </cell>
          <cell r="C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R1444">
            <v>0</v>
          </cell>
          <cell r="AG1444">
            <v>0</v>
          </cell>
          <cell r="AH1444">
            <v>0</v>
          </cell>
          <cell r="AI1444">
            <v>0</v>
          </cell>
        </row>
        <row r="1445">
          <cell r="B1445">
            <v>0</v>
          </cell>
          <cell r="C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R1445">
            <v>0</v>
          </cell>
          <cell r="AG1445">
            <v>0</v>
          </cell>
          <cell r="AH1445">
            <v>0</v>
          </cell>
          <cell r="AI1445">
            <v>0</v>
          </cell>
        </row>
        <row r="1446">
          <cell r="B1446">
            <v>0</v>
          </cell>
          <cell r="C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R1446">
            <v>0</v>
          </cell>
          <cell r="AG1446">
            <v>0</v>
          </cell>
          <cell r="AH1446">
            <v>0</v>
          </cell>
          <cell r="AI1446">
            <v>0</v>
          </cell>
        </row>
        <row r="1447">
          <cell r="B1447">
            <v>0</v>
          </cell>
          <cell r="C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R1447">
            <v>0</v>
          </cell>
          <cell r="AG1447">
            <v>0</v>
          </cell>
          <cell r="AH1447">
            <v>0</v>
          </cell>
          <cell r="AI1447">
            <v>0</v>
          </cell>
        </row>
        <row r="1448">
          <cell r="B1448">
            <v>0</v>
          </cell>
          <cell r="C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R1448">
            <v>0</v>
          </cell>
          <cell r="AG1448">
            <v>0</v>
          </cell>
          <cell r="AH1448">
            <v>0</v>
          </cell>
          <cell r="AI1448">
            <v>0</v>
          </cell>
        </row>
        <row r="1449">
          <cell r="B1449">
            <v>0</v>
          </cell>
          <cell r="C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R1449">
            <v>0</v>
          </cell>
          <cell r="AG1449">
            <v>0</v>
          </cell>
          <cell r="AH1449">
            <v>0</v>
          </cell>
          <cell r="AI1449">
            <v>0</v>
          </cell>
        </row>
        <row r="1450">
          <cell r="B1450">
            <v>0</v>
          </cell>
          <cell r="C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R1450">
            <v>0</v>
          </cell>
          <cell r="AG1450">
            <v>0</v>
          </cell>
          <cell r="AH1450">
            <v>0</v>
          </cell>
          <cell r="AI1450">
            <v>0</v>
          </cell>
        </row>
        <row r="1451">
          <cell r="B1451">
            <v>0</v>
          </cell>
          <cell r="C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R1451">
            <v>0</v>
          </cell>
          <cell r="AG1451">
            <v>0</v>
          </cell>
          <cell r="AH1451">
            <v>0</v>
          </cell>
          <cell r="AI1451">
            <v>0</v>
          </cell>
        </row>
        <row r="1452">
          <cell r="B1452">
            <v>0</v>
          </cell>
          <cell r="C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R1452">
            <v>0</v>
          </cell>
          <cell r="AG1452">
            <v>0</v>
          </cell>
          <cell r="AH1452">
            <v>0</v>
          </cell>
          <cell r="AI1452">
            <v>0</v>
          </cell>
        </row>
        <row r="1453">
          <cell r="B1453">
            <v>0</v>
          </cell>
          <cell r="C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R1453">
            <v>0</v>
          </cell>
          <cell r="AG1453">
            <v>0</v>
          </cell>
          <cell r="AH1453">
            <v>0</v>
          </cell>
          <cell r="AI1453">
            <v>0</v>
          </cell>
        </row>
        <row r="1454">
          <cell r="B1454">
            <v>0</v>
          </cell>
          <cell r="C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R1454">
            <v>0</v>
          </cell>
          <cell r="AG1454">
            <v>0</v>
          </cell>
          <cell r="AH1454">
            <v>0</v>
          </cell>
          <cell r="AI1454">
            <v>0</v>
          </cell>
        </row>
        <row r="1455">
          <cell r="B1455">
            <v>0</v>
          </cell>
          <cell r="C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R1455">
            <v>0</v>
          </cell>
          <cell r="AG1455">
            <v>0</v>
          </cell>
          <cell r="AH1455">
            <v>0</v>
          </cell>
          <cell r="AI1455">
            <v>0</v>
          </cell>
        </row>
        <row r="1456">
          <cell r="B1456">
            <v>0</v>
          </cell>
          <cell r="C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R1456">
            <v>0</v>
          </cell>
          <cell r="AG1456">
            <v>0</v>
          </cell>
          <cell r="AH1456">
            <v>0</v>
          </cell>
          <cell r="AI1456">
            <v>0</v>
          </cell>
        </row>
        <row r="1457">
          <cell r="B1457">
            <v>0</v>
          </cell>
          <cell r="C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R1457">
            <v>0</v>
          </cell>
          <cell r="AG1457">
            <v>0</v>
          </cell>
          <cell r="AH1457">
            <v>0</v>
          </cell>
          <cell r="AI1457">
            <v>0</v>
          </cell>
        </row>
        <row r="1458">
          <cell r="B1458">
            <v>0</v>
          </cell>
          <cell r="C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R1458">
            <v>0</v>
          </cell>
          <cell r="AG1458">
            <v>0</v>
          </cell>
          <cell r="AH1458">
            <v>0</v>
          </cell>
          <cell r="AI1458">
            <v>0</v>
          </cell>
        </row>
        <row r="1459">
          <cell r="B1459">
            <v>0</v>
          </cell>
          <cell r="C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R1459">
            <v>0</v>
          </cell>
          <cell r="AG1459">
            <v>0</v>
          </cell>
          <cell r="AH1459">
            <v>0</v>
          </cell>
          <cell r="AI1459">
            <v>0</v>
          </cell>
        </row>
        <row r="1460">
          <cell r="B1460">
            <v>0</v>
          </cell>
          <cell r="C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R1460">
            <v>0</v>
          </cell>
          <cell r="AG1460">
            <v>0</v>
          </cell>
          <cell r="AH1460">
            <v>0</v>
          </cell>
          <cell r="AI1460">
            <v>0</v>
          </cell>
        </row>
        <row r="1461">
          <cell r="B1461">
            <v>0</v>
          </cell>
          <cell r="C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R1461">
            <v>0</v>
          </cell>
          <cell r="AG1461">
            <v>0</v>
          </cell>
          <cell r="AH1461">
            <v>0</v>
          </cell>
          <cell r="AI1461">
            <v>0</v>
          </cell>
        </row>
        <row r="1462">
          <cell r="B1462">
            <v>0</v>
          </cell>
          <cell r="C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R1462">
            <v>0</v>
          </cell>
          <cell r="AG1462">
            <v>0</v>
          </cell>
          <cell r="AH1462">
            <v>0</v>
          </cell>
          <cell r="AI1462">
            <v>0</v>
          </cell>
        </row>
        <row r="1463">
          <cell r="B1463">
            <v>0</v>
          </cell>
          <cell r="C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R1463">
            <v>0</v>
          </cell>
          <cell r="AG1463">
            <v>0</v>
          </cell>
          <cell r="AH1463">
            <v>0</v>
          </cell>
          <cell r="AI1463">
            <v>0</v>
          </cell>
        </row>
        <row r="1464">
          <cell r="B1464">
            <v>0</v>
          </cell>
          <cell r="C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R1464">
            <v>0</v>
          </cell>
          <cell r="AG1464">
            <v>0</v>
          </cell>
          <cell r="AH1464">
            <v>0</v>
          </cell>
          <cell r="AI1464">
            <v>0</v>
          </cell>
        </row>
        <row r="1465">
          <cell r="B1465">
            <v>0</v>
          </cell>
          <cell r="C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R1465">
            <v>0</v>
          </cell>
          <cell r="AG1465">
            <v>0</v>
          </cell>
          <cell r="AH1465">
            <v>0</v>
          </cell>
          <cell r="AI1465">
            <v>0</v>
          </cell>
        </row>
        <row r="1466">
          <cell r="B1466">
            <v>0</v>
          </cell>
          <cell r="C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R1466">
            <v>0</v>
          </cell>
          <cell r="AG1466">
            <v>0</v>
          </cell>
          <cell r="AH1466">
            <v>0</v>
          </cell>
          <cell r="AI1466">
            <v>0</v>
          </cell>
        </row>
        <row r="1467">
          <cell r="B1467">
            <v>0</v>
          </cell>
          <cell r="C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R1467">
            <v>0</v>
          </cell>
          <cell r="AG1467">
            <v>0</v>
          </cell>
          <cell r="AH1467">
            <v>0</v>
          </cell>
          <cell r="AI1467">
            <v>0</v>
          </cell>
        </row>
        <row r="1468">
          <cell r="B1468">
            <v>0</v>
          </cell>
          <cell r="C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R1468">
            <v>0</v>
          </cell>
          <cell r="AG1468">
            <v>0</v>
          </cell>
          <cell r="AH1468">
            <v>0</v>
          </cell>
          <cell r="AI1468">
            <v>0</v>
          </cell>
        </row>
        <row r="1469">
          <cell r="B1469">
            <v>0</v>
          </cell>
          <cell r="C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R1469">
            <v>0</v>
          </cell>
          <cell r="AG1469">
            <v>0</v>
          </cell>
          <cell r="AH1469">
            <v>0</v>
          </cell>
          <cell r="AI1469">
            <v>0</v>
          </cell>
        </row>
        <row r="1470">
          <cell r="B1470">
            <v>0</v>
          </cell>
          <cell r="C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R1470">
            <v>0</v>
          </cell>
          <cell r="AG1470">
            <v>0</v>
          </cell>
          <cell r="AH1470">
            <v>0</v>
          </cell>
          <cell r="AI1470">
            <v>0</v>
          </cell>
        </row>
        <row r="1471">
          <cell r="B1471">
            <v>0</v>
          </cell>
          <cell r="C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R1471">
            <v>0</v>
          </cell>
          <cell r="AG1471">
            <v>0</v>
          </cell>
          <cell r="AH1471">
            <v>0</v>
          </cell>
          <cell r="AI1471">
            <v>0</v>
          </cell>
        </row>
        <row r="1472">
          <cell r="B1472">
            <v>0</v>
          </cell>
          <cell r="C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R1472">
            <v>0</v>
          </cell>
          <cell r="AG1472">
            <v>0</v>
          </cell>
          <cell r="AH1472">
            <v>0</v>
          </cell>
          <cell r="AI1472">
            <v>0</v>
          </cell>
        </row>
        <row r="1473">
          <cell r="B1473">
            <v>0</v>
          </cell>
          <cell r="C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R1473">
            <v>0</v>
          </cell>
          <cell r="AG1473">
            <v>0</v>
          </cell>
          <cell r="AH1473">
            <v>0</v>
          </cell>
          <cell r="AI1473">
            <v>0</v>
          </cell>
        </row>
        <row r="1474">
          <cell r="B1474">
            <v>0</v>
          </cell>
          <cell r="C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R1474">
            <v>0</v>
          </cell>
          <cell r="AG1474">
            <v>0</v>
          </cell>
          <cell r="AH1474">
            <v>0</v>
          </cell>
          <cell r="AI1474">
            <v>0</v>
          </cell>
        </row>
        <row r="1475">
          <cell r="B1475">
            <v>0</v>
          </cell>
          <cell r="C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R1475">
            <v>0</v>
          </cell>
          <cell r="AG1475">
            <v>0</v>
          </cell>
          <cell r="AH1475">
            <v>0</v>
          </cell>
          <cell r="AI1475">
            <v>0</v>
          </cell>
        </row>
        <row r="1476">
          <cell r="B1476">
            <v>0</v>
          </cell>
          <cell r="C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R1476">
            <v>0</v>
          </cell>
          <cell r="AG1476">
            <v>0</v>
          </cell>
          <cell r="AH1476">
            <v>0</v>
          </cell>
          <cell r="AI1476">
            <v>0</v>
          </cell>
        </row>
        <row r="1477">
          <cell r="B1477">
            <v>0</v>
          </cell>
          <cell r="C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R1477">
            <v>0</v>
          </cell>
          <cell r="AG1477">
            <v>0</v>
          </cell>
          <cell r="AH1477">
            <v>0</v>
          </cell>
          <cell r="AI1477">
            <v>0</v>
          </cell>
        </row>
        <row r="1478">
          <cell r="B1478">
            <v>0</v>
          </cell>
          <cell r="C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R1478">
            <v>0</v>
          </cell>
          <cell r="AG1478">
            <v>0</v>
          </cell>
          <cell r="AH1478">
            <v>0</v>
          </cell>
          <cell r="AI1478">
            <v>0</v>
          </cell>
        </row>
        <row r="1479">
          <cell r="B1479">
            <v>0</v>
          </cell>
          <cell r="C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R1479">
            <v>0</v>
          </cell>
          <cell r="AG1479">
            <v>0</v>
          </cell>
          <cell r="AH1479">
            <v>0</v>
          </cell>
          <cell r="AI1479">
            <v>0</v>
          </cell>
        </row>
        <row r="1480">
          <cell r="B1480">
            <v>0</v>
          </cell>
          <cell r="C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R1480">
            <v>0</v>
          </cell>
          <cell r="AG1480">
            <v>0</v>
          </cell>
          <cell r="AH1480">
            <v>0</v>
          </cell>
          <cell r="AI1480">
            <v>0</v>
          </cell>
        </row>
        <row r="1481">
          <cell r="B1481">
            <v>0</v>
          </cell>
          <cell r="C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R1481">
            <v>0</v>
          </cell>
          <cell r="AG1481">
            <v>0</v>
          </cell>
          <cell r="AH1481">
            <v>0</v>
          </cell>
          <cell r="AI1481">
            <v>0</v>
          </cell>
        </row>
        <row r="1482">
          <cell r="B1482">
            <v>0</v>
          </cell>
          <cell r="C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R1482">
            <v>0</v>
          </cell>
          <cell r="AG1482">
            <v>0</v>
          </cell>
          <cell r="AH1482">
            <v>0</v>
          </cell>
          <cell r="AI1482">
            <v>0</v>
          </cell>
        </row>
        <row r="1483">
          <cell r="B1483">
            <v>0</v>
          </cell>
          <cell r="C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R1483">
            <v>0</v>
          </cell>
          <cell r="AG1483">
            <v>0</v>
          </cell>
          <cell r="AH1483">
            <v>0</v>
          </cell>
          <cell r="AI1483">
            <v>0</v>
          </cell>
        </row>
        <row r="1484">
          <cell r="B1484">
            <v>0</v>
          </cell>
          <cell r="C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R1484">
            <v>0</v>
          </cell>
          <cell r="AG1484">
            <v>0</v>
          </cell>
          <cell r="AH1484">
            <v>0</v>
          </cell>
          <cell r="AI1484">
            <v>0</v>
          </cell>
        </row>
        <row r="1485">
          <cell r="B1485">
            <v>0</v>
          </cell>
          <cell r="C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R1485">
            <v>0</v>
          </cell>
          <cell r="AG1485">
            <v>0</v>
          </cell>
          <cell r="AH1485">
            <v>0</v>
          </cell>
          <cell r="AI1485">
            <v>0</v>
          </cell>
        </row>
        <row r="1486">
          <cell r="B1486">
            <v>0</v>
          </cell>
          <cell r="C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R1486">
            <v>0</v>
          </cell>
          <cell r="AG1486">
            <v>0</v>
          </cell>
          <cell r="AH1486">
            <v>0</v>
          </cell>
          <cell r="AI1486">
            <v>0</v>
          </cell>
        </row>
        <row r="1487">
          <cell r="B1487">
            <v>0</v>
          </cell>
          <cell r="C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R1487">
            <v>0</v>
          </cell>
          <cell r="AG1487">
            <v>0</v>
          </cell>
          <cell r="AH1487">
            <v>0</v>
          </cell>
          <cell r="AI1487">
            <v>0</v>
          </cell>
        </row>
        <row r="1488">
          <cell r="B1488">
            <v>0</v>
          </cell>
          <cell r="C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R1488">
            <v>0</v>
          </cell>
          <cell r="AG1488">
            <v>0</v>
          </cell>
          <cell r="AH1488">
            <v>0</v>
          </cell>
          <cell r="AI1488">
            <v>0</v>
          </cell>
        </row>
        <row r="1489">
          <cell r="B1489">
            <v>0</v>
          </cell>
          <cell r="C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R1489">
            <v>0</v>
          </cell>
          <cell r="AG1489">
            <v>0</v>
          </cell>
          <cell r="AH1489">
            <v>0</v>
          </cell>
          <cell r="AI1489">
            <v>0</v>
          </cell>
        </row>
        <row r="1490">
          <cell r="B1490">
            <v>0</v>
          </cell>
          <cell r="C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R1490">
            <v>0</v>
          </cell>
          <cell r="AG1490">
            <v>0</v>
          </cell>
          <cell r="AH1490">
            <v>0</v>
          </cell>
          <cell r="AI1490">
            <v>0</v>
          </cell>
        </row>
        <row r="1491">
          <cell r="B1491">
            <v>0</v>
          </cell>
          <cell r="C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R1491">
            <v>0</v>
          </cell>
          <cell r="AG1491">
            <v>0</v>
          </cell>
          <cell r="AH1491">
            <v>0</v>
          </cell>
          <cell r="AI1491">
            <v>0</v>
          </cell>
        </row>
        <row r="1492">
          <cell r="B1492">
            <v>0</v>
          </cell>
          <cell r="C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R1492">
            <v>0</v>
          </cell>
          <cell r="AG1492">
            <v>0</v>
          </cell>
          <cell r="AH1492">
            <v>0</v>
          </cell>
          <cell r="AI1492">
            <v>0</v>
          </cell>
        </row>
        <row r="1493">
          <cell r="B1493">
            <v>0</v>
          </cell>
          <cell r="C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R1493">
            <v>0</v>
          </cell>
          <cell r="AG1493">
            <v>0</v>
          </cell>
          <cell r="AH1493">
            <v>0</v>
          </cell>
          <cell r="AI1493">
            <v>0</v>
          </cell>
        </row>
        <row r="1494">
          <cell r="B1494">
            <v>0</v>
          </cell>
          <cell r="C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R1494">
            <v>0</v>
          </cell>
          <cell r="AG1494">
            <v>0</v>
          </cell>
          <cell r="AH1494">
            <v>0</v>
          </cell>
          <cell r="AI1494">
            <v>0</v>
          </cell>
        </row>
        <row r="1495">
          <cell r="B1495">
            <v>0</v>
          </cell>
          <cell r="C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R1495">
            <v>0</v>
          </cell>
          <cell r="AG1495">
            <v>0</v>
          </cell>
          <cell r="AH1495">
            <v>0</v>
          </cell>
          <cell r="AI1495">
            <v>0</v>
          </cell>
        </row>
        <row r="1496">
          <cell r="B1496">
            <v>0</v>
          </cell>
          <cell r="C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R1496">
            <v>0</v>
          </cell>
          <cell r="AG1496">
            <v>0</v>
          </cell>
          <cell r="AH1496">
            <v>0</v>
          </cell>
          <cell r="AI1496">
            <v>0</v>
          </cell>
        </row>
        <row r="1497">
          <cell r="B1497">
            <v>0</v>
          </cell>
          <cell r="C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R1497">
            <v>0</v>
          </cell>
          <cell r="AG1497">
            <v>0</v>
          </cell>
          <cell r="AH1497">
            <v>0</v>
          </cell>
          <cell r="AI1497">
            <v>0</v>
          </cell>
        </row>
        <row r="1498">
          <cell r="B1498">
            <v>0</v>
          </cell>
          <cell r="C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R1498">
            <v>0</v>
          </cell>
          <cell r="AG1498">
            <v>0</v>
          </cell>
          <cell r="AH1498">
            <v>0</v>
          </cell>
          <cell r="AI1498">
            <v>0</v>
          </cell>
        </row>
        <row r="1499">
          <cell r="B1499">
            <v>0</v>
          </cell>
          <cell r="C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R1499">
            <v>0</v>
          </cell>
          <cell r="AG1499">
            <v>0</v>
          </cell>
          <cell r="AH1499">
            <v>0</v>
          </cell>
          <cell r="AI1499">
            <v>0</v>
          </cell>
        </row>
        <row r="1500">
          <cell r="B1500">
            <v>0</v>
          </cell>
          <cell r="C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R1500">
            <v>0</v>
          </cell>
          <cell r="AG1500">
            <v>0</v>
          </cell>
          <cell r="AH1500">
            <v>0</v>
          </cell>
          <cell r="AI1500">
            <v>0</v>
          </cell>
        </row>
        <row r="1501">
          <cell r="B1501">
            <v>0</v>
          </cell>
          <cell r="C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R1501">
            <v>0</v>
          </cell>
          <cell r="AG1501">
            <v>0</v>
          </cell>
          <cell r="AH1501">
            <v>0</v>
          </cell>
          <cell r="AI1501">
            <v>0</v>
          </cell>
        </row>
        <row r="1502">
          <cell r="B1502">
            <v>0</v>
          </cell>
          <cell r="C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R1502">
            <v>0</v>
          </cell>
          <cell r="AG1502">
            <v>0</v>
          </cell>
          <cell r="AH1502">
            <v>0</v>
          </cell>
          <cell r="AI1502">
            <v>0</v>
          </cell>
        </row>
        <row r="1503">
          <cell r="B1503">
            <v>0</v>
          </cell>
          <cell r="C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R1503">
            <v>0</v>
          </cell>
          <cell r="AG1503">
            <v>0</v>
          </cell>
          <cell r="AH1503">
            <v>0</v>
          </cell>
          <cell r="AI1503">
            <v>0</v>
          </cell>
        </row>
        <row r="1504">
          <cell r="B1504">
            <v>0</v>
          </cell>
          <cell r="C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R1504">
            <v>0</v>
          </cell>
          <cell r="AG1504">
            <v>0</v>
          </cell>
          <cell r="AH1504">
            <v>0</v>
          </cell>
          <cell r="AI1504">
            <v>0</v>
          </cell>
        </row>
        <row r="1505">
          <cell r="B1505">
            <v>0</v>
          </cell>
          <cell r="C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R1505">
            <v>0</v>
          </cell>
          <cell r="AG1505">
            <v>0</v>
          </cell>
          <cell r="AH1505">
            <v>0</v>
          </cell>
          <cell r="AI1505">
            <v>0</v>
          </cell>
        </row>
        <row r="1506">
          <cell r="B1506">
            <v>0</v>
          </cell>
          <cell r="C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R1506">
            <v>0</v>
          </cell>
          <cell r="AG1506">
            <v>0</v>
          </cell>
          <cell r="AH1506">
            <v>0</v>
          </cell>
          <cell r="AI1506">
            <v>0</v>
          </cell>
        </row>
        <row r="1507">
          <cell r="B1507">
            <v>0</v>
          </cell>
          <cell r="C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R1507">
            <v>0</v>
          </cell>
          <cell r="AG1507">
            <v>0</v>
          </cell>
          <cell r="AH1507">
            <v>0</v>
          </cell>
          <cell r="AI1507">
            <v>0</v>
          </cell>
        </row>
        <row r="1508">
          <cell r="B1508">
            <v>0</v>
          </cell>
          <cell r="C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R1508">
            <v>0</v>
          </cell>
          <cell r="AG1508">
            <v>0</v>
          </cell>
          <cell r="AH1508">
            <v>0</v>
          </cell>
          <cell r="AI1508">
            <v>0</v>
          </cell>
        </row>
        <row r="1509">
          <cell r="B1509">
            <v>0</v>
          </cell>
          <cell r="C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R1509">
            <v>0</v>
          </cell>
          <cell r="AG1509">
            <v>0</v>
          </cell>
          <cell r="AH1509">
            <v>0</v>
          </cell>
          <cell r="AI1509">
            <v>0</v>
          </cell>
        </row>
        <row r="1510">
          <cell r="B1510">
            <v>0</v>
          </cell>
          <cell r="C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R1510">
            <v>0</v>
          </cell>
          <cell r="AG1510">
            <v>0</v>
          </cell>
          <cell r="AH1510">
            <v>0</v>
          </cell>
          <cell r="AI1510">
            <v>0</v>
          </cell>
        </row>
        <row r="1511">
          <cell r="B1511">
            <v>0</v>
          </cell>
          <cell r="C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R1511">
            <v>0</v>
          </cell>
          <cell r="AG1511">
            <v>0</v>
          </cell>
          <cell r="AH1511">
            <v>0</v>
          </cell>
          <cell r="AI1511">
            <v>0</v>
          </cell>
        </row>
        <row r="1512">
          <cell r="B1512">
            <v>0</v>
          </cell>
          <cell r="C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R1512">
            <v>0</v>
          </cell>
          <cell r="AG1512">
            <v>0</v>
          </cell>
          <cell r="AH1512">
            <v>0</v>
          </cell>
          <cell r="AI1512">
            <v>0</v>
          </cell>
        </row>
        <row r="1513">
          <cell r="B1513">
            <v>0</v>
          </cell>
          <cell r="C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R1513">
            <v>0</v>
          </cell>
          <cell r="AG1513">
            <v>0</v>
          </cell>
          <cell r="AH1513">
            <v>0</v>
          </cell>
          <cell r="AI1513">
            <v>0</v>
          </cell>
        </row>
        <row r="1514">
          <cell r="B1514">
            <v>0</v>
          </cell>
          <cell r="C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R1514">
            <v>0</v>
          </cell>
          <cell r="AG1514">
            <v>0</v>
          </cell>
          <cell r="AH1514">
            <v>0</v>
          </cell>
          <cell r="AI1514">
            <v>0</v>
          </cell>
        </row>
        <row r="1515">
          <cell r="B1515">
            <v>0</v>
          </cell>
          <cell r="C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R1515">
            <v>0</v>
          </cell>
          <cell r="AG1515">
            <v>0</v>
          </cell>
          <cell r="AH1515">
            <v>0</v>
          </cell>
          <cell r="AI1515">
            <v>0</v>
          </cell>
        </row>
        <row r="1516">
          <cell r="B1516">
            <v>0</v>
          </cell>
          <cell r="C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R1516">
            <v>0</v>
          </cell>
          <cell r="AG1516">
            <v>0</v>
          </cell>
          <cell r="AH1516">
            <v>0</v>
          </cell>
          <cell r="AI1516">
            <v>0</v>
          </cell>
        </row>
        <row r="1517">
          <cell r="B1517">
            <v>0</v>
          </cell>
          <cell r="C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R1517">
            <v>0</v>
          </cell>
          <cell r="AG1517">
            <v>0</v>
          </cell>
          <cell r="AH1517">
            <v>0</v>
          </cell>
          <cell r="AI1517">
            <v>0</v>
          </cell>
        </row>
        <row r="1518">
          <cell r="B1518">
            <v>0</v>
          </cell>
          <cell r="C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R1518">
            <v>0</v>
          </cell>
          <cell r="AG1518">
            <v>0</v>
          </cell>
          <cell r="AH1518">
            <v>0</v>
          </cell>
          <cell r="AI1518">
            <v>0</v>
          </cell>
        </row>
        <row r="1519">
          <cell r="B1519">
            <v>0</v>
          </cell>
          <cell r="C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R1519">
            <v>0</v>
          </cell>
          <cell r="AG1519">
            <v>0</v>
          </cell>
          <cell r="AH1519">
            <v>0</v>
          </cell>
          <cell r="AI1519">
            <v>0</v>
          </cell>
        </row>
        <row r="1520">
          <cell r="B1520">
            <v>0</v>
          </cell>
          <cell r="C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R1520">
            <v>0</v>
          </cell>
          <cell r="AG1520">
            <v>0</v>
          </cell>
          <cell r="AH1520">
            <v>0</v>
          </cell>
          <cell r="AI1520">
            <v>0</v>
          </cell>
        </row>
        <row r="1521">
          <cell r="B1521">
            <v>0</v>
          </cell>
          <cell r="C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R1521">
            <v>0</v>
          </cell>
          <cell r="AG1521">
            <v>0</v>
          </cell>
          <cell r="AH1521">
            <v>0</v>
          </cell>
          <cell r="AI1521">
            <v>0</v>
          </cell>
        </row>
        <row r="1522">
          <cell r="B1522">
            <v>0</v>
          </cell>
          <cell r="C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R1522">
            <v>0</v>
          </cell>
          <cell r="AG1522">
            <v>0</v>
          </cell>
          <cell r="AH1522">
            <v>0</v>
          </cell>
          <cell r="AI1522">
            <v>0</v>
          </cell>
        </row>
        <row r="1523">
          <cell r="B1523">
            <v>0</v>
          </cell>
          <cell r="C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R1523">
            <v>0</v>
          </cell>
          <cell r="AG1523">
            <v>0</v>
          </cell>
          <cell r="AH1523">
            <v>0</v>
          </cell>
          <cell r="AI1523">
            <v>0</v>
          </cell>
        </row>
        <row r="1524">
          <cell r="B1524">
            <v>0</v>
          </cell>
          <cell r="C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R1524">
            <v>0</v>
          </cell>
          <cell r="AG1524">
            <v>0</v>
          </cell>
          <cell r="AH1524">
            <v>0</v>
          </cell>
          <cell r="AI1524">
            <v>0</v>
          </cell>
        </row>
        <row r="1525">
          <cell r="B1525">
            <v>0</v>
          </cell>
          <cell r="C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R1525">
            <v>0</v>
          </cell>
          <cell r="AG1525">
            <v>0</v>
          </cell>
          <cell r="AH1525">
            <v>0</v>
          </cell>
          <cell r="AI1525">
            <v>0</v>
          </cell>
        </row>
        <row r="1526">
          <cell r="B1526">
            <v>0</v>
          </cell>
          <cell r="C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R1526">
            <v>0</v>
          </cell>
          <cell r="AG1526">
            <v>0</v>
          </cell>
          <cell r="AH1526">
            <v>0</v>
          </cell>
          <cell r="AI1526">
            <v>0</v>
          </cell>
        </row>
        <row r="1527">
          <cell r="B1527">
            <v>0</v>
          </cell>
          <cell r="C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R1527">
            <v>0</v>
          </cell>
          <cell r="AG1527">
            <v>0</v>
          </cell>
          <cell r="AH1527">
            <v>0</v>
          </cell>
          <cell r="AI1527">
            <v>0</v>
          </cell>
        </row>
        <row r="1528">
          <cell r="B1528">
            <v>0</v>
          </cell>
          <cell r="C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R1528">
            <v>0</v>
          </cell>
          <cell r="AG1528">
            <v>0</v>
          </cell>
          <cell r="AH1528">
            <v>0</v>
          </cell>
          <cell r="AI1528">
            <v>0</v>
          </cell>
        </row>
        <row r="1529">
          <cell r="B1529">
            <v>0</v>
          </cell>
          <cell r="C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R1529">
            <v>0</v>
          </cell>
          <cell r="AG1529">
            <v>0</v>
          </cell>
          <cell r="AH1529">
            <v>0</v>
          </cell>
          <cell r="AI1529">
            <v>0</v>
          </cell>
        </row>
        <row r="1530">
          <cell r="B1530">
            <v>0</v>
          </cell>
          <cell r="C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R1530">
            <v>0</v>
          </cell>
          <cell r="AG1530">
            <v>0</v>
          </cell>
          <cell r="AH1530">
            <v>0</v>
          </cell>
          <cell r="AI1530">
            <v>0</v>
          </cell>
        </row>
        <row r="1531">
          <cell r="B1531">
            <v>0</v>
          </cell>
          <cell r="C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R1531">
            <v>0</v>
          </cell>
          <cell r="AG1531">
            <v>0</v>
          </cell>
          <cell r="AH1531">
            <v>0</v>
          </cell>
          <cell r="AI1531">
            <v>0</v>
          </cell>
        </row>
        <row r="1532">
          <cell r="B1532">
            <v>0</v>
          </cell>
          <cell r="C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R1532">
            <v>0</v>
          </cell>
          <cell r="AG1532">
            <v>0</v>
          </cell>
          <cell r="AH1532">
            <v>0</v>
          </cell>
          <cell r="AI1532">
            <v>0</v>
          </cell>
        </row>
        <row r="1533">
          <cell r="B1533">
            <v>0</v>
          </cell>
          <cell r="C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R1533">
            <v>0</v>
          </cell>
          <cell r="AG1533">
            <v>0</v>
          </cell>
          <cell r="AH1533">
            <v>0</v>
          </cell>
          <cell r="AI1533">
            <v>0</v>
          </cell>
        </row>
        <row r="1534">
          <cell r="B1534">
            <v>0</v>
          </cell>
          <cell r="C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R1534">
            <v>0</v>
          </cell>
          <cell r="AG1534">
            <v>0</v>
          </cell>
          <cell r="AH1534">
            <v>0</v>
          </cell>
          <cell r="AI1534">
            <v>0</v>
          </cell>
        </row>
        <row r="1535">
          <cell r="B1535">
            <v>0</v>
          </cell>
          <cell r="C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R1535">
            <v>0</v>
          </cell>
          <cell r="AG1535">
            <v>0</v>
          </cell>
          <cell r="AH1535">
            <v>0</v>
          </cell>
          <cell r="AI1535">
            <v>0</v>
          </cell>
        </row>
        <row r="1536">
          <cell r="B1536">
            <v>0</v>
          </cell>
          <cell r="C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R1536">
            <v>0</v>
          </cell>
          <cell r="AG1536">
            <v>0</v>
          </cell>
          <cell r="AH1536">
            <v>0</v>
          </cell>
          <cell r="AI1536">
            <v>0</v>
          </cell>
        </row>
        <row r="1537">
          <cell r="B1537">
            <v>0</v>
          </cell>
          <cell r="C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R1537">
            <v>0</v>
          </cell>
          <cell r="AG1537">
            <v>0</v>
          </cell>
          <cell r="AH1537">
            <v>0</v>
          </cell>
          <cell r="AI1537">
            <v>0</v>
          </cell>
        </row>
        <row r="1538">
          <cell r="B1538">
            <v>0</v>
          </cell>
          <cell r="C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R1538">
            <v>0</v>
          </cell>
          <cell r="AG1538">
            <v>0</v>
          </cell>
          <cell r="AH1538">
            <v>0</v>
          </cell>
          <cell r="AI1538">
            <v>0</v>
          </cell>
        </row>
        <row r="1539">
          <cell r="B1539">
            <v>0</v>
          </cell>
          <cell r="C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R1539">
            <v>0</v>
          </cell>
          <cell r="AG1539">
            <v>0</v>
          </cell>
          <cell r="AH1539">
            <v>0</v>
          </cell>
          <cell r="AI1539">
            <v>0</v>
          </cell>
        </row>
        <row r="1540">
          <cell r="B1540">
            <v>0</v>
          </cell>
          <cell r="C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R1540">
            <v>0</v>
          </cell>
          <cell r="AG1540">
            <v>0</v>
          </cell>
          <cell r="AH1540">
            <v>0</v>
          </cell>
          <cell r="AI1540">
            <v>0</v>
          </cell>
        </row>
        <row r="1541">
          <cell r="B1541">
            <v>0</v>
          </cell>
          <cell r="C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R1541">
            <v>0</v>
          </cell>
          <cell r="AG1541">
            <v>0</v>
          </cell>
          <cell r="AH1541">
            <v>0</v>
          </cell>
          <cell r="AI1541">
            <v>0</v>
          </cell>
        </row>
        <row r="1542">
          <cell r="B1542">
            <v>0</v>
          </cell>
          <cell r="C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R1542">
            <v>0</v>
          </cell>
          <cell r="AG1542">
            <v>0</v>
          </cell>
          <cell r="AH1542">
            <v>0</v>
          </cell>
          <cell r="AI1542">
            <v>0</v>
          </cell>
        </row>
        <row r="1543">
          <cell r="B1543">
            <v>0</v>
          </cell>
          <cell r="C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R1543">
            <v>0</v>
          </cell>
          <cell r="AG1543">
            <v>0</v>
          </cell>
          <cell r="AH1543">
            <v>0</v>
          </cell>
          <cell r="AI1543">
            <v>0</v>
          </cell>
        </row>
        <row r="1544">
          <cell r="B1544">
            <v>0</v>
          </cell>
          <cell r="C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R1544">
            <v>0</v>
          </cell>
          <cell r="AG1544">
            <v>0</v>
          </cell>
          <cell r="AH1544">
            <v>0</v>
          </cell>
          <cell r="AI1544">
            <v>0</v>
          </cell>
        </row>
        <row r="1545">
          <cell r="B1545">
            <v>0</v>
          </cell>
          <cell r="C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R1545">
            <v>0</v>
          </cell>
          <cell r="AG1545">
            <v>0</v>
          </cell>
          <cell r="AH1545">
            <v>0</v>
          </cell>
          <cell r="AI1545">
            <v>0</v>
          </cell>
        </row>
        <row r="1546">
          <cell r="B1546">
            <v>0</v>
          </cell>
          <cell r="C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R1546">
            <v>0</v>
          </cell>
          <cell r="AG1546">
            <v>0</v>
          </cell>
          <cell r="AH1546">
            <v>0</v>
          </cell>
          <cell r="AI1546">
            <v>0</v>
          </cell>
        </row>
        <row r="1547">
          <cell r="B1547">
            <v>0</v>
          </cell>
          <cell r="C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R1547">
            <v>0</v>
          </cell>
          <cell r="AG1547">
            <v>0</v>
          </cell>
          <cell r="AH1547">
            <v>0</v>
          </cell>
          <cell r="AI1547">
            <v>0</v>
          </cell>
        </row>
        <row r="1548">
          <cell r="B1548">
            <v>0</v>
          </cell>
          <cell r="C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R1548">
            <v>0</v>
          </cell>
          <cell r="AG1548">
            <v>0</v>
          </cell>
          <cell r="AH1548">
            <v>0</v>
          </cell>
          <cell r="AI1548">
            <v>0</v>
          </cell>
        </row>
        <row r="1549">
          <cell r="B1549">
            <v>0</v>
          </cell>
          <cell r="C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R1549">
            <v>0</v>
          </cell>
          <cell r="AG1549">
            <v>0</v>
          </cell>
          <cell r="AH1549">
            <v>0</v>
          </cell>
          <cell r="AI1549">
            <v>0</v>
          </cell>
        </row>
        <row r="1550">
          <cell r="B1550">
            <v>0</v>
          </cell>
          <cell r="C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R1550">
            <v>0</v>
          </cell>
          <cell r="AG1550">
            <v>0</v>
          </cell>
          <cell r="AH1550">
            <v>0</v>
          </cell>
          <cell r="AI1550">
            <v>0</v>
          </cell>
        </row>
        <row r="1551">
          <cell r="B1551">
            <v>0</v>
          </cell>
          <cell r="C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R1551">
            <v>0</v>
          </cell>
          <cell r="AG1551">
            <v>0</v>
          </cell>
          <cell r="AH1551">
            <v>0</v>
          </cell>
          <cell r="AI1551">
            <v>0</v>
          </cell>
        </row>
        <row r="1552">
          <cell r="B1552">
            <v>0</v>
          </cell>
          <cell r="C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R1552">
            <v>0</v>
          </cell>
          <cell r="AG1552">
            <v>0</v>
          </cell>
          <cell r="AH1552">
            <v>0</v>
          </cell>
          <cell r="AI1552">
            <v>0</v>
          </cell>
        </row>
        <row r="1553">
          <cell r="B1553">
            <v>0</v>
          </cell>
          <cell r="C1553">
            <v>0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R1553">
            <v>0</v>
          </cell>
          <cell r="AG1553">
            <v>0</v>
          </cell>
          <cell r="AH1553">
            <v>0</v>
          </cell>
          <cell r="AI1553">
            <v>0</v>
          </cell>
        </row>
        <row r="1554">
          <cell r="B1554">
            <v>0</v>
          </cell>
          <cell r="C1554">
            <v>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R1554">
            <v>0</v>
          </cell>
          <cell r="AG1554">
            <v>0</v>
          </cell>
          <cell r="AH1554">
            <v>0</v>
          </cell>
          <cell r="AI1554">
            <v>0</v>
          </cell>
        </row>
        <row r="1555">
          <cell r="B1555">
            <v>0</v>
          </cell>
          <cell r="C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R1555">
            <v>0</v>
          </cell>
          <cell r="AG1555">
            <v>0</v>
          </cell>
          <cell r="AH1555">
            <v>0</v>
          </cell>
          <cell r="AI1555">
            <v>0</v>
          </cell>
        </row>
        <row r="1556">
          <cell r="B1556">
            <v>0</v>
          </cell>
          <cell r="C1556">
            <v>0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R1556">
            <v>0</v>
          </cell>
          <cell r="AG1556">
            <v>0</v>
          </cell>
          <cell r="AH1556">
            <v>0</v>
          </cell>
          <cell r="AI1556">
            <v>0</v>
          </cell>
        </row>
        <row r="1557">
          <cell r="B1557">
            <v>0</v>
          </cell>
          <cell r="C1557">
            <v>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R1557">
            <v>0</v>
          </cell>
          <cell r="AG1557">
            <v>0</v>
          </cell>
          <cell r="AH1557">
            <v>0</v>
          </cell>
          <cell r="AI1557">
            <v>0</v>
          </cell>
        </row>
        <row r="1558">
          <cell r="B1558">
            <v>0</v>
          </cell>
          <cell r="C1558">
            <v>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R1558">
            <v>0</v>
          </cell>
          <cell r="AG1558">
            <v>0</v>
          </cell>
          <cell r="AH1558">
            <v>0</v>
          </cell>
          <cell r="AI1558">
            <v>0</v>
          </cell>
        </row>
        <row r="1559">
          <cell r="B1559">
            <v>0</v>
          </cell>
          <cell r="C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R1559">
            <v>0</v>
          </cell>
          <cell r="AG1559">
            <v>0</v>
          </cell>
          <cell r="AH1559">
            <v>0</v>
          </cell>
          <cell r="AI1559">
            <v>0</v>
          </cell>
        </row>
        <row r="1560">
          <cell r="B1560">
            <v>0</v>
          </cell>
          <cell r="C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R1560">
            <v>0</v>
          </cell>
          <cell r="AG1560">
            <v>0</v>
          </cell>
          <cell r="AH1560">
            <v>0</v>
          </cell>
          <cell r="AI1560">
            <v>0</v>
          </cell>
        </row>
        <row r="1561">
          <cell r="B1561">
            <v>0</v>
          </cell>
          <cell r="C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R1561">
            <v>0</v>
          </cell>
          <cell r="AG1561">
            <v>0</v>
          </cell>
          <cell r="AH1561">
            <v>0</v>
          </cell>
          <cell r="AI1561">
            <v>0</v>
          </cell>
        </row>
        <row r="1562">
          <cell r="B1562">
            <v>0</v>
          </cell>
          <cell r="C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R1562">
            <v>0</v>
          </cell>
          <cell r="AG1562">
            <v>0</v>
          </cell>
          <cell r="AH1562">
            <v>0</v>
          </cell>
          <cell r="AI1562">
            <v>0</v>
          </cell>
        </row>
        <row r="1563">
          <cell r="B1563">
            <v>0</v>
          </cell>
          <cell r="C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R1563">
            <v>0</v>
          </cell>
          <cell r="AG1563">
            <v>0</v>
          </cell>
          <cell r="AH1563">
            <v>0</v>
          </cell>
          <cell r="AI1563">
            <v>0</v>
          </cell>
        </row>
        <row r="1564">
          <cell r="B1564">
            <v>0</v>
          </cell>
          <cell r="C1564">
            <v>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R1564">
            <v>0</v>
          </cell>
          <cell r="AG1564">
            <v>0</v>
          </cell>
          <cell r="AH1564">
            <v>0</v>
          </cell>
          <cell r="AI1564">
            <v>0</v>
          </cell>
        </row>
        <row r="1565">
          <cell r="B1565">
            <v>0</v>
          </cell>
          <cell r="C1565">
            <v>0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R1565">
            <v>0</v>
          </cell>
          <cell r="AG1565">
            <v>0</v>
          </cell>
          <cell r="AH1565">
            <v>0</v>
          </cell>
          <cell r="AI1565">
            <v>0</v>
          </cell>
        </row>
        <row r="1566">
          <cell r="B1566">
            <v>0</v>
          </cell>
          <cell r="C1566">
            <v>0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R1566">
            <v>0</v>
          </cell>
          <cell r="AG1566">
            <v>0</v>
          </cell>
          <cell r="AH1566">
            <v>0</v>
          </cell>
          <cell r="AI1566">
            <v>0</v>
          </cell>
        </row>
        <row r="1567">
          <cell r="B1567">
            <v>0</v>
          </cell>
          <cell r="C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R1567">
            <v>0</v>
          </cell>
          <cell r="AG1567">
            <v>0</v>
          </cell>
          <cell r="AH1567">
            <v>0</v>
          </cell>
          <cell r="AI1567">
            <v>0</v>
          </cell>
        </row>
        <row r="1568">
          <cell r="B1568">
            <v>0</v>
          </cell>
          <cell r="C1568">
            <v>0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R1568">
            <v>0</v>
          </cell>
          <cell r="AG1568">
            <v>0</v>
          </cell>
          <cell r="AH1568">
            <v>0</v>
          </cell>
          <cell r="AI1568">
            <v>0</v>
          </cell>
        </row>
        <row r="1569">
          <cell r="B1569">
            <v>0</v>
          </cell>
          <cell r="C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R1569">
            <v>0</v>
          </cell>
          <cell r="AG1569">
            <v>0</v>
          </cell>
          <cell r="AH1569">
            <v>0</v>
          </cell>
          <cell r="AI1569">
            <v>0</v>
          </cell>
        </row>
        <row r="1570">
          <cell r="B1570">
            <v>0</v>
          </cell>
          <cell r="C1570">
            <v>0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R1570">
            <v>0</v>
          </cell>
          <cell r="AG1570">
            <v>0</v>
          </cell>
          <cell r="AH1570">
            <v>0</v>
          </cell>
          <cell r="AI1570">
            <v>0</v>
          </cell>
        </row>
        <row r="1571">
          <cell r="B1571">
            <v>0</v>
          </cell>
          <cell r="C1571">
            <v>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R1571">
            <v>0</v>
          </cell>
          <cell r="AG1571">
            <v>0</v>
          </cell>
          <cell r="AH1571">
            <v>0</v>
          </cell>
          <cell r="AI1571">
            <v>0</v>
          </cell>
        </row>
        <row r="1572">
          <cell r="B1572">
            <v>0</v>
          </cell>
          <cell r="C1572">
            <v>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R1572">
            <v>0</v>
          </cell>
          <cell r="AG1572">
            <v>0</v>
          </cell>
          <cell r="AH1572">
            <v>0</v>
          </cell>
          <cell r="AI1572">
            <v>0</v>
          </cell>
        </row>
        <row r="1573">
          <cell r="B1573">
            <v>0</v>
          </cell>
          <cell r="C1573">
            <v>0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R1573">
            <v>0</v>
          </cell>
          <cell r="AG1573">
            <v>0</v>
          </cell>
          <cell r="AH1573">
            <v>0</v>
          </cell>
          <cell r="AI1573">
            <v>0</v>
          </cell>
        </row>
        <row r="1574">
          <cell r="B1574">
            <v>0</v>
          </cell>
          <cell r="C1574">
            <v>0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R1574">
            <v>0</v>
          </cell>
          <cell r="AG1574">
            <v>0</v>
          </cell>
          <cell r="AH1574">
            <v>0</v>
          </cell>
          <cell r="AI1574">
            <v>0</v>
          </cell>
        </row>
        <row r="1575">
          <cell r="B1575">
            <v>0</v>
          </cell>
          <cell r="C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R1575">
            <v>0</v>
          </cell>
          <cell r="AG1575">
            <v>0</v>
          </cell>
          <cell r="AH1575">
            <v>0</v>
          </cell>
          <cell r="AI1575">
            <v>0</v>
          </cell>
        </row>
        <row r="1576">
          <cell r="B1576">
            <v>0</v>
          </cell>
          <cell r="C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R1576">
            <v>0</v>
          </cell>
          <cell r="AG1576">
            <v>0</v>
          </cell>
          <cell r="AH1576">
            <v>0</v>
          </cell>
          <cell r="AI1576">
            <v>0</v>
          </cell>
        </row>
        <row r="1577">
          <cell r="B1577">
            <v>0</v>
          </cell>
          <cell r="C1577">
            <v>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R1577">
            <v>0</v>
          </cell>
          <cell r="AG1577">
            <v>0</v>
          </cell>
          <cell r="AH1577">
            <v>0</v>
          </cell>
          <cell r="AI1577">
            <v>0</v>
          </cell>
        </row>
        <row r="1578">
          <cell r="B1578">
            <v>0</v>
          </cell>
          <cell r="C1578">
            <v>0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R1578">
            <v>0</v>
          </cell>
          <cell r="AG1578">
            <v>0</v>
          </cell>
          <cell r="AH1578">
            <v>0</v>
          </cell>
          <cell r="AI1578">
            <v>0</v>
          </cell>
        </row>
        <row r="1579">
          <cell r="B1579">
            <v>0</v>
          </cell>
          <cell r="C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R1579">
            <v>0</v>
          </cell>
          <cell r="AG1579">
            <v>0</v>
          </cell>
          <cell r="AH1579">
            <v>0</v>
          </cell>
          <cell r="AI1579">
            <v>0</v>
          </cell>
        </row>
        <row r="1580">
          <cell r="B1580">
            <v>0</v>
          </cell>
          <cell r="C1580">
            <v>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R1580">
            <v>0</v>
          </cell>
          <cell r="AG1580">
            <v>0</v>
          </cell>
          <cell r="AH1580">
            <v>0</v>
          </cell>
          <cell r="AI1580">
            <v>0</v>
          </cell>
        </row>
        <row r="1581">
          <cell r="B1581">
            <v>0</v>
          </cell>
          <cell r="C1581">
            <v>0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R1581">
            <v>0</v>
          </cell>
          <cell r="AG1581">
            <v>0</v>
          </cell>
          <cell r="AH1581">
            <v>0</v>
          </cell>
          <cell r="AI1581">
            <v>0</v>
          </cell>
        </row>
        <row r="1582">
          <cell r="B1582">
            <v>0</v>
          </cell>
          <cell r="C1582">
            <v>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R1582">
            <v>0</v>
          </cell>
          <cell r="AG1582">
            <v>0</v>
          </cell>
          <cell r="AH1582">
            <v>0</v>
          </cell>
          <cell r="AI1582">
            <v>0</v>
          </cell>
        </row>
        <row r="1583">
          <cell r="B1583">
            <v>0</v>
          </cell>
          <cell r="C1583">
            <v>0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R1583">
            <v>0</v>
          </cell>
          <cell r="AG1583">
            <v>0</v>
          </cell>
          <cell r="AH1583">
            <v>0</v>
          </cell>
          <cell r="AI1583">
            <v>0</v>
          </cell>
        </row>
        <row r="1584">
          <cell r="B1584">
            <v>0</v>
          </cell>
          <cell r="C1584">
            <v>0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R1584">
            <v>0</v>
          </cell>
          <cell r="AG1584">
            <v>0</v>
          </cell>
          <cell r="AH1584">
            <v>0</v>
          </cell>
          <cell r="AI1584">
            <v>0</v>
          </cell>
        </row>
        <row r="1585">
          <cell r="B1585">
            <v>0</v>
          </cell>
          <cell r="C1585">
            <v>0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R1585">
            <v>0</v>
          </cell>
          <cell r="AG1585">
            <v>0</v>
          </cell>
          <cell r="AH1585">
            <v>0</v>
          </cell>
          <cell r="AI1585">
            <v>0</v>
          </cell>
        </row>
        <row r="1586">
          <cell r="B1586">
            <v>0</v>
          </cell>
          <cell r="C1586">
            <v>0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R1586">
            <v>0</v>
          </cell>
          <cell r="AG1586">
            <v>0</v>
          </cell>
          <cell r="AH1586">
            <v>0</v>
          </cell>
          <cell r="AI1586">
            <v>0</v>
          </cell>
        </row>
        <row r="1587">
          <cell r="B1587">
            <v>0</v>
          </cell>
          <cell r="C1587">
            <v>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R1587">
            <v>0</v>
          </cell>
          <cell r="AG1587">
            <v>0</v>
          </cell>
          <cell r="AH1587">
            <v>0</v>
          </cell>
          <cell r="AI1587">
            <v>0</v>
          </cell>
        </row>
        <row r="1588">
          <cell r="B1588">
            <v>0</v>
          </cell>
          <cell r="C1588">
            <v>0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R1588">
            <v>0</v>
          </cell>
          <cell r="AG1588">
            <v>0</v>
          </cell>
          <cell r="AH1588">
            <v>0</v>
          </cell>
          <cell r="AI1588">
            <v>0</v>
          </cell>
        </row>
        <row r="1589">
          <cell r="B1589">
            <v>0</v>
          </cell>
          <cell r="C1589">
            <v>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R1589">
            <v>0</v>
          </cell>
          <cell r="AG1589">
            <v>0</v>
          </cell>
          <cell r="AH1589">
            <v>0</v>
          </cell>
          <cell r="AI1589">
            <v>0</v>
          </cell>
        </row>
        <row r="1590">
          <cell r="B1590">
            <v>0</v>
          </cell>
          <cell r="C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R1590">
            <v>0</v>
          </cell>
          <cell r="AG1590">
            <v>0</v>
          </cell>
          <cell r="AH1590">
            <v>0</v>
          </cell>
          <cell r="AI1590">
            <v>0</v>
          </cell>
        </row>
        <row r="1591">
          <cell r="B1591">
            <v>0</v>
          </cell>
          <cell r="C1591">
            <v>0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R1591">
            <v>0</v>
          </cell>
          <cell r="AG1591">
            <v>0</v>
          </cell>
          <cell r="AH1591">
            <v>0</v>
          </cell>
          <cell r="AI1591">
            <v>0</v>
          </cell>
        </row>
        <row r="1592">
          <cell r="B1592">
            <v>0</v>
          </cell>
          <cell r="C1592">
            <v>0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R1592">
            <v>0</v>
          </cell>
          <cell r="AG1592">
            <v>0</v>
          </cell>
          <cell r="AH1592">
            <v>0</v>
          </cell>
          <cell r="AI1592">
            <v>0</v>
          </cell>
        </row>
        <row r="1593">
          <cell r="B1593">
            <v>0</v>
          </cell>
          <cell r="C1593">
            <v>0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R1593">
            <v>0</v>
          </cell>
          <cell r="AG1593">
            <v>0</v>
          </cell>
          <cell r="AH1593">
            <v>0</v>
          </cell>
          <cell r="AI1593">
            <v>0</v>
          </cell>
        </row>
        <row r="1594">
          <cell r="B1594">
            <v>0</v>
          </cell>
          <cell r="C1594">
            <v>0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R1594">
            <v>0</v>
          </cell>
          <cell r="AG1594">
            <v>0</v>
          </cell>
          <cell r="AH1594">
            <v>0</v>
          </cell>
          <cell r="AI1594">
            <v>0</v>
          </cell>
        </row>
        <row r="1595">
          <cell r="B1595">
            <v>0</v>
          </cell>
          <cell r="C1595">
            <v>0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R1595">
            <v>0</v>
          </cell>
          <cell r="AG1595">
            <v>0</v>
          </cell>
          <cell r="AH1595">
            <v>0</v>
          </cell>
          <cell r="AI1595">
            <v>0</v>
          </cell>
        </row>
        <row r="1596">
          <cell r="B1596">
            <v>0</v>
          </cell>
          <cell r="C1596">
            <v>0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R1596">
            <v>0</v>
          </cell>
          <cell r="AG1596">
            <v>0</v>
          </cell>
          <cell r="AH1596">
            <v>0</v>
          </cell>
          <cell r="AI1596">
            <v>0</v>
          </cell>
        </row>
        <row r="1597">
          <cell r="B1597">
            <v>0</v>
          </cell>
          <cell r="C1597">
            <v>0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R1597">
            <v>0</v>
          </cell>
          <cell r="AG1597">
            <v>0</v>
          </cell>
          <cell r="AH1597">
            <v>0</v>
          </cell>
          <cell r="AI1597">
            <v>0</v>
          </cell>
        </row>
        <row r="1598">
          <cell r="B1598">
            <v>0</v>
          </cell>
          <cell r="C1598">
            <v>0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R1598">
            <v>0</v>
          </cell>
          <cell r="AG1598">
            <v>0</v>
          </cell>
          <cell r="AH1598">
            <v>0</v>
          </cell>
          <cell r="AI1598">
            <v>0</v>
          </cell>
        </row>
        <row r="1599">
          <cell r="B1599">
            <v>0</v>
          </cell>
          <cell r="C1599">
            <v>0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R1599">
            <v>0</v>
          </cell>
          <cell r="AG1599">
            <v>0</v>
          </cell>
          <cell r="AH1599">
            <v>0</v>
          </cell>
          <cell r="AI1599">
            <v>0</v>
          </cell>
        </row>
        <row r="1600">
          <cell r="B1600">
            <v>0</v>
          </cell>
          <cell r="C1600">
            <v>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R1600">
            <v>0</v>
          </cell>
          <cell r="AG1600">
            <v>0</v>
          </cell>
          <cell r="AH1600">
            <v>0</v>
          </cell>
          <cell r="AI1600">
            <v>0</v>
          </cell>
        </row>
        <row r="1601">
          <cell r="B1601">
            <v>0</v>
          </cell>
          <cell r="C1601">
            <v>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R1601">
            <v>0</v>
          </cell>
          <cell r="AG1601">
            <v>0</v>
          </cell>
          <cell r="AH1601">
            <v>0</v>
          </cell>
          <cell r="AI1601">
            <v>0</v>
          </cell>
        </row>
        <row r="1602">
          <cell r="B1602">
            <v>0</v>
          </cell>
          <cell r="C1602">
            <v>0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R1602">
            <v>0</v>
          </cell>
          <cell r="AG1602">
            <v>0</v>
          </cell>
          <cell r="AH1602">
            <v>0</v>
          </cell>
          <cell r="AI1602">
            <v>0</v>
          </cell>
        </row>
        <row r="1603">
          <cell r="B1603">
            <v>0</v>
          </cell>
          <cell r="C1603">
            <v>0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R1603">
            <v>0</v>
          </cell>
          <cell r="AG1603">
            <v>0</v>
          </cell>
          <cell r="AH1603">
            <v>0</v>
          </cell>
          <cell r="AI1603">
            <v>0</v>
          </cell>
        </row>
        <row r="1604">
          <cell r="B1604">
            <v>0</v>
          </cell>
          <cell r="C1604">
            <v>0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R1604">
            <v>0</v>
          </cell>
          <cell r="AG1604">
            <v>0</v>
          </cell>
          <cell r="AH1604">
            <v>0</v>
          </cell>
          <cell r="AI1604">
            <v>0</v>
          </cell>
        </row>
        <row r="1605">
          <cell r="B1605">
            <v>0</v>
          </cell>
          <cell r="C1605">
            <v>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R1605">
            <v>0</v>
          </cell>
          <cell r="AG1605">
            <v>0</v>
          </cell>
          <cell r="AH1605">
            <v>0</v>
          </cell>
          <cell r="AI1605">
            <v>0</v>
          </cell>
        </row>
        <row r="1606">
          <cell r="B1606">
            <v>0</v>
          </cell>
          <cell r="C1606">
            <v>0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R1606">
            <v>0</v>
          </cell>
          <cell r="AG1606">
            <v>0</v>
          </cell>
          <cell r="AH1606">
            <v>0</v>
          </cell>
          <cell r="AI1606">
            <v>0</v>
          </cell>
        </row>
        <row r="1607">
          <cell r="B1607">
            <v>0</v>
          </cell>
          <cell r="C1607">
            <v>0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R1607">
            <v>0</v>
          </cell>
          <cell r="AG1607">
            <v>0</v>
          </cell>
          <cell r="AH1607">
            <v>0</v>
          </cell>
          <cell r="AI1607">
            <v>0</v>
          </cell>
        </row>
        <row r="1608">
          <cell r="B1608">
            <v>0</v>
          </cell>
          <cell r="C1608">
            <v>0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R1608">
            <v>0</v>
          </cell>
          <cell r="AG1608">
            <v>0</v>
          </cell>
          <cell r="AH1608">
            <v>0</v>
          </cell>
          <cell r="AI1608">
            <v>0</v>
          </cell>
        </row>
        <row r="1609">
          <cell r="B1609">
            <v>0</v>
          </cell>
          <cell r="C1609">
            <v>0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R1609">
            <v>0</v>
          </cell>
          <cell r="AG1609">
            <v>0</v>
          </cell>
          <cell r="AH1609">
            <v>0</v>
          </cell>
          <cell r="AI1609">
            <v>0</v>
          </cell>
        </row>
        <row r="1610">
          <cell r="B1610">
            <v>0</v>
          </cell>
          <cell r="C1610">
            <v>0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R1610">
            <v>0</v>
          </cell>
          <cell r="AG1610">
            <v>0</v>
          </cell>
          <cell r="AH1610">
            <v>0</v>
          </cell>
          <cell r="AI1610">
            <v>0</v>
          </cell>
        </row>
        <row r="1611">
          <cell r="B1611">
            <v>0</v>
          </cell>
          <cell r="C1611">
            <v>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R1611">
            <v>0</v>
          </cell>
          <cell r="AG1611">
            <v>0</v>
          </cell>
          <cell r="AH1611">
            <v>0</v>
          </cell>
          <cell r="AI1611">
            <v>0</v>
          </cell>
        </row>
        <row r="1612">
          <cell r="B1612">
            <v>0</v>
          </cell>
          <cell r="C1612">
            <v>0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R1612">
            <v>0</v>
          </cell>
          <cell r="AG1612">
            <v>0</v>
          </cell>
          <cell r="AH1612">
            <v>0</v>
          </cell>
          <cell r="AI1612">
            <v>0</v>
          </cell>
        </row>
        <row r="1613">
          <cell r="B1613">
            <v>0</v>
          </cell>
          <cell r="C1613">
            <v>0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R1613">
            <v>0</v>
          </cell>
          <cell r="AG1613">
            <v>0</v>
          </cell>
          <cell r="AH1613">
            <v>0</v>
          </cell>
          <cell r="AI1613">
            <v>0</v>
          </cell>
        </row>
        <row r="1614">
          <cell r="B1614">
            <v>0</v>
          </cell>
          <cell r="C1614">
            <v>0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R1614">
            <v>0</v>
          </cell>
          <cell r="AG1614">
            <v>0</v>
          </cell>
          <cell r="AH1614">
            <v>0</v>
          </cell>
          <cell r="AI1614">
            <v>0</v>
          </cell>
        </row>
        <row r="1615">
          <cell r="B1615">
            <v>0</v>
          </cell>
          <cell r="C1615">
            <v>0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R1615">
            <v>0</v>
          </cell>
          <cell r="AG1615">
            <v>0</v>
          </cell>
          <cell r="AH1615">
            <v>0</v>
          </cell>
          <cell r="AI1615">
            <v>0</v>
          </cell>
        </row>
        <row r="1616">
          <cell r="B1616">
            <v>0</v>
          </cell>
          <cell r="C1616">
            <v>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R1616">
            <v>0</v>
          </cell>
          <cell r="AG1616">
            <v>0</v>
          </cell>
          <cell r="AH1616">
            <v>0</v>
          </cell>
          <cell r="AI1616">
            <v>0</v>
          </cell>
        </row>
        <row r="1617">
          <cell r="B1617">
            <v>0</v>
          </cell>
          <cell r="C1617">
            <v>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R1617">
            <v>0</v>
          </cell>
          <cell r="AG1617">
            <v>0</v>
          </cell>
          <cell r="AH1617">
            <v>0</v>
          </cell>
          <cell r="AI1617">
            <v>0</v>
          </cell>
        </row>
        <row r="1618">
          <cell r="B1618">
            <v>0</v>
          </cell>
          <cell r="C1618">
            <v>0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R1618">
            <v>0</v>
          </cell>
          <cell r="AG1618">
            <v>0</v>
          </cell>
          <cell r="AH1618">
            <v>0</v>
          </cell>
          <cell r="AI1618">
            <v>0</v>
          </cell>
        </row>
        <row r="1619">
          <cell r="B1619">
            <v>0</v>
          </cell>
          <cell r="C1619">
            <v>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R1619">
            <v>0</v>
          </cell>
          <cell r="AG1619">
            <v>0</v>
          </cell>
          <cell r="AH1619">
            <v>0</v>
          </cell>
          <cell r="AI1619">
            <v>0</v>
          </cell>
        </row>
        <row r="1620">
          <cell r="B1620">
            <v>0</v>
          </cell>
          <cell r="C1620">
            <v>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R1620">
            <v>0</v>
          </cell>
          <cell r="AG1620">
            <v>0</v>
          </cell>
          <cell r="AH1620">
            <v>0</v>
          </cell>
          <cell r="AI1620">
            <v>0</v>
          </cell>
        </row>
        <row r="1621">
          <cell r="B1621">
            <v>0</v>
          </cell>
          <cell r="C1621">
            <v>0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R1621">
            <v>0</v>
          </cell>
          <cell r="AG1621">
            <v>0</v>
          </cell>
          <cell r="AH1621">
            <v>0</v>
          </cell>
          <cell r="AI1621">
            <v>0</v>
          </cell>
        </row>
        <row r="1622">
          <cell r="B1622">
            <v>0</v>
          </cell>
          <cell r="C1622">
            <v>0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R1622">
            <v>0</v>
          </cell>
          <cell r="AG1622">
            <v>0</v>
          </cell>
          <cell r="AH1622">
            <v>0</v>
          </cell>
          <cell r="AI1622">
            <v>0</v>
          </cell>
        </row>
        <row r="1623">
          <cell r="B1623">
            <v>0</v>
          </cell>
          <cell r="C1623">
            <v>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R1623">
            <v>0</v>
          </cell>
          <cell r="AG1623">
            <v>0</v>
          </cell>
          <cell r="AH1623">
            <v>0</v>
          </cell>
          <cell r="AI1623">
            <v>0</v>
          </cell>
        </row>
        <row r="1624">
          <cell r="B1624">
            <v>0</v>
          </cell>
          <cell r="C1624">
            <v>0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R1624">
            <v>0</v>
          </cell>
          <cell r="AG1624">
            <v>0</v>
          </cell>
          <cell r="AH1624">
            <v>0</v>
          </cell>
          <cell r="AI1624">
            <v>0</v>
          </cell>
        </row>
        <row r="1625">
          <cell r="B1625">
            <v>0</v>
          </cell>
          <cell r="C1625">
            <v>0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R1625">
            <v>0</v>
          </cell>
          <cell r="AG1625">
            <v>0</v>
          </cell>
          <cell r="AH1625">
            <v>0</v>
          </cell>
          <cell r="AI1625">
            <v>0</v>
          </cell>
        </row>
        <row r="1626">
          <cell r="B1626">
            <v>0</v>
          </cell>
          <cell r="C1626">
            <v>0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R1626">
            <v>0</v>
          </cell>
          <cell r="AG1626">
            <v>0</v>
          </cell>
          <cell r="AH1626">
            <v>0</v>
          </cell>
          <cell r="AI1626">
            <v>0</v>
          </cell>
        </row>
        <row r="1627">
          <cell r="B1627">
            <v>0</v>
          </cell>
          <cell r="C1627">
            <v>0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R1627">
            <v>0</v>
          </cell>
          <cell r="AG1627">
            <v>0</v>
          </cell>
          <cell r="AH1627">
            <v>0</v>
          </cell>
          <cell r="AI1627">
            <v>0</v>
          </cell>
        </row>
        <row r="1628">
          <cell r="B1628">
            <v>0</v>
          </cell>
          <cell r="C1628">
            <v>0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R1628">
            <v>0</v>
          </cell>
          <cell r="AG1628">
            <v>0</v>
          </cell>
          <cell r="AH1628">
            <v>0</v>
          </cell>
          <cell r="AI1628">
            <v>0</v>
          </cell>
        </row>
        <row r="1629">
          <cell r="B1629">
            <v>0</v>
          </cell>
          <cell r="C1629">
            <v>0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R1629">
            <v>0</v>
          </cell>
          <cell r="AG1629">
            <v>0</v>
          </cell>
          <cell r="AH1629">
            <v>0</v>
          </cell>
          <cell r="AI1629">
            <v>0</v>
          </cell>
        </row>
        <row r="1630">
          <cell r="B1630">
            <v>0</v>
          </cell>
          <cell r="C1630">
            <v>0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R1630">
            <v>0</v>
          </cell>
          <cell r="AG1630">
            <v>0</v>
          </cell>
          <cell r="AH1630">
            <v>0</v>
          </cell>
          <cell r="AI1630">
            <v>0</v>
          </cell>
        </row>
        <row r="1631">
          <cell r="B1631">
            <v>0</v>
          </cell>
          <cell r="C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R1631">
            <v>0</v>
          </cell>
          <cell r="AG1631">
            <v>0</v>
          </cell>
          <cell r="AH1631">
            <v>0</v>
          </cell>
          <cell r="AI1631">
            <v>0</v>
          </cell>
        </row>
        <row r="1632">
          <cell r="B1632">
            <v>0</v>
          </cell>
          <cell r="C1632">
            <v>0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R1632">
            <v>0</v>
          </cell>
          <cell r="AG1632">
            <v>0</v>
          </cell>
          <cell r="AH1632">
            <v>0</v>
          </cell>
          <cell r="AI1632">
            <v>0</v>
          </cell>
        </row>
        <row r="1633">
          <cell r="B1633">
            <v>0</v>
          </cell>
          <cell r="C1633">
            <v>0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R1633">
            <v>0</v>
          </cell>
          <cell r="AG1633">
            <v>0</v>
          </cell>
          <cell r="AH1633">
            <v>0</v>
          </cell>
          <cell r="AI1633">
            <v>0</v>
          </cell>
        </row>
        <row r="1634">
          <cell r="B1634">
            <v>0</v>
          </cell>
          <cell r="C1634">
            <v>0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R1634">
            <v>0</v>
          </cell>
          <cell r="AG1634">
            <v>0</v>
          </cell>
          <cell r="AH1634">
            <v>0</v>
          </cell>
          <cell r="AI1634">
            <v>0</v>
          </cell>
        </row>
        <row r="1635">
          <cell r="B1635">
            <v>0</v>
          </cell>
          <cell r="C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R1635">
            <v>0</v>
          </cell>
          <cell r="AG1635">
            <v>0</v>
          </cell>
          <cell r="AH1635">
            <v>0</v>
          </cell>
          <cell r="AI1635">
            <v>0</v>
          </cell>
        </row>
        <row r="1636">
          <cell r="B1636">
            <v>0</v>
          </cell>
          <cell r="C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R1636">
            <v>0</v>
          </cell>
          <cell r="AG1636">
            <v>0</v>
          </cell>
          <cell r="AH1636">
            <v>0</v>
          </cell>
          <cell r="AI1636">
            <v>0</v>
          </cell>
        </row>
        <row r="1637">
          <cell r="B1637">
            <v>0</v>
          </cell>
          <cell r="C1637">
            <v>0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R1637">
            <v>0</v>
          </cell>
          <cell r="AG1637">
            <v>0</v>
          </cell>
          <cell r="AH1637">
            <v>0</v>
          </cell>
          <cell r="AI1637">
            <v>0</v>
          </cell>
        </row>
        <row r="1638">
          <cell r="B1638">
            <v>0</v>
          </cell>
          <cell r="C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R1638">
            <v>0</v>
          </cell>
          <cell r="AG1638">
            <v>0</v>
          </cell>
          <cell r="AH1638">
            <v>0</v>
          </cell>
          <cell r="AI1638">
            <v>0</v>
          </cell>
        </row>
        <row r="1639">
          <cell r="B1639">
            <v>0</v>
          </cell>
          <cell r="C1639">
            <v>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R1639">
            <v>0</v>
          </cell>
          <cell r="AG1639">
            <v>0</v>
          </cell>
          <cell r="AH1639">
            <v>0</v>
          </cell>
          <cell r="AI1639">
            <v>0</v>
          </cell>
        </row>
        <row r="1640">
          <cell r="B1640">
            <v>0</v>
          </cell>
          <cell r="C1640">
            <v>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R1640">
            <v>0</v>
          </cell>
          <cell r="AG1640">
            <v>0</v>
          </cell>
          <cell r="AH1640">
            <v>0</v>
          </cell>
          <cell r="AI1640">
            <v>0</v>
          </cell>
        </row>
        <row r="1641">
          <cell r="B1641">
            <v>0</v>
          </cell>
          <cell r="C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R1641">
            <v>0</v>
          </cell>
          <cell r="AG1641">
            <v>0</v>
          </cell>
          <cell r="AH1641">
            <v>0</v>
          </cell>
          <cell r="AI1641">
            <v>0</v>
          </cell>
        </row>
        <row r="1642">
          <cell r="B1642">
            <v>0</v>
          </cell>
          <cell r="C1642">
            <v>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R1642">
            <v>0</v>
          </cell>
          <cell r="AG1642">
            <v>0</v>
          </cell>
          <cell r="AH1642">
            <v>0</v>
          </cell>
          <cell r="AI1642">
            <v>0</v>
          </cell>
        </row>
        <row r="1643">
          <cell r="B1643">
            <v>0</v>
          </cell>
          <cell r="C1643">
            <v>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R1643">
            <v>0</v>
          </cell>
          <cell r="AG1643">
            <v>0</v>
          </cell>
          <cell r="AH1643">
            <v>0</v>
          </cell>
          <cell r="AI1643">
            <v>0</v>
          </cell>
        </row>
        <row r="1644">
          <cell r="B1644">
            <v>0</v>
          </cell>
          <cell r="C1644">
            <v>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R1644">
            <v>0</v>
          </cell>
          <cell r="AG1644">
            <v>0</v>
          </cell>
          <cell r="AH1644">
            <v>0</v>
          </cell>
          <cell r="AI1644">
            <v>0</v>
          </cell>
        </row>
        <row r="1645">
          <cell r="B1645">
            <v>0</v>
          </cell>
          <cell r="C1645">
            <v>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R1645">
            <v>0</v>
          </cell>
          <cell r="AG1645">
            <v>0</v>
          </cell>
          <cell r="AH1645">
            <v>0</v>
          </cell>
          <cell r="AI1645">
            <v>0</v>
          </cell>
        </row>
        <row r="1646">
          <cell r="B1646">
            <v>0</v>
          </cell>
          <cell r="C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R1646">
            <v>0</v>
          </cell>
          <cell r="AG1646">
            <v>0</v>
          </cell>
          <cell r="AH1646">
            <v>0</v>
          </cell>
          <cell r="AI1646">
            <v>0</v>
          </cell>
        </row>
        <row r="1647">
          <cell r="B1647">
            <v>0</v>
          </cell>
          <cell r="C1647">
            <v>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R1647">
            <v>0</v>
          </cell>
          <cell r="AG1647">
            <v>0</v>
          </cell>
          <cell r="AH1647">
            <v>0</v>
          </cell>
          <cell r="AI1647">
            <v>0</v>
          </cell>
        </row>
        <row r="1648">
          <cell r="B1648">
            <v>0</v>
          </cell>
          <cell r="C1648">
            <v>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R1648">
            <v>0</v>
          </cell>
          <cell r="AG1648">
            <v>0</v>
          </cell>
          <cell r="AH1648">
            <v>0</v>
          </cell>
          <cell r="AI1648">
            <v>0</v>
          </cell>
        </row>
        <row r="1649">
          <cell r="B1649">
            <v>0</v>
          </cell>
          <cell r="C1649">
            <v>0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R1649">
            <v>0</v>
          </cell>
          <cell r="AG1649">
            <v>0</v>
          </cell>
          <cell r="AH1649">
            <v>0</v>
          </cell>
          <cell r="AI1649">
            <v>0</v>
          </cell>
        </row>
        <row r="1650">
          <cell r="B1650">
            <v>0</v>
          </cell>
          <cell r="C1650">
            <v>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R1650">
            <v>0</v>
          </cell>
          <cell r="AG1650">
            <v>0</v>
          </cell>
          <cell r="AH1650">
            <v>0</v>
          </cell>
          <cell r="AI1650">
            <v>0</v>
          </cell>
        </row>
        <row r="1651">
          <cell r="B1651">
            <v>0</v>
          </cell>
          <cell r="C1651">
            <v>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R1651">
            <v>0</v>
          </cell>
          <cell r="AG1651">
            <v>0</v>
          </cell>
          <cell r="AH1651">
            <v>0</v>
          </cell>
          <cell r="AI1651">
            <v>0</v>
          </cell>
        </row>
        <row r="1652">
          <cell r="B1652">
            <v>0</v>
          </cell>
          <cell r="C1652">
            <v>0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R1652">
            <v>0</v>
          </cell>
          <cell r="AG1652">
            <v>0</v>
          </cell>
          <cell r="AH1652">
            <v>0</v>
          </cell>
          <cell r="AI1652">
            <v>0</v>
          </cell>
        </row>
        <row r="1653">
          <cell r="B1653">
            <v>0</v>
          </cell>
          <cell r="C1653">
            <v>0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R1653">
            <v>0</v>
          </cell>
          <cell r="AG1653">
            <v>0</v>
          </cell>
          <cell r="AH1653">
            <v>0</v>
          </cell>
          <cell r="AI1653">
            <v>0</v>
          </cell>
        </row>
        <row r="1654">
          <cell r="B1654">
            <v>0</v>
          </cell>
          <cell r="C1654">
            <v>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R1654">
            <v>0</v>
          </cell>
          <cell r="AG1654">
            <v>0</v>
          </cell>
          <cell r="AH1654">
            <v>0</v>
          </cell>
          <cell r="AI1654">
            <v>0</v>
          </cell>
        </row>
        <row r="1655">
          <cell r="B1655">
            <v>0</v>
          </cell>
          <cell r="C1655">
            <v>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R1655">
            <v>0</v>
          </cell>
          <cell r="AG1655">
            <v>0</v>
          </cell>
          <cell r="AH1655">
            <v>0</v>
          </cell>
          <cell r="AI1655">
            <v>0</v>
          </cell>
        </row>
        <row r="1656">
          <cell r="B1656">
            <v>0</v>
          </cell>
          <cell r="C1656">
            <v>0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R1656">
            <v>0</v>
          </cell>
          <cell r="AG1656">
            <v>0</v>
          </cell>
          <cell r="AH1656">
            <v>0</v>
          </cell>
          <cell r="AI1656">
            <v>0</v>
          </cell>
        </row>
        <row r="1657">
          <cell r="B1657">
            <v>0</v>
          </cell>
          <cell r="C1657">
            <v>0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R1657">
            <v>0</v>
          </cell>
          <cell r="AG1657">
            <v>0</v>
          </cell>
          <cell r="AH1657">
            <v>0</v>
          </cell>
          <cell r="AI1657">
            <v>0</v>
          </cell>
        </row>
        <row r="1658">
          <cell r="B1658">
            <v>0</v>
          </cell>
          <cell r="C1658">
            <v>0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R1658">
            <v>0</v>
          </cell>
          <cell r="AG1658">
            <v>0</v>
          </cell>
          <cell r="AH1658">
            <v>0</v>
          </cell>
          <cell r="AI1658">
            <v>0</v>
          </cell>
        </row>
        <row r="1659">
          <cell r="B1659">
            <v>0</v>
          </cell>
          <cell r="C1659">
            <v>0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R1659">
            <v>0</v>
          </cell>
          <cell r="AG1659">
            <v>0</v>
          </cell>
          <cell r="AH1659">
            <v>0</v>
          </cell>
          <cell r="AI1659">
            <v>0</v>
          </cell>
        </row>
        <row r="1660">
          <cell r="B1660">
            <v>0</v>
          </cell>
          <cell r="C1660">
            <v>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R1660">
            <v>0</v>
          </cell>
          <cell r="AG1660">
            <v>0</v>
          </cell>
          <cell r="AH1660">
            <v>0</v>
          </cell>
          <cell r="AI1660">
            <v>0</v>
          </cell>
        </row>
        <row r="1661">
          <cell r="B1661">
            <v>0</v>
          </cell>
          <cell r="C1661">
            <v>0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R1661">
            <v>0</v>
          </cell>
          <cell r="AG1661">
            <v>0</v>
          </cell>
          <cell r="AH1661">
            <v>0</v>
          </cell>
          <cell r="AI1661">
            <v>0</v>
          </cell>
        </row>
        <row r="1662">
          <cell r="B1662">
            <v>0</v>
          </cell>
          <cell r="C1662">
            <v>0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R1662">
            <v>0</v>
          </cell>
          <cell r="AG1662">
            <v>0</v>
          </cell>
          <cell r="AH1662">
            <v>0</v>
          </cell>
          <cell r="AI1662">
            <v>0</v>
          </cell>
        </row>
        <row r="1663">
          <cell r="B1663">
            <v>0</v>
          </cell>
          <cell r="C1663">
            <v>0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R1663">
            <v>0</v>
          </cell>
          <cell r="AG1663">
            <v>0</v>
          </cell>
          <cell r="AH1663">
            <v>0</v>
          </cell>
          <cell r="AI1663">
            <v>0</v>
          </cell>
        </row>
        <row r="1664">
          <cell r="B1664">
            <v>0</v>
          </cell>
          <cell r="C1664">
            <v>0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R1664">
            <v>0</v>
          </cell>
          <cell r="AG1664">
            <v>0</v>
          </cell>
          <cell r="AH1664">
            <v>0</v>
          </cell>
          <cell r="AI1664">
            <v>0</v>
          </cell>
        </row>
        <row r="1665">
          <cell r="B1665">
            <v>0</v>
          </cell>
          <cell r="C1665">
            <v>0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R1665">
            <v>0</v>
          </cell>
          <cell r="AG1665">
            <v>0</v>
          </cell>
          <cell r="AH1665">
            <v>0</v>
          </cell>
          <cell r="AI1665">
            <v>0</v>
          </cell>
        </row>
        <row r="1666">
          <cell r="B1666">
            <v>0</v>
          </cell>
          <cell r="C1666">
            <v>0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R1666">
            <v>0</v>
          </cell>
          <cell r="AG1666">
            <v>0</v>
          </cell>
          <cell r="AH1666">
            <v>0</v>
          </cell>
          <cell r="AI1666">
            <v>0</v>
          </cell>
        </row>
        <row r="1667">
          <cell r="B1667">
            <v>0</v>
          </cell>
          <cell r="C1667">
            <v>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R1667">
            <v>0</v>
          </cell>
          <cell r="AG1667">
            <v>0</v>
          </cell>
          <cell r="AH1667">
            <v>0</v>
          </cell>
          <cell r="AI1667">
            <v>0</v>
          </cell>
        </row>
        <row r="1668">
          <cell r="B1668">
            <v>0</v>
          </cell>
          <cell r="C1668">
            <v>0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R1668">
            <v>0</v>
          </cell>
          <cell r="AG1668">
            <v>0</v>
          </cell>
          <cell r="AH1668">
            <v>0</v>
          </cell>
          <cell r="AI1668">
            <v>0</v>
          </cell>
        </row>
        <row r="1669">
          <cell r="B1669">
            <v>0</v>
          </cell>
          <cell r="C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R1669">
            <v>0</v>
          </cell>
          <cell r="AG1669">
            <v>0</v>
          </cell>
          <cell r="AH1669">
            <v>0</v>
          </cell>
          <cell r="AI1669">
            <v>0</v>
          </cell>
        </row>
        <row r="1670">
          <cell r="B1670">
            <v>0</v>
          </cell>
          <cell r="C1670">
            <v>0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R1670">
            <v>0</v>
          </cell>
          <cell r="AG1670">
            <v>0</v>
          </cell>
          <cell r="AH1670">
            <v>0</v>
          </cell>
          <cell r="AI1670">
            <v>0</v>
          </cell>
        </row>
        <row r="1671">
          <cell r="B1671">
            <v>0</v>
          </cell>
          <cell r="C1671">
            <v>0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R1671">
            <v>0</v>
          </cell>
          <cell r="AG1671">
            <v>0</v>
          </cell>
          <cell r="AH1671">
            <v>0</v>
          </cell>
          <cell r="AI1671">
            <v>0</v>
          </cell>
        </row>
        <row r="1672">
          <cell r="B1672">
            <v>0</v>
          </cell>
          <cell r="C1672">
            <v>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R1672">
            <v>0</v>
          </cell>
          <cell r="AG1672">
            <v>0</v>
          </cell>
          <cell r="AH1672">
            <v>0</v>
          </cell>
          <cell r="AI1672">
            <v>0</v>
          </cell>
        </row>
        <row r="1673">
          <cell r="B1673">
            <v>0</v>
          </cell>
          <cell r="C1673">
            <v>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R1673">
            <v>0</v>
          </cell>
          <cell r="AG1673">
            <v>0</v>
          </cell>
          <cell r="AH1673">
            <v>0</v>
          </cell>
          <cell r="AI1673">
            <v>0</v>
          </cell>
        </row>
        <row r="1674">
          <cell r="B1674">
            <v>0</v>
          </cell>
          <cell r="C1674">
            <v>0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R1674">
            <v>0</v>
          </cell>
          <cell r="AG1674">
            <v>0</v>
          </cell>
          <cell r="AH1674">
            <v>0</v>
          </cell>
          <cell r="AI1674">
            <v>0</v>
          </cell>
        </row>
        <row r="1675">
          <cell r="B1675">
            <v>0</v>
          </cell>
          <cell r="C1675">
            <v>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R1675">
            <v>0</v>
          </cell>
          <cell r="AG1675">
            <v>0</v>
          </cell>
          <cell r="AH1675">
            <v>0</v>
          </cell>
          <cell r="AI1675">
            <v>0</v>
          </cell>
        </row>
        <row r="1676">
          <cell r="B1676">
            <v>0</v>
          </cell>
          <cell r="C1676">
            <v>0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R1676">
            <v>0</v>
          </cell>
          <cell r="AG1676">
            <v>0</v>
          </cell>
          <cell r="AH1676">
            <v>0</v>
          </cell>
          <cell r="AI1676">
            <v>0</v>
          </cell>
        </row>
        <row r="1677">
          <cell r="B1677">
            <v>0</v>
          </cell>
          <cell r="C1677">
            <v>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R1677">
            <v>0</v>
          </cell>
          <cell r="AG1677">
            <v>0</v>
          </cell>
          <cell r="AH1677">
            <v>0</v>
          </cell>
          <cell r="AI1677">
            <v>0</v>
          </cell>
        </row>
        <row r="1678">
          <cell r="B1678">
            <v>0</v>
          </cell>
          <cell r="C1678">
            <v>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R1678">
            <v>0</v>
          </cell>
          <cell r="AG1678">
            <v>0</v>
          </cell>
          <cell r="AH1678">
            <v>0</v>
          </cell>
          <cell r="AI1678">
            <v>0</v>
          </cell>
        </row>
        <row r="1679">
          <cell r="B1679">
            <v>0</v>
          </cell>
          <cell r="C1679">
            <v>0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R1679">
            <v>0</v>
          </cell>
          <cell r="AG1679">
            <v>0</v>
          </cell>
          <cell r="AH1679">
            <v>0</v>
          </cell>
          <cell r="AI1679">
            <v>0</v>
          </cell>
        </row>
        <row r="1680">
          <cell r="B1680">
            <v>0</v>
          </cell>
          <cell r="C1680">
            <v>0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R1680">
            <v>0</v>
          </cell>
          <cell r="AG1680">
            <v>0</v>
          </cell>
          <cell r="AH1680">
            <v>0</v>
          </cell>
          <cell r="AI1680">
            <v>0</v>
          </cell>
        </row>
        <row r="1681">
          <cell r="B1681">
            <v>0</v>
          </cell>
          <cell r="C1681">
            <v>0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R1681">
            <v>0</v>
          </cell>
          <cell r="AG1681">
            <v>0</v>
          </cell>
          <cell r="AH1681">
            <v>0</v>
          </cell>
          <cell r="AI1681">
            <v>0</v>
          </cell>
        </row>
        <row r="1682">
          <cell r="B1682">
            <v>0</v>
          </cell>
          <cell r="C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R1682">
            <v>0</v>
          </cell>
          <cell r="AG1682">
            <v>0</v>
          </cell>
          <cell r="AH1682">
            <v>0</v>
          </cell>
          <cell r="AI1682">
            <v>0</v>
          </cell>
        </row>
        <row r="1683">
          <cell r="B1683">
            <v>0</v>
          </cell>
          <cell r="C1683">
            <v>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R1683">
            <v>0</v>
          </cell>
          <cell r="AG1683">
            <v>0</v>
          </cell>
          <cell r="AH1683">
            <v>0</v>
          </cell>
          <cell r="AI1683">
            <v>0</v>
          </cell>
        </row>
        <row r="1684">
          <cell r="B1684">
            <v>0</v>
          </cell>
          <cell r="C1684">
            <v>0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R1684">
            <v>0</v>
          </cell>
          <cell r="AG1684">
            <v>0</v>
          </cell>
          <cell r="AH1684">
            <v>0</v>
          </cell>
          <cell r="AI1684">
            <v>0</v>
          </cell>
        </row>
        <row r="1685">
          <cell r="B1685">
            <v>0</v>
          </cell>
          <cell r="C1685">
            <v>0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R1685">
            <v>0</v>
          </cell>
          <cell r="AG1685">
            <v>0</v>
          </cell>
          <cell r="AH1685">
            <v>0</v>
          </cell>
          <cell r="AI1685">
            <v>0</v>
          </cell>
        </row>
        <row r="1686">
          <cell r="B1686">
            <v>0</v>
          </cell>
          <cell r="C1686">
            <v>0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R1686">
            <v>0</v>
          </cell>
          <cell r="AG1686">
            <v>0</v>
          </cell>
          <cell r="AH1686">
            <v>0</v>
          </cell>
          <cell r="AI1686">
            <v>0</v>
          </cell>
        </row>
        <row r="1687">
          <cell r="B1687">
            <v>0</v>
          </cell>
          <cell r="C1687">
            <v>0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R1687">
            <v>0</v>
          </cell>
          <cell r="AG1687">
            <v>0</v>
          </cell>
          <cell r="AH1687">
            <v>0</v>
          </cell>
          <cell r="AI1687">
            <v>0</v>
          </cell>
        </row>
        <row r="1688">
          <cell r="B1688">
            <v>0</v>
          </cell>
          <cell r="C1688">
            <v>0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R1688">
            <v>0</v>
          </cell>
          <cell r="AG1688">
            <v>0</v>
          </cell>
          <cell r="AH1688">
            <v>0</v>
          </cell>
          <cell r="AI1688">
            <v>0</v>
          </cell>
        </row>
        <row r="1689">
          <cell r="B1689">
            <v>0</v>
          </cell>
          <cell r="C1689">
            <v>0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R1689">
            <v>0</v>
          </cell>
          <cell r="AG1689">
            <v>0</v>
          </cell>
          <cell r="AH1689">
            <v>0</v>
          </cell>
          <cell r="AI1689">
            <v>0</v>
          </cell>
        </row>
        <row r="1690">
          <cell r="B1690">
            <v>0</v>
          </cell>
          <cell r="C1690">
            <v>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R1690">
            <v>0</v>
          </cell>
          <cell r="AG1690">
            <v>0</v>
          </cell>
          <cell r="AH1690">
            <v>0</v>
          </cell>
          <cell r="AI1690">
            <v>0</v>
          </cell>
        </row>
        <row r="1691">
          <cell r="B1691">
            <v>0</v>
          </cell>
          <cell r="C1691">
            <v>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R1691">
            <v>0</v>
          </cell>
          <cell r="AG1691">
            <v>0</v>
          </cell>
          <cell r="AH1691">
            <v>0</v>
          </cell>
          <cell r="AI1691">
            <v>0</v>
          </cell>
        </row>
        <row r="1692">
          <cell r="B1692">
            <v>0</v>
          </cell>
          <cell r="C1692">
            <v>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R1692">
            <v>0</v>
          </cell>
          <cell r="AG1692">
            <v>0</v>
          </cell>
          <cell r="AH1692">
            <v>0</v>
          </cell>
          <cell r="AI1692">
            <v>0</v>
          </cell>
        </row>
        <row r="1693">
          <cell r="B1693">
            <v>0</v>
          </cell>
          <cell r="C1693">
            <v>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R1693">
            <v>0</v>
          </cell>
          <cell r="AG1693">
            <v>0</v>
          </cell>
          <cell r="AH1693">
            <v>0</v>
          </cell>
          <cell r="AI1693">
            <v>0</v>
          </cell>
        </row>
        <row r="1694">
          <cell r="B1694">
            <v>0</v>
          </cell>
          <cell r="C1694">
            <v>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R1694">
            <v>0</v>
          </cell>
          <cell r="AG1694">
            <v>0</v>
          </cell>
          <cell r="AH1694">
            <v>0</v>
          </cell>
          <cell r="AI1694">
            <v>0</v>
          </cell>
        </row>
        <row r="1695">
          <cell r="B1695">
            <v>0</v>
          </cell>
          <cell r="C1695">
            <v>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R1695">
            <v>0</v>
          </cell>
          <cell r="AG1695">
            <v>0</v>
          </cell>
          <cell r="AH1695">
            <v>0</v>
          </cell>
          <cell r="AI1695">
            <v>0</v>
          </cell>
        </row>
        <row r="1696">
          <cell r="B1696">
            <v>0</v>
          </cell>
          <cell r="C1696">
            <v>0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R1696">
            <v>0</v>
          </cell>
          <cell r="AG1696">
            <v>0</v>
          </cell>
          <cell r="AH1696">
            <v>0</v>
          </cell>
          <cell r="AI1696">
            <v>0</v>
          </cell>
        </row>
        <row r="1697">
          <cell r="B1697">
            <v>0</v>
          </cell>
          <cell r="C1697">
            <v>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R1697">
            <v>0</v>
          </cell>
          <cell r="AG1697">
            <v>0</v>
          </cell>
          <cell r="AH1697">
            <v>0</v>
          </cell>
          <cell r="AI1697">
            <v>0</v>
          </cell>
        </row>
        <row r="1698">
          <cell r="B1698">
            <v>0</v>
          </cell>
          <cell r="C1698">
            <v>0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R1698">
            <v>0</v>
          </cell>
          <cell r="AG1698">
            <v>0</v>
          </cell>
          <cell r="AH1698">
            <v>0</v>
          </cell>
          <cell r="AI1698">
            <v>0</v>
          </cell>
        </row>
        <row r="1699">
          <cell r="B1699">
            <v>0</v>
          </cell>
          <cell r="C1699">
            <v>0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R1699">
            <v>0</v>
          </cell>
          <cell r="AG1699">
            <v>0</v>
          </cell>
          <cell r="AH1699">
            <v>0</v>
          </cell>
          <cell r="AI1699">
            <v>0</v>
          </cell>
        </row>
        <row r="1700">
          <cell r="B1700">
            <v>0</v>
          </cell>
          <cell r="C1700">
            <v>0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R1700">
            <v>0</v>
          </cell>
          <cell r="AG1700">
            <v>0</v>
          </cell>
          <cell r="AH1700">
            <v>0</v>
          </cell>
          <cell r="AI1700">
            <v>0</v>
          </cell>
        </row>
        <row r="1701">
          <cell r="B1701">
            <v>0</v>
          </cell>
          <cell r="C1701">
            <v>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R1701">
            <v>0</v>
          </cell>
          <cell r="AG1701">
            <v>0</v>
          </cell>
          <cell r="AH1701">
            <v>0</v>
          </cell>
          <cell r="AI1701">
            <v>0</v>
          </cell>
        </row>
        <row r="1702">
          <cell r="B1702">
            <v>0</v>
          </cell>
          <cell r="C1702">
            <v>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R1702">
            <v>0</v>
          </cell>
          <cell r="AG1702">
            <v>0</v>
          </cell>
          <cell r="AH1702">
            <v>0</v>
          </cell>
          <cell r="AI1702">
            <v>0</v>
          </cell>
        </row>
        <row r="1703">
          <cell r="B1703">
            <v>0</v>
          </cell>
          <cell r="C1703">
            <v>0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R1703">
            <v>0</v>
          </cell>
          <cell r="AG1703">
            <v>0</v>
          </cell>
          <cell r="AH1703">
            <v>0</v>
          </cell>
          <cell r="AI1703">
            <v>0</v>
          </cell>
        </row>
        <row r="1704">
          <cell r="B1704">
            <v>0</v>
          </cell>
          <cell r="C1704">
            <v>0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R1704">
            <v>0</v>
          </cell>
          <cell r="AG1704">
            <v>0</v>
          </cell>
          <cell r="AH1704">
            <v>0</v>
          </cell>
          <cell r="AI1704">
            <v>0</v>
          </cell>
        </row>
        <row r="1705">
          <cell r="B1705">
            <v>0</v>
          </cell>
          <cell r="C1705">
            <v>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R1705">
            <v>0</v>
          </cell>
          <cell r="AG1705">
            <v>0</v>
          </cell>
          <cell r="AH1705">
            <v>0</v>
          </cell>
          <cell r="AI1705">
            <v>0</v>
          </cell>
        </row>
        <row r="1706">
          <cell r="B1706">
            <v>0</v>
          </cell>
          <cell r="C1706">
            <v>0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R1706">
            <v>0</v>
          </cell>
          <cell r="AG1706">
            <v>0</v>
          </cell>
          <cell r="AH1706">
            <v>0</v>
          </cell>
          <cell r="AI1706">
            <v>0</v>
          </cell>
        </row>
        <row r="1707">
          <cell r="B1707">
            <v>0</v>
          </cell>
          <cell r="C1707">
            <v>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R1707">
            <v>0</v>
          </cell>
          <cell r="AG1707">
            <v>0</v>
          </cell>
          <cell r="AH1707">
            <v>0</v>
          </cell>
          <cell r="AI1707">
            <v>0</v>
          </cell>
        </row>
        <row r="1708">
          <cell r="B1708">
            <v>0</v>
          </cell>
          <cell r="C1708">
            <v>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R1708">
            <v>0</v>
          </cell>
          <cell r="AG1708">
            <v>0</v>
          </cell>
          <cell r="AH1708">
            <v>0</v>
          </cell>
          <cell r="AI1708">
            <v>0</v>
          </cell>
        </row>
        <row r="1709">
          <cell r="B1709">
            <v>0</v>
          </cell>
          <cell r="C1709">
            <v>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R1709">
            <v>0</v>
          </cell>
          <cell r="AG1709">
            <v>0</v>
          </cell>
          <cell r="AH1709">
            <v>0</v>
          </cell>
          <cell r="AI1709">
            <v>0</v>
          </cell>
        </row>
        <row r="1710">
          <cell r="B1710">
            <v>0</v>
          </cell>
          <cell r="C1710">
            <v>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R1710">
            <v>0</v>
          </cell>
          <cell r="AG1710">
            <v>0</v>
          </cell>
          <cell r="AH1710">
            <v>0</v>
          </cell>
          <cell r="AI1710">
            <v>0</v>
          </cell>
        </row>
        <row r="1711">
          <cell r="B1711">
            <v>0</v>
          </cell>
          <cell r="C1711">
            <v>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R1711">
            <v>0</v>
          </cell>
          <cell r="AG1711">
            <v>0</v>
          </cell>
          <cell r="AH1711">
            <v>0</v>
          </cell>
          <cell r="AI1711">
            <v>0</v>
          </cell>
        </row>
        <row r="1712">
          <cell r="B1712">
            <v>0</v>
          </cell>
          <cell r="C1712">
            <v>0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R1712">
            <v>0</v>
          </cell>
          <cell r="AG1712">
            <v>0</v>
          </cell>
          <cell r="AH1712">
            <v>0</v>
          </cell>
          <cell r="AI1712">
            <v>0</v>
          </cell>
        </row>
        <row r="1713">
          <cell r="B1713">
            <v>0</v>
          </cell>
          <cell r="C1713">
            <v>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R1713">
            <v>0</v>
          </cell>
          <cell r="AG1713">
            <v>0</v>
          </cell>
          <cell r="AH1713">
            <v>0</v>
          </cell>
          <cell r="AI1713">
            <v>0</v>
          </cell>
        </row>
        <row r="1714">
          <cell r="B1714">
            <v>0</v>
          </cell>
          <cell r="C1714">
            <v>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R1714">
            <v>0</v>
          </cell>
          <cell r="AG1714">
            <v>0</v>
          </cell>
          <cell r="AH1714">
            <v>0</v>
          </cell>
          <cell r="AI1714">
            <v>0</v>
          </cell>
        </row>
        <row r="1715">
          <cell r="B1715">
            <v>0</v>
          </cell>
          <cell r="C1715">
            <v>0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R1715">
            <v>0</v>
          </cell>
          <cell r="AG1715">
            <v>0</v>
          </cell>
          <cell r="AH1715">
            <v>0</v>
          </cell>
          <cell r="AI1715">
            <v>0</v>
          </cell>
        </row>
        <row r="1716">
          <cell r="B1716">
            <v>0</v>
          </cell>
          <cell r="C1716">
            <v>0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R1716">
            <v>0</v>
          </cell>
          <cell r="AG1716">
            <v>0</v>
          </cell>
          <cell r="AH1716">
            <v>0</v>
          </cell>
          <cell r="AI1716">
            <v>0</v>
          </cell>
        </row>
        <row r="1717">
          <cell r="B1717">
            <v>0</v>
          </cell>
          <cell r="C1717">
            <v>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R1717">
            <v>0</v>
          </cell>
          <cell r="AG1717">
            <v>0</v>
          </cell>
          <cell r="AH1717">
            <v>0</v>
          </cell>
          <cell r="AI1717">
            <v>0</v>
          </cell>
        </row>
        <row r="1718">
          <cell r="B1718">
            <v>0</v>
          </cell>
          <cell r="C1718">
            <v>0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R1718">
            <v>0</v>
          </cell>
          <cell r="AG1718">
            <v>0</v>
          </cell>
          <cell r="AH1718">
            <v>0</v>
          </cell>
          <cell r="AI1718">
            <v>0</v>
          </cell>
        </row>
        <row r="1719">
          <cell r="B1719">
            <v>0</v>
          </cell>
          <cell r="C1719">
            <v>0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R1719">
            <v>0</v>
          </cell>
          <cell r="AG1719">
            <v>0</v>
          </cell>
          <cell r="AH1719">
            <v>0</v>
          </cell>
          <cell r="AI1719">
            <v>0</v>
          </cell>
        </row>
        <row r="1720">
          <cell r="B1720">
            <v>0</v>
          </cell>
          <cell r="C1720">
            <v>0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R1720">
            <v>0</v>
          </cell>
          <cell r="AG1720">
            <v>0</v>
          </cell>
          <cell r="AH1720">
            <v>0</v>
          </cell>
          <cell r="AI1720">
            <v>0</v>
          </cell>
        </row>
        <row r="1721">
          <cell r="B1721">
            <v>0</v>
          </cell>
          <cell r="C1721">
            <v>0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R1721">
            <v>0</v>
          </cell>
          <cell r="AG1721">
            <v>0</v>
          </cell>
          <cell r="AH1721">
            <v>0</v>
          </cell>
          <cell r="AI1721">
            <v>0</v>
          </cell>
        </row>
        <row r="1722">
          <cell r="B1722">
            <v>0</v>
          </cell>
          <cell r="C1722">
            <v>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R1722">
            <v>0</v>
          </cell>
          <cell r="AG1722">
            <v>0</v>
          </cell>
          <cell r="AH1722">
            <v>0</v>
          </cell>
          <cell r="AI1722">
            <v>0</v>
          </cell>
        </row>
        <row r="1723">
          <cell r="B1723">
            <v>0</v>
          </cell>
          <cell r="C1723">
            <v>0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R1723">
            <v>0</v>
          </cell>
          <cell r="AG1723">
            <v>0</v>
          </cell>
          <cell r="AH1723">
            <v>0</v>
          </cell>
          <cell r="AI1723">
            <v>0</v>
          </cell>
        </row>
        <row r="1724">
          <cell r="B1724">
            <v>0</v>
          </cell>
          <cell r="C1724">
            <v>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R1724">
            <v>0</v>
          </cell>
          <cell r="AG1724">
            <v>0</v>
          </cell>
          <cell r="AH1724">
            <v>0</v>
          </cell>
          <cell r="AI1724">
            <v>0</v>
          </cell>
        </row>
        <row r="1725">
          <cell r="B1725">
            <v>0</v>
          </cell>
          <cell r="C1725">
            <v>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R1725">
            <v>0</v>
          </cell>
          <cell r="AG1725">
            <v>0</v>
          </cell>
          <cell r="AH1725">
            <v>0</v>
          </cell>
          <cell r="AI1725">
            <v>0</v>
          </cell>
        </row>
        <row r="1726">
          <cell r="B1726">
            <v>0</v>
          </cell>
          <cell r="C1726">
            <v>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R1726">
            <v>0</v>
          </cell>
          <cell r="AG1726">
            <v>0</v>
          </cell>
          <cell r="AH1726">
            <v>0</v>
          </cell>
          <cell r="AI1726">
            <v>0</v>
          </cell>
        </row>
        <row r="1727">
          <cell r="B1727">
            <v>0</v>
          </cell>
          <cell r="C1727">
            <v>0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R1727">
            <v>0</v>
          </cell>
          <cell r="AG1727">
            <v>0</v>
          </cell>
          <cell r="AH1727">
            <v>0</v>
          </cell>
          <cell r="AI1727">
            <v>0</v>
          </cell>
        </row>
        <row r="1728">
          <cell r="B1728">
            <v>0</v>
          </cell>
          <cell r="C1728">
            <v>0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R1728">
            <v>0</v>
          </cell>
          <cell r="AG1728">
            <v>0</v>
          </cell>
          <cell r="AH1728">
            <v>0</v>
          </cell>
          <cell r="AI1728">
            <v>0</v>
          </cell>
        </row>
        <row r="1729">
          <cell r="B1729">
            <v>0</v>
          </cell>
          <cell r="C1729">
            <v>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R1729">
            <v>0</v>
          </cell>
          <cell r="AG1729">
            <v>0</v>
          </cell>
          <cell r="AH1729">
            <v>0</v>
          </cell>
          <cell r="AI1729">
            <v>0</v>
          </cell>
        </row>
        <row r="1730">
          <cell r="B1730">
            <v>0</v>
          </cell>
          <cell r="C1730">
            <v>0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R1730">
            <v>0</v>
          </cell>
          <cell r="AG1730">
            <v>0</v>
          </cell>
          <cell r="AH1730">
            <v>0</v>
          </cell>
          <cell r="AI1730">
            <v>0</v>
          </cell>
        </row>
        <row r="1731">
          <cell r="B1731">
            <v>0</v>
          </cell>
          <cell r="C1731">
            <v>0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R1731">
            <v>0</v>
          </cell>
          <cell r="AG1731">
            <v>0</v>
          </cell>
          <cell r="AH1731">
            <v>0</v>
          </cell>
          <cell r="AI1731">
            <v>0</v>
          </cell>
        </row>
        <row r="1732">
          <cell r="B1732">
            <v>0</v>
          </cell>
          <cell r="C1732">
            <v>0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R1732">
            <v>0</v>
          </cell>
          <cell r="AG1732">
            <v>0</v>
          </cell>
          <cell r="AH1732">
            <v>0</v>
          </cell>
          <cell r="AI1732">
            <v>0</v>
          </cell>
        </row>
        <row r="1733">
          <cell r="B1733">
            <v>0</v>
          </cell>
          <cell r="C1733">
            <v>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R1733">
            <v>0</v>
          </cell>
          <cell r="AG1733">
            <v>0</v>
          </cell>
          <cell r="AH1733">
            <v>0</v>
          </cell>
          <cell r="AI1733">
            <v>0</v>
          </cell>
        </row>
        <row r="1734">
          <cell r="B1734">
            <v>0</v>
          </cell>
          <cell r="C1734">
            <v>0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R1734">
            <v>0</v>
          </cell>
          <cell r="AG1734">
            <v>0</v>
          </cell>
          <cell r="AH1734">
            <v>0</v>
          </cell>
          <cell r="AI1734">
            <v>0</v>
          </cell>
        </row>
        <row r="1735">
          <cell r="B1735">
            <v>0</v>
          </cell>
          <cell r="C1735">
            <v>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R1735">
            <v>0</v>
          </cell>
          <cell r="AG1735">
            <v>0</v>
          </cell>
          <cell r="AH1735">
            <v>0</v>
          </cell>
          <cell r="AI1735">
            <v>0</v>
          </cell>
        </row>
        <row r="1736">
          <cell r="B1736">
            <v>0</v>
          </cell>
          <cell r="C1736">
            <v>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R1736">
            <v>0</v>
          </cell>
          <cell r="AG1736">
            <v>0</v>
          </cell>
          <cell r="AH1736">
            <v>0</v>
          </cell>
          <cell r="AI1736">
            <v>0</v>
          </cell>
        </row>
        <row r="1737">
          <cell r="B1737">
            <v>0</v>
          </cell>
          <cell r="C1737">
            <v>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R1737">
            <v>0</v>
          </cell>
          <cell r="AG1737">
            <v>0</v>
          </cell>
          <cell r="AH1737">
            <v>0</v>
          </cell>
          <cell r="AI1737">
            <v>0</v>
          </cell>
        </row>
        <row r="1738">
          <cell r="B1738">
            <v>0</v>
          </cell>
          <cell r="C1738">
            <v>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R1738">
            <v>0</v>
          </cell>
          <cell r="AG1738">
            <v>0</v>
          </cell>
          <cell r="AH1738">
            <v>0</v>
          </cell>
          <cell r="AI1738">
            <v>0</v>
          </cell>
        </row>
        <row r="1739">
          <cell r="B1739">
            <v>0</v>
          </cell>
          <cell r="C1739">
            <v>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R1739">
            <v>0</v>
          </cell>
          <cell r="AG1739">
            <v>0</v>
          </cell>
          <cell r="AH1739">
            <v>0</v>
          </cell>
          <cell r="AI1739">
            <v>0</v>
          </cell>
        </row>
        <row r="1740">
          <cell r="B1740">
            <v>0</v>
          </cell>
          <cell r="C1740">
            <v>0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R1740">
            <v>0</v>
          </cell>
          <cell r="AG1740">
            <v>0</v>
          </cell>
          <cell r="AH1740">
            <v>0</v>
          </cell>
          <cell r="AI1740">
            <v>0</v>
          </cell>
        </row>
        <row r="1741">
          <cell r="B1741">
            <v>0</v>
          </cell>
          <cell r="C1741">
            <v>0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R1741">
            <v>0</v>
          </cell>
          <cell r="AG1741">
            <v>0</v>
          </cell>
          <cell r="AH1741">
            <v>0</v>
          </cell>
          <cell r="AI1741">
            <v>0</v>
          </cell>
        </row>
        <row r="1742">
          <cell r="B1742">
            <v>0</v>
          </cell>
          <cell r="C1742">
            <v>0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R1742">
            <v>0</v>
          </cell>
          <cell r="AG1742">
            <v>0</v>
          </cell>
          <cell r="AH1742">
            <v>0</v>
          </cell>
          <cell r="AI1742">
            <v>0</v>
          </cell>
        </row>
        <row r="1743">
          <cell r="B1743">
            <v>0</v>
          </cell>
          <cell r="C1743">
            <v>0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R1743">
            <v>0</v>
          </cell>
          <cell r="AG1743">
            <v>0</v>
          </cell>
          <cell r="AH1743">
            <v>0</v>
          </cell>
          <cell r="AI1743">
            <v>0</v>
          </cell>
        </row>
        <row r="1744">
          <cell r="B1744">
            <v>0</v>
          </cell>
          <cell r="C1744">
            <v>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R1744">
            <v>0</v>
          </cell>
          <cell r="AG1744">
            <v>0</v>
          </cell>
          <cell r="AH1744">
            <v>0</v>
          </cell>
          <cell r="AI1744">
            <v>0</v>
          </cell>
        </row>
        <row r="1745">
          <cell r="B1745">
            <v>0</v>
          </cell>
          <cell r="C1745">
            <v>0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R1745">
            <v>0</v>
          </cell>
          <cell r="AG1745">
            <v>0</v>
          </cell>
          <cell r="AH1745">
            <v>0</v>
          </cell>
          <cell r="AI1745">
            <v>0</v>
          </cell>
        </row>
        <row r="1746">
          <cell r="B1746">
            <v>0</v>
          </cell>
          <cell r="C1746">
            <v>0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R1746">
            <v>0</v>
          </cell>
          <cell r="AG1746">
            <v>0</v>
          </cell>
          <cell r="AH1746">
            <v>0</v>
          </cell>
          <cell r="AI1746">
            <v>0</v>
          </cell>
        </row>
        <row r="1747">
          <cell r="B1747">
            <v>0</v>
          </cell>
          <cell r="C1747">
            <v>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R1747">
            <v>0</v>
          </cell>
          <cell r="AG1747">
            <v>0</v>
          </cell>
          <cell r="AH1747">
            <v>0</v>
          </cell>
          <cell r="AI1747">
            <v>0</v>
          </cell>
        </row>
        <row r="1748">
          <cell r="B1748">
            <v>0</v>
          </cell>
          <cell r="C1748">
            <v>0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R1748">
            <v>0</v>
          </cell>
          <cell r="AG1748">
            <v>0</v>
          </cell>
          <cell r="AH1748">
            <v>0</v>
          </cell>
          <cell r="AI1748">
            <v>0</v>
          </cell>
        </row>
        <row r="1749">
          <cell r="B1749">
            <v>0</v>
          </cell>
          <cell r="C1749">
            <v>0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R1749">
            <v>0</v>
          </cell>
          <cell r="AG1749">
            <v>0</v>
          </cell>
          <cell r="AH1749">
            <v>0</v>
          </cell>
          <cell r="AI1749">
            <v>0</v>
          </cell>
        </row>
        <row r="1750">
          <cell r="B1750">
            <v>0</v>
          </cell>
          <cell r="C1750">
            <v>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R1750">
            <v>0</v>
          </cell>
          <cell r="AG1750">
            <v>0</v>
          </cell>
          <cell r="AH1750">
            <v>0</v>
          </cell>
          <cell r="AI1750">
            <v>0</v>
          </cell>
        </row>
        <row r="1751">
          <cell r="B1751">
            <v>0</v>
          </cell>
          <cell r="C1751">
            <v>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R1751">
            <v>0</v>
          </cell>
          <cell r="AG1751">
            <v>0</v>
          </cell>
          <cell r="AH1751">
            <v>0</v>
          </cell>
          <cell r="AI1751">
            <v>0</v>
          </cell>
        </row>
        <row r="1752">
          <cell r="B1752">
            <v>0</v>
          </cell>
          <cell r="C1752">
            <v>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R1752">
            <v>0</v>
          </cell>
          <cell r="AG1752">
            <v>0</v>
          </cell>
          <cell r="AH1752">
            <v>0</v>
          </cell>
          <cell r="AI1752">
            <v>0</v>
          </cell>
        </row>
        <row r="1753">
          <cell r="B1753">
            <v>0</v>
          </cell>
          <cell r="C1753">
            <v>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R1753">
            <v>0</v>
          </cell>
          <cell r="AG1753">
            <v>0</v>
          </cell>
          <cell r="AH1753">
            <v>0</v>
          </cell>
          <cell r="AI1753">
            <v>0</v>
          </cell>
        </row>
        <row r="1754">
          <cell r="B1754">
            <v>0</v>
          </cell>
          <cell r="C1754">
            <v>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R1754">
            <v>0</v>
          </cell>
          <cell r="AG1754">
            <v>0</v>
          </cell>
          <cell r="AH1754">
            <v>0</v>
          </cell>
          <cell r="AI1754">
            <v>0</v>
          </cell>
        </row>
        <row r="1755">
          <cell r="B1755">
            <v>0</v>
          </cell>
          <cell r="C1755">
            <v>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R1755">
            <v>0</v>
          </cell>
          <cell r="AG1755">
            <v>0</v>
          </cell>
          <cell r="AH1755">
            <v>0</v>
          </cell>
          <cell r="AI1755">
            <v>0</v>
          </cell>
        </row>
        <row r="1756">
          <cell r="B1756">
            <v>0</v>
          </cell>
          <cell r="C1756">
            <v>0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R1756">
            <v>0</v>
          </cell>
          <cell r="AG1756">
            <v>0</v>
          </cell>
          <cell r="AH1756">
            <v>0</v>
          </cell>
          <cell r="AI1756">
            <v>0</v>
          </cell>
        </row>
        <row r="1757">
          <cell r="B1757">
            <v>0</v>
          </cell>
          <cell r="C1757">
            <v>0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R1757">
            <v>0</v>
          </cell>
          <cell r="AG1757">
            <v>0</v>
          </cell>
          <cell r="AH1757">
            <v>0</v>
          </cell>
          <cell r="AI1757">
            <v>0</v>
          </cell>
        </row>
        <row r="1758">
          <cell r="B1758">
            <v>0</v>
          </cell>
          <cell r="C1758">
            <v>0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R1758">
            <v>0</v>
          </cell>
          <cell r="AG1758">
            <v>0</v>
          </cell>
          <cell r="AH1758">
            <v>0</v>
          </cell>
          <cell r="AI1758">
            <v>0</v>
          </cell>
        </row>
        <row r="1759">
          <cell r="B1759">
            <v>0</v>
          </cell>
          <cell r="C1759">
            <v>0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R1759">
            <v>0</v>
          </cell>
          <cell r="AG1759">
            <v>0</v>
          </cell>
          <cell r="AH1759">
            <v>0</v>
          </cell>
          <cell r="AI1759">
            <v>0</v>
          </cell>
        </row>
        <row r="1760">
          <cell r="B1760">
            <v>0</v>
          </cell>
          <cell r="C1760">
            <v>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R1760">
            <v>0</v>
          </cell>
          <cell r="AG1760">
            <v>0</v>
          </cell>
          <cell r="AH1760">
            <v>0</v>
          </cell>
          <cell r="AI1760">
            <v>0</v>
          </cell>
        </row>
        <row r="1761">
          <cell r="B1761">
            <v>0</v>
          </cell>
          <cell r="C1761">
            <v>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R1761">
            <v>0</v>
          </cell>
          <cell r="AG1761">
            <v>0</v>
          </cell>
          <cell r="AH1761">
            <v>0</v>
          </cell>
          <cell r="AI1761">
            <v>0</v>
          </cell>
        </row>
        <row r="1762">
          <cell r="B1762">
            <v>0</v>
          </cell>
          <cell r="C1762">
            <v>0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R1762">
            <v>0</v>
          </cell>
          <cell r="AG1762">
            <v>0</v>
          </cell>
          <cell r="AH1762">
            <v>0</v>
          </cell>
          <cell r="AI1762">
            <v>0</v>
          </cell>
        </row>
        <row r="1763">
          <cell r="B1763">
            <v>0</v>
          </cell>
          <cell r="C1763">
            <v>0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R1763">
            <v>0</v>
          </cell>
          <cell r="AG1763">
            <v>0</v>
          </cell>
          <cell r="AH1763">
            <v>0</v>
          </cell>
          <cell r="AI1763">
            <v>0</v>
          </cell>
        </row>
        <row r="1764">
          <cell r="B1764">
            <v>0</v>
          </cell>
          <cell r="C1764">
            <v>0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R1764">
            <v>0</v>
          </cell>
          <cell r="AG1764">
            <v>0</v>
          </cell>
          <cell r="AH1764">
            <v>0</v>
          </cell>
          <cell r="AI1764">
            <v>0</v>
          </cell>
        </row>
        <row r="1765">
          <cell r="B1765">
            <v>0</v>
          </cell>
          <cell r="C1765">
            <v>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R1765">
            <v>0</v>
          </cell>
          <cell r="AG1765">
            <v>0</v>
          </cell>
          <cell r="AH1765">
            <v>0</v>
          </cell>
          <cell r="AI1765">
            <v>0</v>
          </cell>
        </row>
        <row r="1766">
          <cell r="B1766">
            <v>0</v>
          </cell>
          <cell r="C1766">
            <v>0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R1766">
            <v>0</v>
          </cell>
          <cell r="AG1766">
            <v>0</v>
          </cell>
          <cell r="AH1766">
            <v>0</v>
          </cell>
          <cell r="AI1766">
            <v>0</v>
          </cell>
        </row>
        <row r="1767">
          <cell r="B1767">
            <v>0</v>
          </cell>
          <cell r="C1767">
            <v>0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R1767">
            <v>0</v>
          </cell>
          <cell r="AG1767">
            <v>0</v>
          </cell>
          <cell r="AH1767">
            <v>0</v>
          </cell>
          <cell r="AI1767">
            <v>0</v>
          </cell>
        </row>
        <row r="1768">
          <cell r="B1768">
            <v>0</v>
          </cell>
          <cell r="C1768">
            <v>0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R1768">
            <v>0</v>
          </cell>
          <cell r="AG1768">
            <v>0</v>
          </cell>
          <cell r="AH1768">
            <v>0</v>
          </cell>
          <cell r="AI1768">
            <v>0</v>
          </cell>
        </row>
        <row r="1769">
          <cell r="B1769">
            <v>0</v>
          </cell>
          <cell r="C1769">
            <v>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R1769">
            <v>0</v>
          </cell>
          <cell r="AG1769">
            <v>0</v>
          </cell>
          <cell r="AH1769">
            <v>0</v>
          </cell>
          <cell r="AI1769">
            <v>0</v>
          </cell>
        </row>
        <row r="1770">
          <cell r="B1770">
            <v>0</v>
          </cell>
          <cell r="C1770">
            <v>0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R1770">
            <v>0</v>
          </cell>
          <cell r="AG1770">
            <v>0</v>
          </cell>
          <cell r="AH1770">
            <v>0</v>
          </cell>
          <cell r="AI1770">
            <v>0</v>
          </cell>
        </row>
        <row r="1771">
          <cell r="B1771">
            <v>0</v>
          </cell>
          <cell r="C1771">
            <v>0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R1771">
            <v>0</v>
          </cell>
          <cell r="AG1771">
            <v>0</v>
          </cell>
          <cell r="AH1771">
            <v>0</v>
          </cell>
          <cell r="AI1771">
            <v>0</v>
          </cell>
        </row>
        <row r="1772">
          <cell r="B1772">
            <v>0</v>
          </cell>
          <cell r="C1772">
            <v>0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R1772">
            <v>0</v>
          </cell>
          <cell r="AG1772">
            <v>0</v>
          </cell>
          <cell r="AH1772">
            <v>0</v>
          </cell>
          <cell r="AI1772">
            <v>0</v>
          </cell>
        </row>
        <row r="1773">
          <cell r="B1773">
            <v>0</v>
          </cell>
          <cell r="C1773">
            <v>0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R1773">
            <v>0</v>
          </cell>
          <cell r="AG1773">
            <v>0</v>
          </cell>
          <cell r="AH1773">
            <v>0</v>
          </cell>
          <cell r="AI1773">
            <v>0</v>
          </cell>
        </row>
        <row r="1774">
          <cell r="B1774">
            <v>0</v>
          </cell>
          <cell r="C1774">
            <v>0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R1774">
            <v>0</v>
          </cell>
          <cell r="AG1774">
            <v>0</v>
          </cell>
          <cell r="AH1774">
            <v>0</v>
          </cell>
          <cell r="AI1774">
            <v>0</v>
          </cell>
        </row>
        <row r="1775">
          <cell r="B1775">
            <v>0</v>
          </cell>
          <cell r="C1775">
            <v>0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R1775">
            <v>0</v>
          </cell>
          <cell r="AG1775">
            <v>0</v>
          </cell>
          <cell r="AH1775">
            <v>0</v>
          </cell>
          <cell r="AI1775">
            <v>0</v>
          </cell>
        </row>
        <row r="1776">
          <cell r="B1776">
            <v>0</v>
          </cell>
          <cell r="C1776">
            <v>0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R1776">
            <v>0</v>
          </cell>
          <cell r="AG1776">
            <v>0</v>
          </cell>
          <cell r="AH1776">
            <v>0</v>
          </cell>
          <cell r="AI1776">
            <v>0</v>
          </cell>
        </row>
        <row r="1777">
          <cell r="B1777">
            <v>0</v>
          </cell>
          <cell r="C1777">
            <v>0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R1777">
            <v>0</v>
          </cell>
          <cell r="AG1777">
            <v>0</v>
          </cell>
          <cell r="AH1777">
            <v>0</v>
          </cell>
          <cell r="AI1777">
            <v>0</v>
          </cell>
        </row>
        <row r="1778">
          <cell r="B1778">
            <v>0</v>
          </cell>
          <cell r="C1778">
            <v>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R1778">
            <v>0</v>
          </cell>
          <cell r="AG1778">
            <v>0</v>
          </cell>
          <cell r="AH1778">
            <v>0</v>
          </cell>
          <cell r="AI1778">
            <v>0</v>
          </cell>
        </row>
        <row r="1779">
          <cell r="B1779">
            <v>0</v>
          </cell>
          <cell r="C1779">
            <v>0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R1779">
            <v>0</v>
          </cell>
          <cell r="AG1779">
            <v>0</v>
          </cell>
          <cell r="AH1779">
            <v>0</v>
          </cell>
          <cell r="AI1779">
            <v>0</v>
          </cell>
        </row>
        <row r="1780">
          <cell r="B1780">
            <v>0</v>
          </cell>
          <cell r="C1780">
            <v>0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R1780">
            <v>0</v>
          </cell>
          <cell r="AG1780">
            <v>0</v>
          </cell>
          <cell r="AH1780">
            <v>0</v>
          </cell>
          <cell r="AI1780">
            <v>0</v>
          </cell>
        </row>
        <row r="1781">
          <cell r="B1781">
            <v>0</v>
          </cell>
          <cell r="C1781">
            <v>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R1781">
            <v>0</v>
          </cell>
          <cell r="AG1781">
            <v>0</v>
          </cell>
          <cell r="AH1781">
            <v>0</v>
          </cell>
          <cell r="AI1781">
            <v>0</v>
          </cell>
        </row>
        <row r="1782">
          <cell r="B1782">
            <v>0</v>
          </cell>
          <cell r="C1782">
            <v>0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R1782">
            <v>0</v>
          </cell>
          <cell r="AG1782">
            <v>0</v>
          </cell>
          <cell r="AH1782">
            <v>0</v>
          </cell>
          <cell r="AI1782">
            <v>0</v>
          </cell>
        </row>
        <row r="1783">
          <cell r="B1783">
            <v>0</v>
          </cell>
          <cell r="C1783">
            <v>0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R1783">
            <v>0</v>
          </cell>
          <cell r="AG1783">
            <v>0</v>
          </cell>
          <cell r="AH1783">
            <v>0</v>
          </cell>
          <cell r="AI1783">
            <v>0</v>
          </cell>
        </row>
        <row r="1784">
          <cell r="B1784">
            <v>0</v>
          </cell>
          <cell r="C1784">
            <v>0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R1784">
            <v>0</v>
          </cell>
          <cell r="AG1784">
            <v>0</v>
          </cell>
          <cell r="AH1784">
            <v>0</v>
          </cell>
          <cell r="AI1784">
            <v>0</v>
          </cell>
        </row>
        <row r="1785">
          <cell r="B1785">
            <v>0</v>
          </cell>
          <cell r="C1785">
            <v>0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R1785">
            <v>0</v>
          </cell>
          <cell r="AG1785">
            <v>0</v>
          </cell>
          <cell r="AH1785">
            <v>0</v>
          </cell>
          <cell r="AI1785">
            <v>0</v>
          </cell>
        </row>
        <row r="1786">
          <cell r="B1786">
            <v>0</v>
          </cell>
          <cell r="C1786">
            <v>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R1786">
            <v>0</v>
          </cell>
          <cell r="AG1786">
            <v>0</v>
          </cell>
          <cell r="AH1786">
            <v>0</v>
          </cell>
          <cell r="AI1786">
            <v>0</v>
          </cell>
        </row>
        <row r="1787">
          <cell r="B1787">
            <v>0</v>
          </cell>
          <cell r="C1787">
            <v>0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R1787">
            <v>0</v>
          </cell>
          <cell r="AG1787">
            <v>0</v>
          </cell>
          <cell r="AH1787">
            <v>0</v>
          </cell>
          <cell r="AI1787">
            <v>0</v>
          </cell>
        </row>
        <row r="1788">
          <cell r="B1788">
            <v>0</v>
          </cell>
          <cell r="C1788">
            <v>0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R1788">
            <v>0</v>
          </cell>
          <cell r="AG1788">
            <v>0</v>
          </cell>
          <cell r="AH1788">
            <v>0</v>
          </cell>
          <cell r="AI1788">
            <v>0</v>
          </cell>
        </row>
        <row r="1789">
          <cell r="B1789">
            <v>0</v>
          </cell>
          <cell r="C1789">
            <v>0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R1789">
            <v>0</v>
          </cell>
          <cell r="AG1789">
            <v>0</v>
          </cell>
          <cell r="AH1789">
            <v>0</v>
          </cell>
          <cell r="AI1789">
            <v>0</v>
          </cell>
        </row>
        <row r="1790">
          <cell r="B1790">
            <v>0</v>
          </cell>
          <cell r="C1790">
            <v>0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R1790">
            <v>0</v>
          </cell>
          <cell r="AG1790">
            <v>0</v>
          </cell>
          <cell r="AH1790">
            <v>0</v>
          </cell>
          <cell r="AI1790">
            <v>0</v>
          </cell>
        </row>
        <row r="1791">
          <cell r="B1791">
            <v>0</v>
          </cell>
          <cell r="C1791">
            <v>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R1791">
            <v>0</v>
          </cell>
          <cell r="AG1791">
            <v>0</v>
          </cell>
          <cell r="AH1791">
            <v>0</v>
          </cell>
          <cell r="AI1791">
            <v>0</v>
          </cell>
        </row>
        <row r="1792">
          <cell r="B1792">
            <v>0</v>
          </cell>
          <cell r="C1792">
            <v>0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R1792">
            <v>0</v>
          </cell>
          <cell r="AG1792">
            <v>0</v>
          </cell>
          <cell r="AH1792">
            <v>0</v>
          </cell>
          <cell r="AI1792">
            <v>0</v>
          </cell>
        </row>
        <row r="1793">
          <cell r="B1793">
            <v>0</v>
          </cell>
          <cell r="C1793">
            <v>0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R1793">
            <v>0</v>
          </cell>
          <cell r="AG1793">
            <v>0</v>
          </cell>
          <cell r="AH1793">
            <v>0</v>
          </cell>
          <cell r="AI1793">
            <v>0</v>
          </cell>
        </row>
        <row r="1794">
          <cell r="B1794">
            <v>0</v>
          </cell>
          <cell r="C1794">
            <v>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R1794">
            <v>0</v>
          </cell>
          <cell r="AG1794">
            <v>0</v>
          </cell>
          <cell r="AH1794">
            <v>0</v>
          </cell>
          <cell r="AI1794">
            <v>0</v>
          </cell>
        </row>
        <row r="1795">
          <cell r="B1795">
            <v>0</v>
          </cell>
          <cell r="C1795">
            <v>0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R1795">
            <v>0</v>
          </cell>
          <cell r="AG1795">
            <v>0</v>
          </cell>
          <cell r="AH1795">
            <v>0</v>
          </cell>
          <cell r="AI1795">
            <v>0</v>
          </cell>
        </row>
        <row r="1796">
          <cell r="B1796">
            <v>0</v>
          </cell>
          <cell r="C1796">
            <v>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R1796">
            <v>0</v>
          </cell>
          <cell r="AG1796">
            <v>0</v>
          </cell>
          <cell r="AH1796">
            <v>0</v>
          </cell>
          <cell r="AI1796">
            <v>0</v>
          </cell>
        </row>
        <row r="1797">
          <cell r="B1797">
            <v>0</v>
          </cell>
          <cell r="C1797">
            <v>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R1797">
            <v>0</v>
          </cell>
          <cell r="AG1797">
            <v>0</v>
          </cell>
          <cell r="AH1797">
            <v>0</v>
          </cell>
          <cell r="AI1797">
            <v>0</v>
          </cell>
        </row>
        <row r="1798">
          <cell r="B1798">
            <v>0</v>
          </cell>
          <cell r="C1798">
            <v>0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R1798">
            <v>0</v>
          </cell>
          <cell r="AG1798">
            <v>0</v>
          </cell>
          <cell r="AH1798">
            <v>0</v>
          </cell>
          <cell r="AI1798">
            <v>0</v>
          </cell>
        </row>
        <row r="1799">
          <cell r="B1799">
            <v>0</v>
          </cell>
          <cell r="C1799">
            <v>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R1799">
            <v>0</v>
          </cell>
          <cell r="AG1799">
            <v>0</v>
          </cell>
          <cell r="AH1799">
            <v>0</v>
          </cell>
          <cell r="AI1799">
            <v>0</v>
          </cell>
        </row>
        <row r="1800">
          <cell r="B1800">
            <v>0</v>
          </cell>
          <cell r="C1800">
            <v>0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R1800">
            <v>0</v>
          </cell>
          <cell r="AG1800">
            <v>0</v>
          </cell>
          <cell r="AH1800">
            <v>0</v>
          </cell>
          <cell r="AI1800">
            <v>0</v>
          </cell>
        </row>
        <row r="1801">
          <cell r="B1801">
            <v>0</v>
          </cell>
          <cell r="C1801">
            <v>0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R1801">
            <v>0</v>
          </cell>
          <cell r="AG1801">
            <v>0</v>
          </cell>
          <cell r="AH1801">
            <v>0</v>
          </cell>
          <cell r="AI1801">
            <v>0</v>
          </cell>
        </row>
        <row r="1802">
          <cell r="B1802">
            <v>0</v>
          </cell>
          <cell r="C1802">
            <v>0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R1802">
            <v>0</v>
          </cell>
          <cell r="AG1802">
            <v>0</v>
          </cell>
          <cell r="AH1802">
            <v>0</v>
          </cell>
          <cell r="AI1802">
            <v>0</v>
          </cell>
        </row>
        <row r="1803">
          <cell r="B1803">
            <v>0</v>
          </cell>
          <cell r="C1803">
            <v>0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R1803">
            <v>0</v>
          </cell>
          <cell r="AG1803">
            <v>0</v>
          </cell>
          <cell r="AH1803">
            <v>0</v>
          </cell>
          <cell r="AI1803">
            <v>0</v>
          </cell>
        </row>
        <row r="1804">
          <cell r="B1804">
            <v>0</v>
          </cell>
          <cell r="C1804">
            <v>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R1804">
            <v>0</v>
          </cell>
          <cell r="AG1804">
            <v>0</v>
          </cell>
          <cell r="AH1804">
            <v>0</v>
          </cell>
          <cell r="AI1804">
            <v>0</v>
          </cell>
        </row>
        <row r="1805">
          <cell r="B1805">
            <v>0</v>
          </cell>
          <cell r="C1805">
            <v>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R1805">
            <v>0</v>
          </cell>
          <cell r="AG1805">
            <v>0</v>
          </cell>
          <cell r="AH1805">
            <v>0</v>
          </cell>
          <cell r="AI1805">
            <v>0</v>
          </cell>
        </row>
        <row r="1806">
          <cell r="B1806">
            <v>0</v>
          </cell>
          <cell r="C1806">
            <v>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R1806">
            <v>0</v>
          </cell>
          <cell r="AG1806">
            <v>0</v>
          </cell>
          <cell r="AH1806">
            <v>0</v>
          </cell>
          <cell r="AI1806">
            <v>0</v>
          </cell>
        </row>
        <row r="1807">
          <cell r="B1807">
            <v>0</v>
          </cell>
          <cell r="C1807">
            <v>0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R1807">
            <v>0</v>
          </cell>
          <cell r="AG1807">
            <v>0</v>
          </cell>
          <cell r="AH1807">
            <v>0</v>
          </cell>
          <cell r="AI1807">
            <v>0</v>
          </cell>
        </row>
        <row r="1808">
          <cell r="B1808">
            <v>0</v>
          </cell>
          <cell r="C1808">
            <v>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R1808">
            <v>0</v>
          </cell>
          <cell r="AG1808">
            <v>0</v>
          </cell>
          <cell r="AH1808">
            <v>0</v>
          </cell>
          <cell r="AI1808">
            <v>0</v>
          </cell>
        </row>
        <row r="1809">
          <cell r="B1809">
            <v>0</v>
          </cell>
          <cell r="C1809">
            <v>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R1809">
            <v>0</v>
          </cell>
          <cell r="AG1809">
            <v>0</v>
          </cell>
          <cell r="AH1809">
            <v>0</v>
          </cell>
          <cell r="AI1809">
            <v>0</v>
          </cell>
        </row>
        <row r="1810">
          <cell r="B1810">
            <v>0</v>
          </cell>
          <cell r="C1810">
            <v>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R1810">
            <v>0</v>
          </cell>
          <cell r="AG1810">
            <v>0</v>
          </cell>
          <cell r="AH1810">
            <v>0</v>
          </cell>
          <cell r="AI1810">
            <v>0</v>
          </cell>
        </row>
        <row r="1811">
          <cell r="B1811">
            <v>0</v>
          </cell>
          <cell r="C1811">
            <v>0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R1811">
            <v>0</v>
          </cell>
          <cell r="AG1811">
            <v>0</v>
          </cell>
          <cell r="AH1811">
            <v>0</v>
          </cell>
          <cell r="AI1811">
            <v>0</v>
          </cell>
        </row>
        <row r="1812">
          <cell r="B1812">
            <v>0</v>
          </cell>
          <cell r="C1812">
            <v>0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R1812">
            <v>0</v>
          </cell>
          <cell r="AG1812">
            <v>0</v>
          </cell>
          <cell r="AH1812">
            <v>0</v>
          </cell>
          <cell r="AI1812">
            <v>0</v>
          </cell>
        </row>
        <row r="1813">
          <cell r="B1813">
            <v>0</v>
          </cell>
          <cell r="C1813">
            <v>0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R1813">
            <v>0</v>
          </cell>
          <cell r="AG1813">
            <v>0</v>
          </cell>
          <cell r="AH1813">
            <v>0</v>
          </cell>
          <cell r="AI1813">
            <v>0</v>
          </cell>
        </row>
        <row r="1814">
          <cell r="B1814">
            <v>0</v>
          </cell>
          <cell r="C1814">
            <v>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R1814">
            <v>0</v>
          </cell>
          <cell r="AG1814">
            <v>0</v>
          </cell>
          <cell r="AH1814">
            <v>0</v>
          </cell>
          <cell r="AI1814">
            <v>0</v>
          </cell>
        </row>
        <row r="1815">
          <cell r="B1815">
            <v>0</v>
          </cell>
          <cell r="C1815">
            <v>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R1815">
            <v>0</v>
          </cell>
          <cell r="AG1815">
            <v>0</v>
          </cell>
          <cell r="AH1815">
            <v>0</v>
          </cell>
          <cell r="AI1815">
            <v>0</v>
          </cell>
        </row>
        <row r="1816">
          <cell r="B1816">
            <v>0</v>
          </cell>
          <cell r="C1816">
            <v>0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R1816">
            <v>0</v>
          </cell>
          <cell r="AG1816">
            <v>0</v>
          </cell>
          <cell r="AH1816">
            <v>0</v>
          </cell>
          <cell r="AI1816">
            <v>0</v>
          </cell>
        </row>
        <row r="1817">
          <cell r="B1817">
            <v>0</v>
          </cell>
          <cell r="C1817">
            <v>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R1817">
            <v>0</v>
          </cell>
          <cell r="AG1817">
            <v>0</v>
          </cell>
          <cell r="AH1817">
            <v>0</v>
          </cell>
          <cell r="AI1817">
            <v>0</v>
          </cell>
        </row>
        <row r="1818">
          <cell r="B1818">
            <v>0</v>
          </cell>
          <cell r="C1818">
            <v>0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R1818">
            <v>0</v>
          </cell>
          <cell r="AG1818">
            <v>0</v>
          </cell>
          <cell r="AH1818">
            <v>0</v>
          </cell>
          <cell r="AI1818">
            <v>0</v>
          </cell>
        </row>
        <row r="1819">
          <cell r="B1819">
            <v>0</v>
          </cell>
          <cell r="C1819">
            <v>0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R1819">
            <v>0</v>
          </cell>
          <cell r="AG1819">
            <v>0</v>
          </cell>
          <cell r="AH1819">
            <v>0</v>
          </cell>
          <cell r="AI1819">
            <v>0</v>
          </cell>
        </row>
        <row r="1820">
          <cell r="B1820">
            <v>0</v>
          </cell>
          <cell r="C1820">
            <v>0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R1820">
            <v>0</v>
          </cell>
          <cell r="AG1820">
            <v>0</v>
          </cell>
          <cell r="AH1820">
            <v>0</v>
          </cell>
          <cell r="AI1820">
            <v>0</v>
          </cell>
        </row>
        <row r="1821">
          <cell r="B1821">
            <v>0</v>
          </cell>
          <cell r="C1821">
            <v>0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R1821">
            <v>0</v>
          </cell>
          <cell r="AG1821">
            <v>0</v>
          </cell>
          <cell r="AH1821">
            <v>0</v>
          </cell>
          <cell r="AI1821">
            <v>0</v>
          </cell>
        </row>
        <row r="1822">
          <cell r="B1822">
            <v>0</v>
          </cell>
          <cell r="C1822">
            <v>0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R1822">
            <v>0</v>
          </cell>
          <cell r="AG1822">
            <v>0</v>
          </cell>
          <cell r="AH1822">
            <v>0</v>
          </cell>
          <cell r="AI1822">
            <v>0</v>
          </cell>
        </row>
        <row r="1823">
          <cell r="B1823">
            <v>0</v>
          </cell>
          <cell r="C1823">
            <v>0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R1823">
            <v>0</v>
          </cell>
          <cell r="AG1823">
            <v>0</v>
          </cell>
          <cell r="AH1823">
            <v>0</v>
          </cell>
          <cell r="AI1823">
            <v>0</v>
          </cell>
        </row>
        <row r="1824">
          <cell r="B1824">
            <v>0</v>
          </cell>
          <cell r="C1824">
            <v>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R1824">
            <v>0</v>
          </cell>
          <cell r="AG1824">
            <v>0</v>
          </cell>
          <cell r="AH1824">
            <v>0</v>
          </cell>
          <cell r="AI1824">
            <v>0</v>
          </cell>
        </row>
        <row r="1825">
          <cell r="B1825">
            <v>0</v>
          </cell>
          <cell r="C1825">
            <v>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R1825">
            <v>0</v>
          </cell>
          <cell r="AG1825">
            <v>0</v>
          </cell>
          <cell r="AH1825">
            <v>0</v>
          </cell>
          <cell r="AI1825">
            <v>0</v>
          </cell>
        </row>
        <row r="1826">
          <cell r="B1826">
            <v>0</v>
          </cell>
          <cell r="C1826">
            <v>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R1826">
            <v>0</v>
          </cell>
          <cell r="AG1826">
            <v>0</v>
          </cell>
          <cell r="AH1826">
            <v>0</v>
          </cell>
          <cell r="AI1826">
            <v>0</v>
          </cell>
        </row>
        <row r="1827">
          <cell r="B1827">
            <v>0</v>
          </cell>
          <cell r="C1827">
            <v>0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R1827">
            <v>0</v>
          </cell>
          <cell r="AG1827">
            <v>0</v>
          </cell>
          <cell r="AH1827">
            <v>0</v>
          </cell>
          <cell r="AI1827">
            <v>0</v>
          </cell>
        </row>
        <row r="1828">
          <cell r="B1828">
            <v>0</v>
          </cell>
          <cell r="C1828">
            <v>0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R1828">
            <v>0</v>
          </cell>
          <cell r="AG1828">
            <v>0</v>
          </cell>
          <cell r="AH1828">
            <v>0</v>
          </cell>
          <cell r="AI1828">
            <v>0</v>
          </cell>
        </row>
        <row r="1829">
          <cell r="B1829">
            <v>0</v>
          </cell>
          <cell r="C1829">
            <v>0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R1829">
            <v>0</v>
          </cell>
          <cell r="AG1829">
            <v>0</v>
          </cell>
          <cell r="AH1829">
            <v>0</v>
          </cell>
          <cell r="AI1829">
            <v>0</v>
          </cell>
        </row>
        <row r="1830">
          <cell r="B1830">
            <v>0</v>
          </cell>
          <cell r="C1830">
            <v>0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R1830">
            <v>0</v>
          </cell>
          <cell r="AG1830">
            <v>0</v>
          </cell>
          <cell r="AH1830">
            <v>0</v>
          </cell>
          <cell r="AI1830">
            <v>0</v>
          </cell>
        </row>
        <row r="1831">
          <cell r="B1831">
            <v>0</v>
          </cell>
          <cell r="C1831">
            <v>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R1831">
            <v>0</v>
          </cell>
          <cell r="AG1831">
            <v>0</v>
          </cell>
          <cell r="AH1831">
            <v>0</v>
          </cell>
          <cell r="AI1831">
            <v>0</v>
          </cell>
        </row>
        <row r="1832">
          <cell r="B1832">
            <v>0</v>
          </cell>
          <cell r="C1832">
            <v>0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R1832">
            <v>0</v>
          </cell>
          <cell r="AG1832">
            <v>0</v>
          </cell>
          <cell r="AH1832">
            <v>0</v>
          </cell>
          <cell r="AI1832">
            <v>0</v>
          </cell>
        </row>
        <row r="1833">
          <cell r="B1833">
            <v>0</v>
          </cell>
          <cell r="C1833">
            <v>0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R1833">
            <v>0</v>
          </cell>
          <cell r="AG1833">
            <v>0</v>
          </cell>
          <cell r="AH1833">
            <v>0</v>
          </cell>
          <cell r="AI1833">
            <v>0</v>
          </cell>
        </row>
        <row r="1834">
          <cell r="B1834">
            <v>0</v>
          </cell>
          <cell r="C1834">
            <v>0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R1834">
            <v>0</v>
          </cell>
          <cell r="AG1834">
            <v>0</v>
          </cell>
          <cell r="AH1834">
            <v>0</v>
          </cell>
          <cell r="AI1834">
            <v>0</v>
          </cell>
        </row>
        <row r="1835">
          <cell r="B1835">
            <v>0</v>
          </cell>
          <cell r="C1835">
            <v>0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R1835">
            <v>0</v>
          </cell>
          <cell r="AG1835">
            <v>0</v>
          </cell>
          <cell r="AH1835">
            <v>0</v>
          </cell>
          <cell r="AI1835">
            <v>0</v>
          </cell>
        </row>
        <row r="1836">
          <cell r="B1836">
            <v>0</v>
          </cell>
          <cell r="C1836">
            <v>0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R1836">
            <v>0</v>
          </cell>
          <cell r="AG1836">
            <v>0</v>
          </cell>
          <cell r="AH1836">
            <v>0</v>
          </cell>
          <cell r="AI1836">
            <v>0</v>
          </cell>
        </row>
        <row r="1837">
          <cell r="B1837">
            <v>0</v>
          </cell>
          <cell r="C1837">
            <v>0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R1837">
            <v>0</v>
          </cell>
          <cell r="AG1837">
            <v>0</v>
          </cell>
          <cell r="AH1837">
            <v>0</v>
          </cell>
          <cell r="AI1837">
            <v>0</v>
          </cell>
        </row>
        <row r="1838">
          <cell r="B1838">
            <v>0</v>
          </cell>
          <cell r="C1838">
            <v>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R1838">
            <v>0</v>
          </cell>
          <cell r="AG1838">
            <v>0</v>
          </cell>
          <cell r="AH1838">
            <v>0</v>
          </cell>
          <cell r="AI1838">
            <v>0</v>
          </cell>
        </row>
        <row r="1839">
          <cell r="B1839">
            <v>0</v>
          </cell>
          <cell r="C1839">
            <v>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R1839">
            <v>0</v>
          </cell>
          <cell r="AG1839">
            <v>0</v>
          </cell>
          <cell r="AH1839">
            <v>0</v>
          </cell>
          <cell r="AI1839">
            <v>0</v>
          </cell>
        </row>
        <row r="1840">
          <cell r="B1840">
            <v>0</v>
          </cell>
          <cell r="C1840">
            <v>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R1840">
            <v>0</v>
          </cell>
          <cell r="AG1840">
            <v>0</v>
          </cell>
          <cell r="AH1840">
            <v>0</v>
          </cell>
          <cell r="AI1840">
            <v>0</v>
          </cell>
        </row>
        <row r="1841">
          <cell r="B1841">
            <v>0</v>
          </cell>
          <cell r="C1841">
            <v>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R1841">
            <v>0</v>
          </cell>
          <cell r="AG1841">
            <v>0</v>
          </cell>
          <cell r="AH1841">
            <v>0</v>
          </cell>
          <cell r="AI1841">
            <v>0</v>
          </cell>
        </row>
        <row r="1842">
          <cell r="B1842">
            <v>0</v>
          </cell>
          <cell r="C1842">
            <v>0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R1842">
            <v>0</v>
          </cell>
          <cell r="AG1842">
            <v>0</v>
          </cell>
          <cell r="AH1842">
            <v>0</v>
          </cell>
          <cell r="AI1842">
            <v>0</v>
          </cell>
        </row>
        <row r="1843">
          <cell r="B1843">
            <v>0</v>
          </cell>
          <cell r="C1843">
            <v>0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R1843">
            <v>0</v>
          </cell>
          <cell r="AG1843">
            <v>0</v>
          </cell>
          <cell r="AH1843">
            <v>0</v>
          </cell>
          <cell r="AI1843">
            <v>0</v>
          </cell>
        </row>
        <row r="1844">
          <cell r="B1844">
            <v>0</v>
          </cell>
          <cell r="C1844">
            <v>0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R1844">
            <v>0</v>
          </cell>
          <cell r="AG1844">
            <v>0</v>
          </cell>
          <cell r="AH1844">
            <v>0</v>
          </cell>
          <cell r="AI1844">
            <v>0</v>
          </cell>
        </row>
        <row r="1845">
          <cell r="B1845">
            <v>0</v>
          </cell>
          <cell r="C1845">
            <v>0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R1845">
            <v>0</v>
          </cell>
          <cell r="AG1845">
            <v>0</v>
          </cell>
          <cell r="AH1845">
            <v>0</v>
          </cell>
          <cell r="AI1845">
            <v>0</v>
          </cell>
        </row>
        <row r="1846">
          <cell r="B1846">
            <v>0</v>
          </cell>
          <cell r="C1846">
            <v>0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R1846">
            <v>0</v>
          </cell>
          <cell r="AG1846">
            <v>0</v>
          </cell>
          <cell r="AH1846">
            <v>0</v>
          </cell>
          <cell r="AI1846">
            <v>0</v>
          </cell>
        </row>
        <row r="1847">
          <cell r="B1847">
            <v>0</v>
          </cell>
          <cell r="C1847">
            <v>0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R1847">
            <v>0</v>
          </cell>
          <cell r="AG1847">
            <v>0</v>
          </cell>
          <cell r="AH1847">
            <v>0</v>
          </cell>
          <cell r="AI1847">
            <v>0</v>
          </cell>
        </row>
        <row r="1848">
          <cell r="B1848">
            <v>0</v>
          </cell>
          <cell r="C1848">
            <v>0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R1848">
            <v>0</v>
          </cell>
          <cell r="AG1848">
            <v>0</v>
          </cell>
          <cell r="AH1848">
            <v>0</v>
          </cell>
          <cell r="AI1848">
            <v>0</v>
          </cell>
        </row>
        <row r="1849">
          <cell r="B1849">
            <v>0</v>
          </cell>
          <cell r="C1849">
            <v>0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R1849">
            <v>0</v>
          </cell>
          <cell r="AG1849">
            <v>0</v>
          </cell>
          <cell r="AH1849">
            <v>0</v>
          </cell>
          <cell r="AI1849">
            <v>0</v>
          </cell>
        </row>
        <row r="1850">
          <cell r="B1850">
            <v>0</v>
          </cell>
          <cell r="C1850">
            <v>0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R1850">
            <v>0</v>
          </cell>
          <cell r="AG1850">
            <v>0</v>
          </cell>
          <cell r="AH1850">
            <v>0</v>
          </cell>
          <cell r="AI1850">
            <v>0</v>
          </cell>
        </row>
        <row r="1851">
          <cell r="B1851">
            <v>0</v>
          </cell>
          <cell r="C1851">
            <v>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R1851">
            <v>0</v>
          </cell>
          <cell r="AG1851">
            <v>0</v>
          </cell>
          <cell r="AH1851">
            <v>0</v>
          </cell>
          <cell r="AI1851">
            <v>0</v>
          </cell>
        </row>
        <row r="1852">
          <cell r="B1852">
            <v>0</v>
          </cell>
          <cell r="C1852">
            <v>0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R1852">
            <v>0</v>
          </cell>
          <cell r="AG1852">
            <v>0</v>
          </cell>
          <cell r="AH1852">
            <v>0</v>
          </cell>
          <cell r="AI1852">
            <v>0</v>
          </cell>
        </row>
        <row r="1853">
          <cell r="B1853">
            <v>0</v>
          </cell>
          <cell r="C1853">
            <v>0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R1853">
            <v>0</v>
          </cell>
          <cell r="AG1853">
            <v>0</v>
          </cell>
          <cell r="AH1853">
            <v>0</v>
          </cell>
          <cell r="AI1853">
            <v>0</v>
          </cell>
        </row>
        <row r="1854">
          <cell r="B1854">
            <v>0</v>
          </cell>
          <cell r="C1854">
            <v>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R1854">
            <v>0</v>
          </cell>
          <cell r="AG1854">
            <v>0</v>
          </cell>
          <cell r="AH1854">
            <v>0</v>
          </cell>
          <cell r="AI1854">
            <v>0</v>
          </cell>
        </row>
        <row r="1855">
          <cell r="B1855">
            <v>0</v>
          </cell>
          <cell r="C1855">
            <v>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R1855">
            <v>0</v>
          </cell>
          <cell r="AG1855">
            <v>0</v>
          </cell>
          <cell r="AH1855">
            <v>0</v>
          </cell>
          <cell r="AI1855">
            <v>0</v>
          </cell>
        </row>
        <row r="1856">
          <cell r="B1856">
            <v>0</v>
          </cell>
          <cell r="C1856">
            <v>0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R1856">
            <v>0</v>
          </cell>
          <cell r="AG1856">
            <v>0</v>
          </cell>
          <cell r="AH1856">
            <v>0</v>
          </cell>
          <cell r="AI1856">
            <v>0</v>
          </cell>
        </row>
        <row r="1857">
          <cell r="B1857">
            <v>0</v>
          </cell>
          <cell r="C1857">
            <v>0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R1857">
            <v>0</v>
          </cell>
          <cell r="AG1857">
            <v>0</v>
          </cell>
          <cell r="AH1857">
            <v>0</v>
          </cell>
          <cell r="AI1857">
            <v>0</v>
          </cell>
        </row>
        <row r="1858">
          <cell r="B1858">
            <v>0</v>
          </cell>
          <cell r="C1858">
            <v>0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R1858">
            <v>0</v>
          </cell>
          <cell r="AG1858">
            <v>0</v>
          </cell>
          <cell r="AH1858">
            <v>0</v>
          </cell>
          <cell r="AI1858">
            <v>0</v>
          </cell>
        </row>
        <row r="1859">
          <cell r="B1859">
            <v>0</v>
          </cell>
          <cell r="C1859">
            <v>0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R1859">
            <v>0</v>
          </cell>
          <cell r="AG1859">
            <v>0</v>
          </cell>
          <cell r="AH1859">
            <v>0</v>
          </cell>
          <cell r="AI1859">
            <v>0</v>
          </cell>
        </row>
        <row r="1860">
          <cell r="B1860">
            <v>0</v>
          </cell>
          <cell r="C1860">
            <v>0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R1860">
            <v>0</v>
          </cell>
          <cell r="AG1860">
            <v>0</v>
          </cell>
          <cell r="AH1860">
            <v>0</v>
          </cell>
          <cell r="AI1860">
            <v>0</v>
          </cell>
        </row>
        <row r="1861">
          <cell r="B1861">
            <v>0</v>
          </cell>
          <cell r="C1861">
            <v>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R1861">
            <v>0</v>
          </cell>
          <cell r="AG1861">
            <v>0</v>
          </cell>
          <cell r="AH1861">
            <v>0</v>
          </cell>
          <cell r="AI1861">
            <v>0</v>
          </cell>
        </row>
        <row r="1862">
          <cell r="B1862">
            <v>0</v>
          </cell>
          <cell r="C1862">
            <v>0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R1862">
            <v>0</v>
          </cell>
          <cell r="AG1862">
            <v>0</v>
          </cell>
          <cell r="AH1862">
            <v>0</v>
          </cell>
          <cell r="AI1862">
            <v>0</v>
          </cell>
        </row>
        <row r="1863">
          <cell r="B1863">
            <v>0</v>
          </cell>
          <cell r="C1863">
            <v>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R1863">
            <v>0</v>
          </cell>
          <cell r="AG1863">
            <v>0</v>
          </cell>
          <cell r="AH1863">
            <v>0</v>
          </cell>
          <cell r="AI1863">
            <v>0</v>
          </cell>
        </row>
        <row r="1864">
          <cell r="B1864">
            <v>0</v>
          </cell>
          <cell r="C1864">
            <v>0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R1864">
            <v>0</v>
          </cell>
          <cell r="AG1864">
            <v>0</v>
          </cell>
          <cell r="AH1864">
            <v>0</v>
          </cell>
          <cell r="AI1864">
            <v>0</v>
          </cell>
        </row>
        <row r="1865">
          <cell r="B1865">
            <v>0</v>
          </cell>
          <cell r="C1865">
            <v>0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R1865">
            <v>0</v>
          </cell>
          <cell r="AG1865">
            <v>0</v>
          </cell>
          <cell r="AH1865">
            <v>0</v>
          </cell>
          <cell r="AI1865">
            <v>0</v>
          </cell>
        </row>
        <row r="1866">
          <cell r="B1866">
            <v>0</v>
          </cell>
          <cell r="C1866">
            <v>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R1866">
            <v>0</v>
          </cell>
          <cell r="AG1866">
            <v>0</v>
          </cell>
          <cell r="AH1866">
            <v>0</v>
          </cell>
          <cell r="AI1866">
            <v>0</v>
          </cell>
        </row>
        <row r="1867">
          <cell r="B1867">
            <v>0</v>
          </cell>
          <cell r="C1867">
            <v>0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R1867">
            <v>0</v>
          </cell>
          <cell r="AG1867">
            <v>0</v>
          </cell>
          <cell r="AH1867">
            <v>0</v>
          </cell>
          <cell r="AI1867">
            <v>0</v>
          </cell>
        </row>
        <row r="1868">
          <cell r="B1868">
            <v>0</v>
          </cell>
          <cell r="C1868">
            <v>0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R1868">
            <v>0</v>
          </cell>
          <cell r="AG1868">
            <v>0</v>
          </cell>
          <cell r="AH1868">
            <v>0</v>
          </cell>
          <cell r="AI1868">
            <v>0</v>
          </cell>
        </row>
        <row r="1869">
          <cell r="B1869">
            <v>0</v>
          </cell>
          <cell r="C1869">
            <v>0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R1869">
            <v>0</v>
          </cell>
          <cell r="AG1869">
            <v>0</v>
          </cell>
          <cell r="AH1869">
            <v>0</v>
          </cell>
          <cell r="AI1869">
            <v>0</v>
          </cell>
        </row>
        <row r="1870">
          <cell r="B1870">
            <v>0</v>
          </cell>
          <cell r="C1870">
            <v>0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R1870">
            <v>0</v>
          </cell>
          <cell r="AG1870">
            <v>0</v>
          </cell>
          <cell r="AH1870">
            <v>0</v>
          </cell>
          <cell r="AI1870">
            <v>0</v>
          </cell>
        </row>
        <row r="1871">
          <cell r="B1871">
            <v>0</v>
          </cell>
          <cell r="C1871">
            <v>0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R1871">
            <v>0</v>
          </cell>
          <cell r="AG1871">
            <v>0</v>
          </cell>
          <cell r="AH1871">
            <v>0</v>
          </cell>
          <cell r="AI1871">
            <v>0</v>
          </cell>
        </row>
        <row r="1872">
          <cell r="B1872">
            <v>0</v>
          </cell>
          <cell r="C1872">
            <v>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R1872">
            <v>0</v>
          </cell>
          <cell r="AG1872">
            <v>0</v>
          </cell>
          <cell r="AH1872">
            <v>0</v>
          </cell>
          <cell r="AI1872">
            <v>0</v>
          </cell>
        </row>
        <row r="1873">
          <cell r="B1873">
            <v>0</v>
          </cell>
          <cell r="C1873">
            <v>0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R1873">
            <v>0</v>
          </cell>
          <cell r="AG1873">
            <v>0</v>
          </cell>
          <cell r="AH1873">
            <v>0</v>
          </cell>
          <cell r="AI1873">
            <v>0</v>
          </cell>
        </row>
        <row r="1874">
          <cell r="B1874">
            <v>0</v>
          </cell>
          <cell r="C1874">
            <v>0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R1874">
            <v>0</v>
          </cell>
          <cell r="AG1874">
            <v>0</v>
          </cell>
          <cell r="AH1874">
            <v>0</v>
          </cell>
          <cell r="AI1874">
            <v>0</v>
          </cell>
        </row>
        <row r="1875">
          <cell r="B1875">
            <v>0</v>
          </cell>
          <cell r="C1875">
            <v>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R1875">
            <v>0</v>
          </cell>
          <cell r="AG1875">
            <v>0</v>
          </cell>
          <cell r="AH1875">
            <v>0</v>
          </cell>
          <cell r="AI1875">
            <v>0</v>
          </cell>
        </row>
        <row r="1876">
          <cell r="B1876">
            <v>0</v>
          </cell>
          <cell r="C1876">
            <v>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R1876">
            <v>0</v>
          </cell>
          <cell r="AG1876">
            <v>0</v>
          </cell>
          <cell r="AH1876">
            <v>0</v>
          </cell>
          <cell r="AI1876">
            <v>0</v>
          </cell>
        </row>
        <row r="1877">
          <cell r="B1877">
            <v>0</v>
          </cell>
          <cell r="C1877">
            <v>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R1877">
            <v>0</v>
          </cell>
          <cell r="AG1877">
            <v>0</v>
          </cell>
          <cell r="AH1877">
            <v>0</v>
          </cell>
          <cell r="AI1877">
            <v>0</v>
          </cell>
        </row>
        <row r="1878">
          <cell r="B1878">
            <v>0</v>
          </cell>
          <cell r="C1878">
            <v>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R1878">
            <v>0</v>
          </cell>
          <cell r="AG1878">
            <v>0</v>
          </cell>
          <cell r="AH1878">
            <v>0</v>
          </cell>
          <cell r="AI1878">
            <v>0</v>
          </cell>
        </row>
        <row r="1879">
          <cell r="B1879">
            <v>0</v>
          </cell>
          <cell r="C1879">
            <v>0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R1879">
            <v>0</v>
          </cell>
          <cell r="AG1879">
            <v>0</v>
          </cell>
          <cell r="AH1879">
            <v>0</v>
          </cell>
          <cell r="AI1879">
            <v>0</v>
          </cell>
        </row>
        <row r="1880">
          <cell r="B1880">
            <v>0</v>
          </cell>
          <cell r="C1880">
            <v>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R1880">
            <v>0</v>
          </cell>
          <cell r="AG1880">
            <v>0</v>
          </cell>
          <cell r="AH1880">
            <v>0</v>
          </cell>
          <cell r="AI1880">
            <v>0</v>
          </cell>
        </row>
        <row r="1881">
          <cell r="B1881">
            <v>0</v>
          </cell>
          <cell r="C1881">
            <v>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R1881">
            <v>0</v>
          </cell>
          <cell r="AG1881">
            <v>0</v>
          </cell>
          <cell r="AH1881">
            <v>0</v>
          </cell>
          <cell r="AI1881">
            <v>0</v>
          </cell>
        </row>
        <row r="1882">
          <cell r="B1882">
            <v>0</v>
          </cell>
          <cell r="C1882">
            <v>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R1882">
            <v>0</v>
          </cell>
          <cell r="AG1882">
            <v>0</v>
          </cell>
          <cell r="AH1882">
            <v>0</v>
          </cell>
          <cell r="AI1882">
            <v>0</v>
          </cell>
        </row>
        <row r="1883">
          <cell r="B1883">
            <v>0</v>
          </cell>
          <cell r="C1883">
            <v>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R1883">
            <v>0</v>
          </cell>
          <cell r="AG1883">
            <v>0</v>
          </cell>
          <cell r="AH1883">
            <v>0</v>
          </cell>
          <cell r="AI1883">
            <v>0</v>
          </cell>
        </row>
        <row r="1884">
          <cell r="B1884">
            <v>0</v>
          </cell>
          <cell r="C1884">
            <v>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R1884">
            <v>0</v>
          </cell>
          <cell r="AG1884">
            <v>0</v>
          </cell>
          <cell r="AH1884">
            <v>0</v>
          </cell>
          <cell r="AI1884">
            <v>0</v>
          </cell>
        </row>
        <row r="1885">
          <cell r="B1885">
            <v>0</v>
          </cell>
          <cell r="C1885">
            <v>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R1885">
            <v>0</v>
          </cell>
          <cell r="AG1885">
            <v>0</v>
          </cell>
          <cell r="AH1885">
            <v>0</v>
          </cell>
          <cell r="AI1885">
            <v>0</v>
          </cell>
        </row>
        <row r="1886">
          <cell r="B1886">
            <v>0</v>
          </cell>
          <cell r="C1886">
            <v>0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R1886">
            <v>0</v>
          </cell>
          <cell r="AG1886">
            <v>0</v>
          </cell>
          <cell r="AH1886">
            <v>0</v>
          </cell>
          <cell r="AI1886">
            <v>0</v>
          </cell>
        </row>
        <row r="1887">
          <cell r="B1887">
            <v>0</v>
          </cell>
          <cell r="C1887">
            <v>0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R1887">
            <v>0</v>
          </cell>
          <cell r="AG1887">
            <v>0</v>
          </cell>
          <cell r="AH1887">
            <v>0</v>
          </cell>
          <cell r="AI1887">
            <v>0</v>
          </cell>
        </row>
        <row r="1888">
          <cell r="B1888">
            <v>0</v>
          </cell>
          <cell r="C1888">
            <v>0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R1888">
            <v>0</v>
          </cell>
          <cell r="AG1888">
            <v>0</v>
          </cell>
          <cell r="AH1888">
            <v>0</v>
          </cell>
          <cell r="AI1888">
            <v>0</v>
          </cell>
        </row>
        <row r="1889">
          <cell r="B1889">
            <v>0</v>
          </cell>
          <cell r="C1889">
            <v>0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R1889">
            <v>0</v>
          </cell>
          <cell r="AG1889">
            <v>0</v>
          </cell>
          <cell r="AH1889">
            <v>0</v>
          </cell>
          <cell r="AI1889">
            <v>0</v>
          </cell>
        </row>
        <row r="1890">
          <cell r="B1890">
            <v>0</v>
          </cell>
          <cell r="C1890">
            <v>0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R1890">
            <v>0</v>
          </cell>
          <cell r="AG1890">
            <v>0</v>
          </cell>
          <cell r="AH1890">
            <v>0</v>
          </cell>
          <cell r="AI1890">
            <v>0</v>
          </cell>
        </row>
        <row r="1891">
          <cell r="B1891">
            <v>0</v>
          </cell>
          <cell r="C1891">
            <v>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R1891">
            <v>0</v>
          </cell>
          <cell r="AG1891">
            <v>0</v>
          </cell>
          <cell r="AH1891">
            <v>0</v>
          </cell>
          <cell r="AI1891">
            <v>0</v>
          </cell>
        </row>
        <row r="1892">
          <cell r="B1892">
            <v>0</v>
          </cell>
          <cell r="C1892">
            <v>0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R1892">
            <v>0</v>
          </cell>
          <cell r="AG1892">
            <v>0</v>
          </cell>
          <cell r="AH1892">
            <v>0</v>
          </cell>
          <cell r="AI1892">
            <v>0</v>
          </cell>
        </row>
        <row r="1893">
          <cell r="B1893">
            <v>0</v>
          </cell>
          <cell r="C1893">
            <v>0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R1893">
            <v>0</v>
          </cell>
          <cell r="AG1893">
            <v>0</v>
          </cell>
          <cell r="AH1893">
            <v>0</v>
          </cell>
          <cell r="AI1893">
            <v>0</v>
          </cell>
        </row>
        <row r="1894">
          <cell r="B1894">
            <v>0</v>
          </cell>
          <cell r="C1894">
            <v>0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R1894">
            <v>0</v>
          </cell>
          <cell r="AG1894">
            <v>0</v>
          </cell>
          <cell r="AH1894">
            <v>0</v>
          </cell>
          <cell r="AI1894">
            <v>0</v>
          </cell>
        </row>
        <row r="1895">
          <cell r="B1895">
            <v>0</v>
          </cell>
          <cell r="C1895">
            <v>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R1895">
            <v>0</v>
          </cell>
          <cell r="AG1895">
            <v>0</v>
          </cell>
          <cell r="AH1895">
            <v>0</v>
          </cell>
          <cell r="AI1895">
            <v>0</v>
          </cell>
        </row>
        <row r="1896">
          <cell r="B1896">
            <v>0</v>
          </cell>
          <cell r="C1896">
            <v>0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R1896">
            <v>0</v>
          </cell>
          <cell r="AG1896">
            <v>0</v>
          </cell>
          <cell r="AH1896">
            <v>0</v>
          </cell>
          <cell r="AI1896">
            <v>0</v>
          </cell>
        </row>
        <row r="1897">
          <cell r="B1897">
            <v>0</v>
          </cell>
          <cell r="C1897">
            <v>0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R1897">
            <v>0</v>
          </cell>
          <cell r="AG1897">
            <v>0</v>
          </cell>
          <cell r="AH1897">
            <v>0</v>
          </cell>
          <cell r="AI1897">
            <v>0</v>
          </cell>
        </row>
        <row r="1898">
          <cell r="B1898">
            <v>0</v>
          </cell>
          <cell r="C1898">
            <v>0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R1898">
            <v>0</v>
          </cell>
          <cell r="AG1898">
            <v>0</v>
          </cell>
          <cell r="AH1898">
            <v>0</v>
          </cell>
          <cell r="AI1898">
            <v>0</v>
          </cell>
        </row>
        <row r="1899">
          <cell r="B1899">
            <v>0</v>
          </cell>
          <cell r="C1899">
            <v>0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R1899">
            <v>0</v>
          </cell>
          <cell r="AG1899">
            <v>0</v>
          </cell>
          <cell r="AH1899">
            <v>0</v>
          </cell>
          <cell r="AI1899">
            <v>0</v>
          </cell>
        </row>
        <row r="1900">
          <cell r="B1900">
            <v>0</v>
          </cell>
          <cell r="C1900">
            <v>0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R1900">
            <v>0</v>
          </cell>
          <cell r="AG1900">
            <v>0</v>
          </cell>
          <cell r="AH1900">
            <v>0</v>
          </cell>
          <cell r="AI1900">
            <v>0</v>
          </cell>
        </row>
        <row r="1901">
          <cell r="B1901">
            <v>0</v>
          </cell>
          <cell r="C1901">
            <v>0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R1901">
            <v>0</v>
          </cell>
          <cell r="AG1901">
            <v>0</v>
          </cell>
          <cell r="AH1901">
            <v>0</v>
          </cell>
          <cell r="AI1901">
            <v>0</v>
          </cell>
        </row>
        <row r="1902">
          <cell r="B1902">
            <v>0</v>
          </cell>
          <cell r="C1902">
            <v>0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R1902">
            <v>0</v>
          </cell>
          <cell r="AG1902">
            <v>0</v>
          </cell>
          <cell r="AH1902">
            <v>0</v>
          </cell>
          <cell r="AI1902">
            <v>0</v>
          </cell>
        </row>
        <row r="1903">
          <cell r="B1903">
            <v>0</v>
          </cell>
          <cell r="C1903">
            <v>0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R1903">
            <v>0</v>
          </cell>
          <cell r="AG1903">
            <v>0</v>
          </cell>
          <cell r="AH1903">
            <v>0</v>
          </cell>
          <cell r="AI1903">
            <v>0</v>
          </cell>
        </row>
        <row r="1904">
          <cell r="B1904">
            <v>0</v>
          </cell>
          <cell r="C1904">
            <v>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R1904">
            <v>0</v>
          </cell>
          <cell r="AG1904">
            <v>0</v>
          </cell>
          <cell r="AH1904">
            <v>0</v>
          </cell>
          <cell r="AI1904">
            <v>0</v>
          </cell>
        </row>
        <row r="1905">
          <cell r="B1905">
            <v>0</v>
          </cell>
          <cell r="C1905">
            <v>0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R1905">
            <v>0</v>
          </cell>
          <cell r="AG1905">
            <v>0</v>
          </cell>
          <cell r="AH1905">
            <v>0</v>
          </cell>
          <cell r="AI1905">
            <v>0</v>
          </cell>
        </row>
        <row r="1906">
          <cell r="B1906">
            <v>0</v>
          </cell>
          <cell r="C1906">
            <v>0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R1906">
            <v>0</v>
          </cell>
          <cell r="AG1906">
            <v>0</v>
          </cell>
          <cell r="AH1906">
            <v>0</v>
          </cell>
          <cell r="AI1906">
            <v>0</v>
          </cell>
        </row>
        <row r="1907">
          <cell r="B1907">
            <v>0</v>
          </cell>
          <cell r="C1907">
            <v>0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R1907">
            <v>0</v>
          </cell>
          <cell r="AG1907">
            <v>0</v>
          </cell>
          <cell r="AH1907">
            <v>0</v>
          </cell>
          <cell r="AI1907">
            <v>0</v>
          </cell>
        </row>
        <row r="1908">
          <cell r="B1908">
            <v>0</v>
          </cell>
          <cell r="C1908">
            <v>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R1908">
            <v>0</v>
          </cell>
          <cell r="AG1908">
            <v>0</v>
          </cell>
          <cell r="AH1908">
            <v>0</v>
          </cell>
          <cell r="AI1908">
            <v>0</v>
          </cell>
        </row>
        <row r="1909">
          <cell r="B1909">
            <v>0</v>
          </cell>
          <cell r="C1909">
            <v>0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R1909">
            <v>0</v>
          </cell>
          <cell r="AG1909">
            <v>0</v>
          </cell>
          <cell r="AH1909">
            <v>0</v>
          </cell>
          <cell r="AI1909">
            <v>0</v>
          </cell>
        </row>
        <row r="1910">
          <cell r="B1910">
            <v>0</v>
          </cell>
          <cell r="C1910">
            <v>0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R1910">
            <v>0</v>
          </cell>
          <cell r="AG1910">
            <v>0</v>
          </cell>
          <cell r="AH1910">
            <v>0</v>
          </cell>
          <cell r="AI1910">
            <v>0</v>
          </cell>
        </row>
        <row r="1911">
          <cell r="B1911">
            <v>0</v>
          </cell>
          <cell r="C1911">
            <v>0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R1911">
            <v>0</v>
          </cell>
          <cell r="AG1911">
            <v>0</v>
          </cell>
          <cell r="AH1911">
            <v>0</v>
          </cell>
          <cell r="AI1911">
            <v>0</v>
          </cell>
        </row>
        <row r="1912">
          <cell r="B1912">
            <v>0</v>
          </cell>
          <cell r="C1912">
            <v>0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R1912">
            <v>0</v>
          </cell>
          <cell r="AG1912">
            <v>0</v>
          </cell>
          <cell r="AH1912">
            <v>0</v>
          </cell>
          <cell r="AI1912">
            <v>0</v>
          </cell>
        </row>
        <row r="1913">
          <cell r="B1913">
            <v>0</v>
          </cell>
          <cell r="C1913">
            <v>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R1913">
            <v>0</v>
          </cell>
          <cell r="AG1913">
            <v>0</v>
          </cell>
          <cell r="AH1913">
            <v>0</v>
          </cell>
          <cell r="AI1913">
            <v>0</v>
          </cell>
        </row>
        <row r="1914">
          <cell r="B1914">
            <v>0</v>
          </cell>
          <cell r="C1914">
            <v>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R1914">
            <v>0</v>
          </cell>
          <cell r="AG1914">
            <v>0</v>
          </cell>
          <cell r="AH1914">
            <v>0</v>
          </cell>
          <cell r="AI1914">
            <v>0</v>
          </cell>
        </row>
        <row r="1915">
          <cell r="B1915">
            <v>0</v>
          </cell>
          <cell r="C1915">
            <v>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R1915">
            <v>0</v>
          </cell>
          <cell r="AG1915">
            <v>0</v>
          </cell>
          <cell r="AH1915">
            <v>0</v>
          </cell>
          <cell r="AI1915">
            <v>0</v>
          </cell>
        </row>
        <row r="1916">
          <cell r="B1916">
            <v>0</v>
          </cell>
          <cell r="C1916">
            <v>0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R1916">
            <v>0</v>
          </cell>
          <cell r="AG1916">
            <v>0</v>
          </cell>
          <cell r="AH1916">
            <v>0</v>
          </cell>
          <cell r="AI1916">
            <v>0</v>
          </cell>
        </row>
        <row r="1917">
          <cell r="B1917">
            <v>0</v>
          </cell>
          <cell r="C1917">
            <v>0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R1917">
            <v>0</v>
          </cell>
          <cell r="AG1917">
            <v>0</v>
          </cell>
          <cell r="AH1917">
            <v>0</v>
          </cell>
          <cell r="AI1917">
            <v>0</v>
          </cell>
        </row>
        <row r="1918">
          <cell r="B1918">
            <v>0</v>
          </cell>
          <cell r="C1918">
            <v>0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R1918">
            <v>0</v>
          </cell>
          <cell r="AG1918">
            <v>0</v>
          </cell>
          <cell r="AH1918">
            <v>0</v>
          </cell>
          <cell r="AI1918">
            <v>0</v>
          </cell>
        </row>
        <row r="1919">
          <cell r="B1919">
            <v>0</v>
          </cell>
          <cell r="C1919">
            <v>0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R1919">
            <v>0</v>
          </cell>
          <cell r="AG1919">
            <v>0</v>
          </cell>
          <cell r="AH1919">
            <v>0</v>
          </cell>
          <cell r="AI1919">
            <v>0</v>
          </cell>
        </row>
        <row r="1920">
          <cell r="B1920">
            <v>0</v>
          </cell>
          <cell r="C1920">
            <v>0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R1920">
            <v>0</v>
          </cell>
          <cell r="AG1920">
            <v>0</v>
          </cell>
          <cell r="AH1920">
            <v>0</v>
          </cell>
          <cell r="AI1920">
            <v>0</v>
          </cell>
        </row>
        <row r="1921">
          <cell r="B1921">
            <v>0</v>
          </cell>
          <cell r="C1921">
            <v>0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0</v>
          </cell>
          <cell r="J1921">
            <v>0</v>
          </cell>
          <cell r="K1921">
            <v>0</v>
          </cell>
          <cell r="R1921">
            <v>0</v>
          </cell>
          <cell r="AG1921">
            <v>0</v>
          </cell>
          <cell r="AH1921">
            <v>0</v>
          </cell>
          <cell r="AI1921">
            <v>0</v>
          </cell>
        </row>
        <row r="1922">
          <cell r="B1922">
            <v>0</v>
          </cell>
          <cell r="C1922">
            <v>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0</v>
          </cell>
          <cell r="J1922">
            <v>0</v>
          </cell>
          <cell r="K1922">
            <v>0</v>
          </cell>
          <cell r="R1922">
            <v>0</v>
          </cell>
          <cell r="AG1922">
            <v>0</v>
          </cell>
          <cell r="AH1922">
            <v>0</v>
          </cell>
          <cell r="AI1922">
            <v>0</v>
          </cell>
        </row>
        <row r="1923">
          <cell r="B1923">
            <v>0</v>
          </cell>
          <cell r="C1923">
            <v>0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0</v>
          </cell>
          <cell r="J1923">
            <v>0</v>
          </cell>
          <cell r="K1923">
            <v>0</v>
          </cell>
          <cell r="R1923">
            <v>0</v>
          </cell>
          <cell r="AG1923">
            <v>0</v>
          </cell>
          <cell r="AH1923">
            <v>0</v>
          </cell>
          <cell r="AI1923">
            <v>0</v>
          </cell>
        </row>
        <row r="1924">
          <cell r="B1924">
            <v>0</v>
          </cell>
          <cell r="C1924">
            <v>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0</v>
          </cell>
          <cell r="J1924">
            <v>0</v>
          </cell>
          <cell r="K1924">
            <v>0</v>
          </cell>
          <cell r="R1924">
            <v>0</v>
          </cell>
          <cell r="AG1924">
            <v>0</v>
          </cell>
          <cell r="AH1924">
            <v>0</v>
          </cell>
          <cell r="AI1924">
            <v>0</v>
          </cell>
        </row>
        <row r="1925">
          <cell r="B1925">
            <v>0</v>
          </cell>
          <cell r="C1925">
            <v>0</v>
          </cell>
          <cell r="E1925">
            <v>0</v>
          </cell>
          <cell r="F1925">
            <v>0</v>
          </cell>
          <cell r="G1925">
            <v>0</v>
          </cell>
          <cell r="H1925">
            <v>0</v>
          </cell>
          <cell r="I1925">
            <v>0</v>
          </cell>
          <cell r="J1925">
            <v>0</v>
          </cell>
          <cell r="K1925">
            <v>0</v>
          </cell>
          <cell r="R1925">
            <v>0</v>
          </cell>
          <cell r="AG1925">
            <v>0</v>
          </cell>
          <cell r="AH1925">
            <v>0</v>
          </cell>
          <cell r="AI1925">
            <v>0</v>
          </cell>
        </row>
        <row r="1926">
          <cell r="B1926">
            <v>0</v>
          </cell>
          <cell r="C1926">
            <v>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0</v>
          </cell>
          <cell r="J1926">
            <v>0</v>
          </cell>
          <cell r="K1926">
            <v>0</v>
          </cell>
          <cell r="R1926">
            <v>0</v>
          </cell>
          <cell r="AG1926">
            <v>0</v>
          </cell>
          <cell r="AH1926">
            <v>0</v>
          </cell>
          <cell r="AI1926">
            <v>0</v>
          </cell>
        </row>
        <row r="1927">
          <cell r="B1927">
            <v>0</v>
          </cell>
          <cell r="C1927">
            <v>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0</v>
          </cell>
          <cell r="J1927">
            <v>0</v>
          </cell>
          <cell r="K1927">
            <v>0</v>
          </cell>
          <cell r="R1927">
            <v>0</v>
          </cell>
          <cell r="AG1927">
            <v>0</v>
          </cell>
          <cell r="AH1927">
            <v>0</v>
          </cell>
          <cell r="AI1927">
            <v>0</v>
          </cell>
        </row>
        <row r="1928">
          <cell r="B1928">
            <v>0</v>
          </cell>
          <cell r="C1928">
            <v>0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0</v>
          </cell>
          <cell r="J1928">
            <v>0</v>
          </cell>
          <cell r="K1928">
            <v>0</v>
          </cell>
          <cell r="R1928">
            <v>0</v>
          </cell>
          <cell r="AG1928">
            <v>0</v>
          </cell>
          <cell r="AH1928">
            <v>0</v>
          </cell>
          <cell r="AI1928">
            <v>0</v>
          </cell>
        </row>
        <row r="1929">
          <cell r="B1929">
            <v>0</v>
          </cell>
          <cell r="C1929">
            <v>0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0</v>
          </cell>
          <cell r="J1929">
            <v>0</v>
          </cell>
          <cell r="K1929">
            <v>0</v>
          </cell>
          <cell r="R1929">
            <v>0</v>
          </cell>
          <cell r="AG1929">
            <v>0</v>
          </cell>
          <cell r="AH1929">
            <v>0</v>
          </cell>
          <cell r="AI1929">
            <v>0</v>
          </cell>
        </row>
        <row r="1930">
          <cell r="B1930">
            <v>0</v>
          </cell>
          <cell r="C1930">
            <v>0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R1930">
            <v>0</v>
          </cell>
          <cell r="AG1930">
            <v>0</v>
          </cell>
          <cell r="AH1930">
            <v>0</v>
          </cell>
          <cell r="AI1930">
            <v>0</v>
          </cell>
        </row>
        <row r="1931">
          <cell r="B1931">
            <v>0</v>
          </cell>
          <cell r="C1931">
            <v>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0</v>
          </cell>
          <cell r="J1931">
            <v>0</v>
          </cell>
          <cell r="K1931">
            <v>0</v>
          </cell>
          <cell r="R1931">
            <v>0</v>
          </cell>
          <cell r="AG1931">
            <v>0</v>
          </cell>
          <cell r="AH1931">
            <v>0</v>
          </cell>
          <cell r="AI1931">
            <v>0</v>
          </cell>
        </row>
        <row r="1932">
          <cell r="B1932">
            <v>0</v>
          </cell>
          <cell r="C1932">
            <v>0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0</v>
          </cell>
          <cell r="J1932">
            <v>0</v>
          </cell>
          <cell r="K1932">
            <v>0</v>
          </cell>
          <cell r="R1932">
            <v>0</v>
          </cell>
          <cell r="AG1932">
            <v>0</v>
          </cell>
          <cell r="AH1932">
            <v>0</v>
          </cell>
          <cell r="AI1932">
            <v>0</v>
          </cell>
        </row>
        <row r="1933">
          <cell r="B1933">
            <v>0</v>
          </cell>
          <cell r="C1933">
            <v>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R1933">
            <v>0</v>
          </cell>
          <cell r="AG1933">
            <v>0</v>
          </cell>
          <cell r="AH1933">
            <v>0</v>
          </cell>
          <cell r="AI1933">
            <v>0</v>
          </cell>
        </row>
        <row r="1934">
          <cell r="B1934">
            <v>0</v>
          </cell>
          <cell r="C1934">
            <v>0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R1934">
            <v>0</v>
          </cell>
          <cell r="AG1934">
            <v>0</v>
          </cell>
          <cell r="AH1934">
            <v>0</v>
          </cell>
          <cell r="AI1934">
            <v>0</v>
          </cell>
        </row>
        <row r="1935">
          <cell r="B1935">
            <v>0</v>
          </cell>
          <cell r="C1935">
            <v>0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R1935">
            <v>0</v>
          </cell>
          <cell r="AG1935">
            <v>0</v>
          </cell>
          <cell r="AH1935">
            <v>0</v>
          </cell>
          <cell r="AI1935">
            <v>0</v>
          </cell>
        </row>
        <row r="1936">
          <cell r="B1936">
            <v>0</v>
          </cell>
          <cell r="C1936">
            <v>0</v>
          </cell>
          <cell r="E1936">
            <v>0</v>
          </cell>
          <cell r="F1936">
            <v>0</v>
          </cell>
          <cell r="G1936">
            <v>0</v>
          </cell>
          <cell r="H1936">
            <v>0</v>
          </cell>
          <cell r="I1936">
            <v>0</v>
          </cell>
          <cell r="J1936">
            <v>0</v>
          </cell>
          <cell r="K1936">
            <v>0</v>
          </cell>
          <cell r="R1936">
            <v>0</v>
          </cell>
          <cell r="AG1936">
            <v>0</v>
          </cell>
          <cell r="AH1936">
            <v>0</v>
          </cell>
          <cell r="AI1936">
            <v>0</v>
          </cell>
        </row>
        <row r="1937">
          <cell r="B1937">
            <v>0</v>
          </cell>
          <cell r="C1937">
            <v>0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R1937">
            <v>0</v>
          </cell>
          <cell r="AG1937">
            <v>0</v>
          </cell>
          <cell r="AH1937">
            <v>0</v>
          </cell>
          <cell r="AI1937">
            <v>0</v>
          </cell>
        </row>
        <row r="1938">
          <cell r="B1938">
            <v>0</v>
          </cell>
          <cell r="C1938">
            <v>0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0</v>
          </cell>
          <cell r="J1938">
            <v>0</v>
          </cell>
          <cell r="K1938">
            <v>0</v>
          </cell>
          <cell r="R1938">
            <v>0</v>
          </cell>
          <cell r="AG1938">
            <v>0</v>
          </cell>
          <cell r="AH1938">
            <v>0</v>
          </cell>
          <cell r="AI1938">
            <v>0</v>
          </cell>
        </row>
        <row r="1939">
          <cell r="B1939">
            <v>0</v>
          </cell>
          <cell r="C1939">
            <v>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0</v>
          </cell>
          <cell r="J1939">
            <v>0</v>
          </cell>
          <cell r="K1939">
            <v>0</v>
          </cell>
          <cell r="R1939">
            <v>0</v>
          </cell>
          <cell r="AG1939">
            <v>0</v>
          </cell>
          <cell r="AH1939">
            <v>0</v>
          </cell>
          <cell r="AI1939">
            <v>0</v>
          </cell>
        </row>
        <row r="1940">
          <cell r="B1940">
            <v>0</v>
          </cell>
          <cell r="C1940">
            <v>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0</v>
          </cell>
          <cell r="J1940">
            <v>0</v>
          </cell>
          <cell r="K1940">
            <v>0</v>
          </cell>
          <cell r="R1940">
            <v>0</v>
          </cell>
          <cell r="AG1940">
            <v>0</v>
          </cell>
          <cell r="AH1940">
            <v>0</v>
          </cell>
          <cell r="AI1940">
            <v>0</v>
          </cell>
        </row>
        <row r="1941">
          <cell r="B1941">
            <v>0</v>
          </cell>
          <cell r="C1941">
            <v>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R1941">
            <v>0</v>
          </cell>
          <cell r="AG1941">
            <v>0</v>
          </cell>
          <cell r="AH1941">
            <v>0</v>
          </cell>
          <cell r="AI1941">
            <v>0</v>
          </cell>
        </row>
        <row r="1942">
          <cell r="B1942">
            <v>0</v>
          </cell>
          <cell r="C1942">
            <v>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0</v>
          </cell>
          <cell r="J1942">
            <v>0</v>
          </cell>
          <cell r="K1942">
            <v>0</v>
          </cell>
          <cell r="R1942">
            <v>0</v>
          </cell>
          <cell r="AG1942">
            <v>0</v>
          </cell>
          <cell r="AH1942">
            <v>0</v>
          </cell>
          <cell r="AI1942">
            <v>0</v>
          </cell>
        </row>
        <row r="1943">
          <cell r="B1943">
            <v>0</v>
          </cell>
          <cell r="C1943">
            <v>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R1943">
            <v>0</v>
          </cell>
          <cell r="AG1943">
            <v>0</v>
          </cell>
          <cell r="AH1943">
            <v>0</v>
          </cell>
          <cell r="AI1943">
            <v>0</v>
          </cell>
        </row>
        <row r="1944">
          <cell r="B1944">
            <v>0</v>
          </cell>
          <cell r="C1944">
            <v>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0</v>
          </cell>
          <cell r="J1944">
            <v>0</v>
          </cell>
          <cell r="K1944">
            <v>0</v>
          </cell>
          <cell r="R1944">
            <v>0</v>
          </cell>
          <cell r="AG1944">
            <v>0</v>
          </cell>
          <cell r="AH1944">
            <v>0</v>
          </cell>
          <cell r="AI1944">
            <v>0</v>
          </cell>
        </row>
        <row r="1945">
          <cell r="B1945">
            <v>0</v>
          </cell>
          <cell r="C1945">
            <v>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0</v>
          </cell>
          <cell r="J1945">
            <v>0</v>
          </cell>
          <cell r="K1945">
            <v>0</v>
          </cell>
          <cell r="R1945">
            <v>0</v>
          </cell>
          <cell r="AG1945">
            <v>0</v>
          </cell>
          <cell r="AH1945">
            <v>0</v>
          </cell>
          <cell r="AI1945">
            <v>0</v>
          </cell>
        </row>
        <row r="1946">
          <cell r="B1946">
            <v>0</v>
          </cell>
          <cell r="C1946">
            <v>0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0</v>
          </cell>
          <cell r="J1946">
            <v>0</v>
          </cell>
          <cell r="K1946">
            <v>0</v>
          </cell>
          <cell r="R1946">
            <v>0</v>
          </cell>
          <cell r="AG1946">
            <v>0</v>
          </cell>
          <cell r="AH1946">
            <v>0</v>
          </cell>
          <cell r="AI1946">
            <v>0</v>
          </cell>
        </row>
        <row r="1947">
          <cell r="B1947">
            <v>0</v>
          </cell>
          <cell r="C1947">
            <v>0</v>
          </cell>
          <cell r="E1947">
            <v>0</v>
          </cell>
          <cell r="F1947">
            <v>0</v>
          </cell>
          <cell r="G1947">
            <v>0</v>
          </cell>
          <cell r="H1947">
            <v>0</v>
          </cell>
          <cell r="I1947">
            <v>0</v>
          </cell>
          <cell r="J1947">
            <v>0</v>
          </cell>
          <cell r="K1947">
            <v>0</v>
          </cell>
          <cell r="R1947">
            <v>0</v>
          </cell>
          <cell r="AG1947">
            <v>0</v>
          </cell>
          <cell r="AH1947">
            <v>0</v>
          </cell>
          <cell r="AI1947">
            <v>0</v>
          </cell>
        </row>
        <row r="1948">
          <cell r="B1948">
            <v>0</v>
          </cell>
          <cell r="C1948">
            <v>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0</v>
          </cell>
          <cell r="J1948">
            <v>0</v>
          </cell>
          <cell r="K1948">
            <v>0</v>
          </cell>
          <cell r="R1948">
            <v>0</v>
          </cell>
          <cell r="AG1948">
            <v>0</v>
          </cell>
          <cell r="AH1948">
            <v>0</v>
          </cell>
          <cell r="AI1948">
            <v>0</v>
          </cell>
        </row>
        <row r="1949">
          <cell r="B1949">
            <v>0</v>
          </cell>
          <cell r="C1949">
            <v>0</v>
          </cell>
          <cell r="E1949">
            <v>0</v>
          </cell>
          <cell r="F1949">
            <v>0</v>
          </cell>
          <cell r="G1949">
            <v>0</v>
          </cell>
          <cell r="H1949">
            <v>0</v>
          </cell>
          <cell r="I1949">
            <v>0</v>
          </cell>
          <cell r="J1949">
            <v>0</v>
          </cell>
          <cell r="K1949">
            <v>0</v>
          </cell>
          <cell r="R1949">
            <v>0</v>
          </cell>
          <cell r="AG1949">
            <v>0</v>
          </cell>
          <cell r="AH1949">
            <v>0</v>
          </cell>
          <cell r="AI1949">
            <v>0</v>
          </cell>
        </row>
        <row r="1950">
          <cell r="B1950">
            <v>0</v>
          </cell>
          <cell r="C1950">
            <v>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0</v>
          </cell>
          <cell r="J1950">
            <v>0</v>
          </cell>
          <cell r="K1950">
            <v>0</v>
          </cell>
          <cell r="R1950">
            <v>0</v>
          </cell>
          <cell r="AG1950">
            <v>0</v>
          </cell>
          <cell r="AH1950">
            <v>0</v>
          </cell>
          <cell r="AI1950">
            <v>0</v>
          </cell>
        </row>
        <row r="1951">
          <cell r="B1951">
            <v>0</v>
          </cell>
          <cell r="C1951">
            <v>0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0</v>
          </cell>
          <cell r="J1951">
            <v>0</v>
          </cell>
          <cell r="K1951">
            <v>0</v>
          </cell>
          <cell r="R1951">
            <v>0</v>
          </cell>
          <cell r="AG1951">
            <v>0</v>
          </cell>
          <cell r="AH1951">
            <v>0</v>
          </cell>
          <cell r="AI1951">
            <v>0</v>
          </cell>
        </row>
        <row r="1952">
          <cell r="B1952">
            <v>0</v>
          </cell>
          <cell r="C1952">
            <v>0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0</v>
          </cell>
          <cell r="J1952">
            <v>0</v>
          </cell>
          <cell r="K1952">
            <v>0</v>
          </cell>
          <cell r="R1952">
            <v>0</v>
          </cell>
          <cell r="AG1952">
            <v>0</v>
          </cell>
          <cell r="AH1952">
            <v>0</v>
          </cell>
          <cell r="AI1952">
            <v>0</v>
          </cell>
        </row>
        <row r="1953">
          <cell r="B1953">
            <v>0</v>
          </cell>
          <cell r="C1953">
            <v>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R1953">
            <v>0</v>
          </cell>
          <cell r="AG1953">
            <v>0</v>
          </cell>
          <cell r="AH1953">
            <v>0</v>
          </cell>
          <cell r="AI1953">
            <v>0</v>
          </cell>
        </row>
        <row r="1954">
          <cell r="B1954">
            <v>0</v>
          </cell>
          <cell r="C1954">
            <v>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0</v>
          </cell>
          <cell r="J1954">
            <v>0</v>
          </cell>
          <cell r="K1954">
            <v>0</v>
          </cell>
          <cell r="R1954">
            <v>0</v>
          </cell>
          <cell r="AG1954">
            <v>0</v>
          </cell>
          <cell r="AH1954">
            <v>0</v>
          </cell>
          <cell r="AI1954">
            <v>0</v>
          </cell>
        </row>
        <row r="1955">
          <cell r="B1955">
            <v>0</v>
          </cell>
          <cell r="C1955">
            <v>0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0</v>
          </cell>
          <cell r="J1955">
            <v>0</v>
          </cell>
          <cell r="K1955">
            <v>0</v>
          </cell>
          <cell r="R1955">
            <v>0</v>
          </cell>
          <cell r="AG1955">
            <v>0</v>
          </cell>
          <cell r="AH1955">
            <v>0</v>
          </cell>
          <cell r="AI1955">
            <v>0</v>
          </cell>
        </row>
        <row r="1956">
          <cell r="B1956">
            <v>0</v>
          </cell>
          <cell r="C1956">
            <v>0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R1956">
            <v>0</v>
          </cell>
          <cell r="AG1956">
            <v>0</v>
          </cell>
          <cell r="AH1956">
            <v>0</v>
          </cell>
          <cell r="AI1956">
            <v>0</v>
          </cell>
        </row>
        <row r="1957">
          <cell r="B1957">
            <v>0</v>
          </cell>
          <cell r="C1957">
            <v>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R1957">
            <v>0</v>
          </cell>
          <cell r="AG1957">
            <v>0</v>
          </cell>
          <cell r="AH1957">
            <v>0</v>
          </cell>
          <cell r="AI1957">
            <v>0</v>
          </cell>
        </row>
        <row r="1958">
          <cell r="B1958">
            <v>0</v>
          </cell>
          <cell r="C1958">
            <v>0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R1958">
            <v>0</v>
          </cell>
          <cell r="AG1958">
            <v>0</v>
          </cell>
          <cell r="AH1958">
            <v>0</v>
          </cell>
          <cell r="AI1958">
            <v>0</v>
          </cell>
        </row>
        <row r="1959">
          <cell r="B1959">
            <v>0</v>
          </cell>
          <cell r="C1959">
            <v>0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R1959">
            <v>0</v>
          </cell>
          <cell r="AG1959">
            <v>0</v>
          </cell>
          <cell r="AH1959">
            <v>0</v>
          </cell>
          <cell r="AI1959">
            <v>0</v>
          </cell>
        </row>
        <row r="1960">
          <cell r="B1960">
            <v>0</v>
          </cell>
          <cell r="C1960">
            <v>0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0</v>
          </cell>
          <cell r="J1960">
            <v>0</v>
          </cell>
          <cell r="K1960">
            <v>0</v>
          </cell>
          <cell r="R1960">
            <v>0</v>
          </cell>
          <cell r="AG1960">
            <v>0</v>
          </cell>
          <cell r="AH1960">
            <v>0</v>
          </cell>
          <cell r="AI1960">
            <v>0</v>
          </cell>
        </row>
        <row r="1961">
          <cell r="B1961">
            <v>0</v>
          </cell>
          <cell r="C1961">
            <v>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0</v>
          </cell>
          <cell r="J1961">
            <v>0</v>
          </cell>
          <cell r="K1961">
            <v>0</v>
          </cell>
          <cell r="R1961">
            <v>0</v>
          </cell>
          <cell r="AG1961">
            <v>0</v>
          </cell>
          <cell r="AH1961">
            <v>0</v>
          </cell>
          <cell r="AI1961">
            <v>0</v>
          </cell>
        </row>
        <row r="1962">
          <cell r="B1962">
            <v>0</v>
          </cell>
          <cell r="C1962">
            <v>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0</v>
          </cell>
          <cell r="J1962">
            <v>0</v>
          </cell>
          <cell r="K1962">
            <v>0</v>
          </cell>
          <cell r="R1962">
            <v>0</v>
          </cell>
          <cell r="AG1962">
            <v>0</v>
          </cell>
          <cell r="AH1962">
            <v>0</v>
          </cell>
          <cell r="AI1962">
            <v>0</v>
          </cell>
        </row>
        <row r="1963">
          <cell r="B1963">
            <v>0</v>
          </cell>
          <cell r="C1963">
            <v>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R1963">
            <v>0</v>
          </cell>
          <cell r="AG1963">
            <v>0</v>
          </cell>
          <cell r="AH1963">
            <v>0</v>
          </cell>
          <cell r="AI1963">
            <v>0</v>
          </cell>
        </row>
        <row r="1964">
          <cell r="B1964">
            <v>0</v>
          </cell>
          <cell r="C1964">
            <v>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0</v>
          </cell>
          <cell r="J1964">
            <v>0</v>
          </cell>
          <cell r="K1964">
            <v>0</v>
          </cell>
          <cell r="R1964">
            <v>0</v>
          </cell>
          <cell r="AG1964">
            <v>0</v>
          </cell>
          <cell r="AH1964">
            <v>0</v>
          </cell>
          <cell r="AI1964">
            <v>0</v>
          </cell>
        </row>
        <row r="1965">
          <cell r="B1965">
            <v>0</v>
          </cell>
          <cell r="C1965">
            <v>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0</v>
          </cell>
          <cell r="J1965">
            <v>0</v>
          </cell>
          <cell r="K1965">
            <v>0</v>
          </cell>
          <cell r="R1965">
            <v>0</v>
          </cell>
          <cell r="AG1965">
            <v>0</v>
          </cell>
          <cell r="AH1965">
            <v>0</v>
          </cell>
          <cell r="AI1965">
            <v>0</v>
          </cell>
        </row>
        <row r="1966">
          <cell r="B1966">
            <v>0</v>
          </cell>
          <cell r="C1966">
            <v>0</v>
          </cell>
          <cell r="E1966">
            <v>0</v>
          </cell>
          <cell r="F1966">
            <v>0</v>
          </cell>
          <cell r="G1966">
            <v>0</v>
          </cell>
          <cell r="H1966">
            <v>0</v>
          </cell>
          <cell r="I1966">
            <v>0</v>
          </cell>
          <cell r="J1966">
            <v>0</v>
          </cell>
          <cell r="K1966">
            <v>0</v>
          </cell>
          <cell r="R1966">
            <v>0</v>
          </cell>
          <cell r="AG1966">
            <v>0</v>
          </cell>
          <cell r="AH1966">
            <v>0</v>
          </cell>
          <cell r="AI1966">
            <v>0</v>
          </cell>
        </row>
        <row r="1967">
          <cell r="B1967">
            <v>0</v>
          </cell>
          <cell r="C1967">
            <v>0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0</v>
          </cell>
          <cell r="J1967">
            <v>0</v>
          </cell>
          <cell r="K1967">
            <v>0</v>
          </cell>
          <cell r="R1967">
            <v>0</v>
          </cell>
          <cell r="AG1967">
            <v>0</v>
          </cell>
          <cell r="AH1967">
            <v>0</v>
          </cell>
          <cell r="AI1967">
            <v>0</v>
          </cell>
        </row>
        <row r="1968">
          <cell r="B1968">
            <v>0</v>
          </cell>
          <cell r="C1968">
            <v>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0</v>
          </cell>
          <cell r="J1968">
            <v>0</v>
          </cell>
          <cell r="K1968">
            <v>0</v>
          </cell>
          <cell r="R1968">
            <v>0</v>
          </cell>
          <cell r="AG1968">
            <v>0</v>
          </cell>
          <cell r="AH1968">
            <v>0</v>
          </cell>
          <cell r="AI1968">
            <v>0</v>
          </cell>
        </row>
        <row r="1969">
          <cell r="B1969">
            <v>0</v>
          </cell>
          <cell r="C1969">
            <v>0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R1969">
            <v>0</v>
          </cell>
          <cell r="AG1969">
            <v>0</v>
          </cell>
          <cell r="AH1969">
            <v>0</v>
          </cell>
          <cell r="AI1969">
            <v>0</v>
          </cell>
        </row>
        <row r="1970">
          <cell r="B1970">
            <v>0</v>
          </cell>
          <cell r="C1970">
            <v>0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0</v>
          </cell>
          <cell r="J1970">
            <v>0</v>
          </cell>
          <cell r="K1970">
            <v>0</v>
          </cell>
          <cell r="R1970">
            <v>0</v>
          </cell>
          <cell r="AG1970">
            <v>0</v>
          </cell>
          <cell r="AH1970">
            <v>0</v>
          </cell>
          <cell r="AI1970">
            <v>0</v>
          </cell>
        </row>
        <row r="1971">
          <cell r="B1971">
            <v>0</v>
          </cell>
          <cell r="C1971">
            <v>0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R1971">
            <v>0</v>
          </cell>
          <cell r="AG1971">
            <v>0</v>
          </cell>
          <cell r="AH1971">
            <v>0</v>
          </cell>
          <cell r="AI1971">
            <v>0</v>
          </cell>
        </row>
        <row r="1972">
          <cell r="B1972">
            <v>0</v>
          </cell>
          <cell r="C1972">
            <v>0</v>
          </cell>
          <cell r="E1972">
            <v>0</v>
          </cell>
          <cell r="F1972">
            <v>0</v>
          </cell>
          <cell r="G1972">
            <v>0</v>
          </cell>
          <cell r="H1972">
            <v>0</v>
          </cell>
          <cell r="I1972">
            <v>0</v>
          </cell>
          <cell r="J1972">
            <v>0</v>
          </cell>
          <cell r="K1972">
            <v>0</v>
          </cell>
          <cell r="R1972">
            <v>0</v>
          </cell>
          <cell r="AG1972">
            <v>0</v>
          </cell>
          <cell r="AH1972">
            <v>0</v>
          </cell>
          <cell r="AI1972">
            <v>0</v>
          </cell>
        </row>
        <row r="1973">
          <cell r="B1973">
            <v>0</v>
          </cell>
          <cell r="C1973">
            <v>0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0</v>
          </cell>
          <cell r="J1973">
            <v>0</v>
          </cell>
          <cell r="K1973">
            <v>0</v>
          </cell>
          <cell r="R1973">
            <v>0</v>
          </cell>
          <cell r="AG1973">
            <v>0</v>
          </cell>
          <cell r="AH1973">
            <v>0</v>
          </cell>
          <cell r="AI1973">
            <v>0</v>
          </cell>
        </row>
        <row r="1974">
          <cell r="B1974">
            <v>0</v>
          </cell>
          <cell r="C1974">
            <v>0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0</v>
          </cell>
          <cell r="J1974">
            <v>0</v>
          </cell>
          <cell r="K1974">
            <v>0</v>
          </cell>
          <cell r="R1974">
            <v>0</v>
          </cell>
          <cell r="AG1974">
            <v>0</v>
          </cell>
          <cell r="AH1974">
            <v>0</v>
          </cell>
          <cell r="AI1974">
            <v>0</v>
          </cell>
        </row>
        <row r="1975">
          <cell r="B1975">
            <v>0</v>
          </cell>
          <cell r="C1975">
            <v>0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R1975">
            <v>0</v>
          </cell>
          <cell r="AG1975">
            <v>0</v>
          </cell>
          <cell r="AH1975">
            <v>0</v>
          </cell>
          <cell r="AI1975">
            <v>0</v>
          </cell>
        </row>
        <row r="1976">
          <cell r="B1976">
            <v>0</v>
          </cell>
          <cell r="C1976">
            <v>0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0</v>
          </cell>
          <cell r="J1976">
            <v>0</v>
          </cell>
          <cell r="K1976">
            <v>0</v>
          </cell>
          <cell r="R1976">
            <v>0</v>
          </cell>
          <cell r="AG1976">
            <v>0</v>
          </cell>
          <cell r="AH1976">
            <v>0</v>
          </cell>
          <cell r="AI1976">
            <v>0</v>
          </cell>
        </row>
        <row r="1977">
          <cell r="B1977">
            <v>0</v>
          </cell>
          <cell r="C1977">
            <v>0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R1977">
            <v>0</v>
          </cell>
          <cell r="AG1977">
            <v>0</v>
          </cell>
          <cell r="AH1977">
            <v>0</v>
          </cell>
          <cell r="AI1977">
            <v>0</v>
          </cell>
        </row>
        <row r="1978">
          <cell r="B1978">
            <v>0</v>
          </cell>
          <cell r="C1978">
            <v>0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0</v>
          </cell>
          <cell r="J1978">
            <v>0</v>
          </cell>
          <cell r="K1978">
            <v>0</v>
          </cell>
          <cell r="R1978">
            <v>0</v>
          </cell>
          <cell r="AG1978">
            <v>0</v>
          </cell>
          <cell r="AH1978">
            <v>0</v>
          </cell>
          <cell r="AI1978">
            <v>0</v>
          </cell>
        </row>
        <row r="1979">
          <cell r="B1979">
            <v>0</v>
          </cell>
          <cell r="C1979">
            <v>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0</v>
          </cell>
          <cell r="J1979">
            <v>0</v>
          </cell>
          <cell r="K1979">
            <v>0</v>
          </cell>
          <cell r="R1979">
            <v>0</v>
          </cell>
          <cell r="AG1979">
            <v>0</v>
          </cell>
          <cell r="AH1979">
            <v>0</v>
          </cell>
          <cell r="AI1979">
            <v>0</v>
          </cell>
        </row>
        <row r="1980">
          <cell r="B1980">
            <v>0</v>
          </cell>
          <cell r="C1980">
            <v>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0</v>
          </cell>
          <cell r="J1980">
            <v>0</v>
          </cell>
          <cell r="K1980">
            <v>0</v>
          </cell>
          <cell r="R1980">
            <v>0</v>
          </cell>
          <cell r="AG1980">
            <v>0</v>
          </cell>
          <cell r="AH1980">
            <v>0</v>
          </cell>
          <cell r="AI1980">
            <v>0</v>
          </cell>
        </row>
        <row r="1981">
          <cell r="B1981">
            <v>0</v>
          </cell>
          <cell r="C1981">
            <v>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R1981">
            <v>0</v>
          </cell>
          <cell r="AG1981">
            <v>0</v>
          </cell>
          <cell r="AH1981">
            <v>0</v>
          </cell>
          <cell r="AI1981">
            <v>0</v>
          </cell>
        </row>
        <row r="1982">
          <cell r="B1982">
            <v>0</v>
          </cell>
          <cell r="C1982">
            <v>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R1982">
            <v>0</v>
          </cell>
          <cell r="AG1982">
            <v>0</v>
          </cell>
          <cell r="AH1982">
            <v>0</v>
          </cell>
          <cell r="AI1982">
            <v>0</v>
          </cell>
        </row>
        <row r="1983">
          <cell r="B1983">
            <v>0</v>
          </cell>
          <cell r="C1983">
            <v>0</v>
          </cell>
          <cell r="E1983">
            <v>0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R1983">
            <v>0</v>
          </cell>
          <cell r="AG1983">
            <v>0</v>
          </cell>
          <cell r="AH1983">
            <v>0</v>
          </cell>
          <cell r="AI1983">
            <v>0</v>
          </cell>
        </row>
        <row r="1984">
          <cell r="B1984">
            <v>0</v>
          </cell>
          <cell r="C1984">
            <v>0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R1984">
            <v>0</v>
          </cell>
          <cell r="AG1984">
            <v>0</v>
          </cell>
          <cell r="AH1984">
            <v>0</v>
          </cell>
          <cell r="AI1984">
            <v>0</v>
          </cell>
        </row>
        <row r="1985">
          <cell r="B1985">
            <v>0</v>
          </cell>
          <cell r="C1985">
            <v>0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R1985">
            <v>0</v>
          </cell>
          <cell r="AG1985">
            <v>0</v>
          </cell>
          <cell r="AH1985">
            <v>0</v>
          </cell>
          <cell r="AI1985">
            <v>0</v>
          </cell>
        </row>
        <row r="1986">
          <cell r="B1986">
            <v>0</v>
          </cell>
          <cell r="C1986">
            <v>0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R1986">
            <v>0</v>
          </cell>
          <cell r="AG1986">
            <v>0</v>
          </cell>
          <cell r="AH1986">
            <v>0</v>
          </cell>
          <cell r="AI1986">
            <v>0</v>
          </cell>
        </row>
        <row r="1987">
          <cell r="B1987">
            <v>0</v>
          </cell>
          <cell r="C1987">
            <v>0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R1987">
            <v>0</v>
          </cell>
          <cell r="AG1987">
            <v>0</v>
          </cell>
          <cell r="AH1987">
            <v>0</v>
          </cell>
          <cell r="AI1987">
            <v>0</v>
          </cell>
        </row>
        <row r="1988">
          <cell r="B1988">
            <v>0</v>
          </cell>
          <cell r="C1988">
            <v>0</v>
          </cell>
          <cell r="E1988">
            <v>0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R1988">
            <v>0</v>
          </cell>
          <cell r="AG1988">
            <v>0</v>
          </cell>
          <cell r="AH1988">
            <v>0</v>
          </cell>
          <cell r="AI1988">
            <v>0</v>
          </cell>
        </row>
        <row r="1989">
          <cell r="B1989">
            <v>0</v>
          </cell>
          <cell r="C1989">
            <v>0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R1989">
            <v>0</v>
          </cell>
          <cell r="AG1989">
            <v>0</v>
          </cell>
          <cell r="AH1989">
            <v>0</v>
          </cell>
          <cell r="AI1989">
            <v>0</v>
          </cell>
        </row>
        <row r="1990">
          <cell r="B1990">
            <v>0</v>
          </cell>
          <cell r="C1990">
            <v>0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R1990">
            <v>0</v>
          </cell>
          <cell r="AG1990">
            <v>0</v>
          </cell>
          <cell r="AH1990">
            <v>0</v>
          </cell>
          <cell r="AI1990">
            <v>0</v>
          </cell>
        </row>
        <row r="1991">
          <cell r="B1991">
            <v>0</v>
          </cell>
          <cell r="C1991">
            <v>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R1991">
            <v>0</v>
          </cell>
          <cell r="AG1991">
            <v>0</v>
          </cell>
          <cell r="AH1991">
            <v>0</v>
          </cell>
          <cell r="AI1991">
            <v>0</v>
          </cell>
        </row>
        <row r="1992">
          <cell r="B1992">
            <v>0</v>
          </cell>
          <cell r="C1992">
            <v>0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R1992">
            <v>0</v>
          </cell>
          <cell r="AG1992">
            <v>0</v>
          </cell>
          <cell r="AH1992">
            <v>0</v>
          </cell>
          <cell r="AI1992">
            <v>0</v>
          </cell>
        </row>
        <row r="1993">
          <cell r="B1993">
            <v>0</v>
          </cell>
          <cell r="C1993">
            <v>0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R1993">
            <v>0</v>
          </cell>
          <cell r="AG1993">
            <v>0</v>
          </cell>
          <cell r="AH1993">
            <v>0</v>
          </cell>
          <cell r="AI1993">
            <v>0</v>
          </cell>
        </row>
        <row r="1994">
          <cell r="B1994">
            <v>0</v>
          </cell>
          <cell r="C1994">
            <v>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R1994">
            <v>0</v>
          </cell>
          <cell r="AG1994">
            <v>0</v>
          </cell>
          <cell r="AH1994">
            <v>0</v>
          </cell>
          <cell r="AI1994">
            <v>0</v>
          </cell>
        </row>
        <row r="1995">
          <cell r="B1995">
            <v>0</v>
          </cell>
          <cell r="C1995">
            <v>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R1995">
            <v>0</v>
          </cell>
          <cell r="AG1995">
            <v>0</v>
          </cell>
          <cell r="AH1995">
            <v>0</v>
          </cell>
          <cell r="AI1995">
            <v>0</v>
          </cell>
        </row>
        <row r="1996">
          <cell r="B1996">
            <v>0</v>
          </cell>
          <cell r="C1996">
            <v>0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R1996">
            <v>0</v>
          </cell>
          <cell r="AG1996">
            <v>0</v>
          </cell>
          <cell r="AH1996">
            <v>0</v>
          </cell>
          <cell r="AI1996">
            <v>0</v>
          </cell>
        </row>
        <row r="1997">
          <cell r="B1997">
            <v>0</v>
          </cell>
          <cell r="C1997">
            <v>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R1997">
            <v>0</v>
          </cell>
          <cell r="AG1997">
            <v>0</v>
          </cell>
          <cell r="AH1997">
            <v>0</v>
          </cell>
          <cell r="AI1997">
            <v>0</v>
          </cell>
        </row>
        <row r="1998">
          <cell r="B1998">
            <v>0</v>
          </cell>
          <cell r="C1998">
            <v>0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R1998">
            <v>0</v>
          </cell>
          <cell r="AG1998">
            <v>0</v>
          </cell>
          <cell r="AH1998">
            <v>0</v>
          </cell>
          <cell r="AI1998">
            <v>0</v>
          </cell>
        </row>
        <row r="1999">
          <cell r="B1999">
            <v>0</v>
          </cell>
          <cell r="C1999">
            <v>0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R1999">
            <v>0</v>
          </cell>
          <cell r="AG1999">
            <v>0</v>
          </cell>
          <cell r="AH1999">
            <v>0</v>
          </cell>
          <cell r="AI1999">
            <v>0</v>
          </cell>
        </row>
        <row r="2000">
          <cell r="B2000">
            <v>0</v>
          </cell>
          <cell r="C2000">
            <v>0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R2000">
            <v>0</v>
          </cell>
          <cell r="AG2000">
            <v>0</v>
          </cell>
          <cell r="AH2000">
            <v>0</v>
          </cell>
          <cell r="AI2000">
            <v>0</v>
          </cell>
        </row>
        <row r="2001">
          <cell r="B2001">
            <v>0</v>
          </cell>
          <cell r="C2001">
            <v>0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R2001">
            <v>0</v>
          </cell>
          <cell r="AG2001">
            <v>0</v>
          </cell>
          <cell r="AH2001">
            <v>0</v>
          </cell>
          <cell r="AI2001">
            <v>0</v>
          </cell>
        </row>
        <row r="2002">
          <cell r="B2002">
            <v>0</v>
          </cell>
          <cell r="C2002">
            <v>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R2002">
            <v>0</v>
          </cell>
          <cell r="AG2002">
            <v>0</v>
          </cell>
          <cell r="AH2002">
            <v>0</v>
          </cell>
          <cell r="AI2002">
            <v>0</v>
          </cell>
        </row>
        <row r="2003">
          <cell r="B2003">
            <v>0</v>
          </cell>
          <cell r="C2003">
            <v>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R2003">
            <v>0</v>
          </cell>
          <cell r="AG2003">
            <v>0</v>
          </cell>
          <cell r="AH2003">
            <v>0</v>
          </cell>
          <cell r="AI2003">
            <v>0</v>
          </cell>
        </row>
        <row r="2004">
          <cell r="B2004">
            <v>0</v>
          </cell>
          <cell r="C2004">
            <v>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R2004">
            <v>0</v>
          </cell>
          <cell r="AG2004">
            <v>0</v>
          </cell>
          <cell r="AH2004">
            <v>0</v>
          </cell>
          <cell r="AI2004">
            <v>0</v>
          </cell>
        </row>
        <row r="2005">
          <cell r="B2005">
            <v>0</v>
          </cell>
          <cell r="C2005">
            <v>0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R2005">
            <v>0</v>
          </cell>
          <cell r="AG2005">
            <v>0</v>
          </cell>
          <cell r="AH2005">
            <v>0</v>
          </cell>
          <cell r="AI2005">
            <v>0</v>
          </cell>
        </row>
        <row r="2006">
          <cell r="B2006">
            <v>0</v>
          </cell>
          <cell r="C2006">
            <v>0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R2006">
            <v>0</v>
          </cell>
          <cell r="AG2006">
            <v>0</v>
          </cell>
          <cell r="AH2006">
            <v>0</v>
          </cell>
          <cell r="AI2006">
            <v>0</v>
          </cell>
        </row>
        <row r="2007">
          <cell r="B2007">
            <v>0</v>
          </cell>
          <cell r="C2007">
            <v>0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R2007">
            <v>0</v>
          </cell>
          <cell r="AG2007">
            <v>0</v>
          </cell>
          <cell r="AH2007">
            <v>0</v>
          </cell>
          <cell r="AI2007">
            <v>0</v>
          </cell>
        </row>
        <row r="2008">
          <cell r="B2008">
            <v>0</v>
          </cell>
          <cell r="C2008">
            <v>0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R2008">
            <v>0</v>
          </cell>
          <cell r="AG2008">
            <v>0</v>
          </cell>
          <cell r="AH2008">
            <v>0</v>
          </cell>
          <cell r="AI2008">
            <v>0</v>
          </cell>
        </row>
        <row r="2009">
          <cell r="B2009">
            <v>0</v>
          </cell>
          <cell r="C2009">
            <v>0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R2009">
            <v>0</v>
          </cell>
          <cell r="AG2009">
            <v>0</v>
          </cell>
          <cell r="AH2009">
            <v>0</v>
          </cell>
          <cell r="AI2009">
            <v>0</v>
          </cell>
        </row>
        <row r="2010">
          <cell r="B2010">
            <v>0</v>
          </cell>
          <cell r="C2010">
            <v>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R2010">
            <v>0</v>
          </cell>
          <cell r="AG2010">
            <v>0</v>
          </cell>
          <cell r="AH2010">
            <v>0</v>
          </cell>
          <cell r="AI2010">
            <v>0</v>
          </cell>
        </row>
        <row r="2011">
          <cell r="B2011">
            <v>0</v>
          </cell>
          <cell r="C2011">
            <v>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R2011">
            <v>0</v>
          </cell>
          <cell r="AG2011">
            <v>0</v>
          </cell>
          <cell r="AH2011">
            <v>0</v>
          </cell>
          <cell r="AI2011">
            <v>0</v>
          </cell>
        </row>
        <row r="2012">
          <cell r="B2012">
            <v>0</v>
          </cell>
          <cell r="C2012">
            <v>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R2012">
            <v>0</v>
          </cell>
          <cell r="AG2012">
            <v>0</v>
          </cell>
          <cell r="AH2012">
            <v>0</v>
          </cell>
          <cell r="AI2012">
            <v>0</v>
          </cell>
        </row>
        <row r="2013">
          <cell r="B2013">
            <v>0</v>
          </cell>
          <cell r="C2013">
            <v>0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R2013">
            <v>0</v>
          </cell>
          <cell r="AG2013">
            <v>0</v>
          </cell>
          <cell r="AH2013">
            <v>0</v>
          </cell>
          <cell r="AI2013">
            <v>0</v>
          </cell>
        </row>
      </sheetData>
      <sheetData sheetId="8">
        <row r="5">
          <cell r="U5" t="str">
            <v>Besar</v>
          </cell>
        </row>
        <row r="6">
          <cell r="U6" t="str">
            <v>Sedang</v>
          </cell>
        </row>
        <row r="7">
          <cell r="U7" t="str">
            <v>Kecil</v>
          </cell>
        </row>
        <row r="8">
          <cell r="U8">
            <v>0</v>
          </cell>
        </row>
        <row r="9">
          <cell r="U9">
            <v>0</v>
          </cell>
        </row>
        <row r="10">
          <cell r="B10" t="str">
            <v>1.1</v>
          </cell>
          <cell r="C10">
            <v>1</v>
          </cell>
          <cell r="D10">
            <v>1</v>
          </cell>
          <cell r="E10">
            <v>1</v>
          </cell>
          <cell r="F10" t="str">
            <v>M U R T A N I</v>
          </cell>
          <cell r="G10">
            <v>3</v>
          </cell>
          <cell r="H10">
            <v>0</v>
          </cell>
          <cell r="I10">
            <v>118</v>
          </cell>
          <cell r="J10">
            <v>0</v>
          </cell>
          <cell r="K10">
            <v>118</v>
          </cell>
          <cell r="L10" t="str">
            <v xml:space="preserve">Pisang </v>
          </cell>
          <cell r="N10">
            <v>23</v>
          </cell>
          <cell r="O10" t="str">
            <v>Rumpun</v>
          </cell>
          <cell r="Q10" t="str">
            <v xml:space="preserve">Pisang </v>
          </cell>
          <cell r="R10">
            <v>15000</v>
          </cell>
          <cell r="S10">
            <v>345000</v>
          </cell>
          <cell r="T10">
            <v>915000</v>
          </cell>
        </row>
        <row r="11">
          <cell r="B11" t="str">
            <v>1.2</v>
          </cell>
          <cell r="C11">
            <v>2</v>
          </cell>
          <cell r="D11">
            <v>1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 t="str">
            <v xml:space="preserve">Lamtoro </v>
          </cell>
          <cell r="N11">
            <v>2</v>
          </cell>
          <cell r="O11" t="str">
            <v>Pohon</v>
          </cell>
          <cell r="Q11" t="str">
            <v xml:space="preserve">Lamtoro </v>
          </cell>
          <cell r="R11">
            <v>30000</v>
          </cell>
          <cell r="S11">
            <v>60000</v>
          </cell>
          <cell r="T11">
            <v>0</v>
          </cell>
        </row>
        <row r="12">
          <cell r="B12" t="str">
            <v>1.3</v>
          </cell>
          <cell r="C12">
            <v>3</v>
          </cell>
          <cell r="D12">
            <v>1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 t="str">
            <v xml:space="preserve">Kedondong Pagar </v>
          </cell>
          <cell r="N12">
            <v>17</v>
          </cell>
          <cell r="O12" t="str">
            <v>Pohon</v>
          </cell>
          <cell r="Q12" t="str">
            <v>kedondong pagar</v>
          </cell>
          <cell r="R12">
            <v>30000</v>
          </cell>
          <cell r="S12">
            <v>510000</v>
          </cell>
          <cell r="T12">
            <v>0</v>
          </cell>
        </row>
        <row r="13">
          <cell r="B13" t="str">
            <v>2.1</v>
          </cell>
          <cell r="C13">
            <v>1</v>
          </cell>
          <cell r="D13">
            <v>2</v>
          </cell>
          <cell r="E13">
            <v>2</v>
          </cell>
          <cell r="F13"/>
          <cell r="G13">
            <v>4</v>
          </cell>
          <cell r="H13">
            <v>0</v>
          </cell>
          <cell r="I13">
            <v>106</v>
          </cell>
          <cell r="J13">
            <v>0</v>
          </cell>
          <cell r="K13">
            <v>106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B14" t="str">
            <v>3.1</v>
          </cell>
          <cell r="C14">
            <v>1</v>
          </cell>
          <cell r="D14">
            <v>3</v>
          </cell>
          <cell r="E14">
            <v>3</v>
          </cell>
          <cell r="F14" t="str">
            <v>SURYADI</v>
          </cell>
          <cell r="G14">
            <v>6</v>
          </cell>
          <cell r="H14">
            <v>0</v>
          </cell>
          <cell r="I14">
            <v>2</v>
          </cell>
          <cell r="J14">
            <v>0</v>
          </cell>
          <cell r="K14">
            <v>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B15" t="str">
            <v>4.1</v>
          </cell>
          <cell r="C15">
            <v>1</v>
          </cell>
          <cell r="D15">
            <v>4</v>
          </cell>
          <cell r="E15">
            <v>4</v>
          </cell>
          <cell r="F15" t="str">
            <v>SUWARDI  ATMOSUMARTO</v>
          </cell>
          <cell r="G15">
            <v>7</v>
          </cell>
          <cell r="H15">
            <v>0</v>
          </cell>
          <cell r="I15">
            <v>111</v>
          </cell>
          <cell r="J15">
            <v>0</v>
          </cell>
          <cell r="K15">
            <v>111</v>
          </cell>
          <cell r="L15" t="str">
            <v xml:space="preserve">Pisang </v>
          </cell>
          <cell r="N15">
            <v>17</v>
          </cell>
          <cell r="O15" t="str">
            <v>Rumpun</v>
          </cell>
          <cell r="Q15" t="str">
            <v xml:space="preserve">Pisang </v>
          </cell>
          <cell r="R15">
            <v>15000</v>
          </cell>
          <cell r="S15">
            <v>255000</v>
          </cell>
          <cell r="T15">
            <v>664000</v>
          </cell>
        </row>
        <row r="16">
          <cell r="B16" t="str">
            <v>4.2</v>
          </cell>
          <cell r="C16">
            <v>2</v>
          </cell>
          <cell r="D16">
            <v>4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 t="str">
            <v xml:space="preserve">Sirih </v>
          </cell>
          <cell r="N16">
            <v>1</v>
          </cell>
          <cell r="O16" t="str">
            <v>Pohon</v>
          </cell>
          <cell r="Q16" t="str">
            <v xml:space="preserve">Sirih </v>
          </cell>
          <cell r="R16">
            <v>12100</v>
          </cell>
          <cell r="S16">
            <v>12000</v>
          </cell>
          <cell r="T16">
            <v>0</v>
          </cell>
        </row>
        <row r="17">
          <cell r="B17" t="str">
            <v>4.3</v>
          </cell>
          <cell r="C17">
            <v>3</v>
          </cell>
          <cell r="D17">
            <v>4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 t="str">
            <v xml:space="preserve">Cabe </v>
          </cell>
          <cell r="N17">
            <v>5</v>
          </cell>
          <cell r="O17" t="str">
            <v>Pohon</v>
          </cell>
          <cell r="Q17" t="str">
            <v xml:space="preserve">Cabe </v>
          </cell>
          <cell r="R17">
            <v>4400</v>
          </cell>
          <cell r="S17">
            <v>22000</v>
          </cell>
          <cell r="T17">
            <v>0</v>
          </cell>
        </row>
        <row r="18">
          <cell r="B18" t="str">
            <v>4.4</v>
          </cell>
          <cell r="C18">
            <v>4</v>
          </cell>
          <cell r="D18">
            <v>4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 t="str">
            <v xml:space="preserve">Jeruk Bali </v>
          </cell>
          <cell r="N18">
            <v>1</v>
          </cell>
          <cell r="O18" t="str">
            <v>Pohon</v>
          </cell>
          <cell r="Q18" t="str">
            <v xml:space="preserve">Jeruk Bali </v>
          </cell>
          <cell r="R18">
            <v>100000</v>
          </cell>
          <cell r="S18">
            <v>100000</v>
          </cell>
          <cell r="T18">
            <v>0</v>
          </cell>
        </row>
        <row r="19">
          <cell r="B19" t="str">
            <v>4.5</v>
          </cell>
          <cell r="C19">
            <v>5</v>
          </cell>
          <cell r="D19">
            <v>4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 t="str">
            <v xml:space="preserve">Kedondong </v>
          </cell>
          <cell r="N19">
            <v>1</v>
          </cell>
          <cell r="O19" t="str">
            <v>Pohon</v>
          </cell>
          <cell r="Q19" t="str">
            <v xml:space="preserve">Kedondong </v>
          </cell>
          <cell r="R19">
            <v>30000</v>
          </cell>
          <cell r="S19">
            <v>30000</v>
          </cell>
          <cell r="T19">
            <v>0</v>
          </cell>
        </row>
        <row r="20">
          <cell r="B20" t="str">
            <v>4.6</v>
          </cell>
          <cell r="C20">
            <v>6</v>
          </cell>
          <cell r="D20">
            <v>4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 t="str">
            <v xml:space="preserve">Pandan Wangi </v>
          </cell>
          <cell r="N20">
            <v>1</v>
          </cell>
          <cell r="O20" t="str">
            <v>Pohon</v>
          </cell>
          <cell r="Q20" t="str">
            <v xml:space="preserve">Pandan Wangi </v>
          </cell>
          <cell r="R20">
            <v>12100</v>
          </cell>
          <cell r="S20">
            <v>12000</v>
          </cell>
          <cell r="T20">
            <v>0</v>
          </cell>
        </row>
        <row r="21">
          <cell r="B21" t="str">
            <v>4.7</v>
          </cell>
          <cell r="C21">
            <v>7</v>
          </cell>
          <cell r="D21">
            <v>4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 t="str">
            <v xml:space="preserve">Belimbing </v>
          </cell>
          <cell r="N21">
            <v>1</v>
          </cell>
          <cell r="O21" t="str">
            <v>Pohon</v>
          </cell>
          <cell r="Q21" t="str">
            <v xml:space="preserve">Belimbing </v>
          </cell>
          <cell r="R21">
            <v>60000</v>
          </cell>
          <cell r="S21">
            <v>60000</v>
          </cell>
          <cell r="T21">
            <v>0</v>
          </cell>
        </row>
        <row r="22">
          <cell r="B22" t="str">
            <v>4.8</v>
          </cell>
          <cell r="C22">
            <v>8</v>
          </cell>
          <cell r="D22">
            <v>4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 t="str">
            <v xml:space="preserve">Belimbing </v>
          </cell>
          <cell r="N22">
            <v>1</v>
          </cell>
          <cell r="O22" t="str">
            <v>Pohon</v>
          </cell>
          <cell r="Q22" t="str">
            <v xml:space="preserve">Belimbing </v>
          </cell>
          <cell r="R22">
            <v>60000</v>
          </cell>
          <cell r="S22">
            <v>60000</v>
          </cell>
          <cell r="T22">
            <v>0</v>
          </cell>
        </row>
        <row r="23">
          <cell r="B23" t="str">
            <v>4.9</v>
          </cell>
          <cell r="C23">
            <v>9</v>
          </cell>
          <cell r="D23">
            <v>4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 t="str">
            <v xml:space="preserve">Pepaya </v>
          </cell>
          <cell r="N23">
            <v>1</v>
          </cell>
          <cell r="O23" t="str">
            <v>Pohon</v>
          </cell>
          <cell r="Q23" t="str">
            <v>pepaya</v>
          </cell>
          <cell r="R23">
            <v>10000</v>
          </cell>
          <cell r="S23">
            <v>10000</v>
          </cell>
          <cell r="T23">
            <v>0</v>
          </cell>
        </row>
        <row r="24">
          <cell r="B24" t="str">
            <v>4.10</v>
          </cell>
          <cell r="C24">
            <v>10</v>
          </cell>
          <cell r="D24">
            <v>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 t="str">
            <v xml:space="preserve">Pepaya </v>
          </cell>
          <cell r="N24">
            <v>3</v>
          </cell>
          <cell r="O24" t="str">
            <v>Pohon</v>
          </cell>
          <cell r="Q24" t="str">
            <v>pepaya</v>
          </cell>
          <cell r="R24">
            <v>10000</v>
          </cell>
          <cell r="S24">
            <v>30000</v>
          </cell>
          <cell r="T24">
            <v>0</v>
          </cell>
        </row>
        <row r="25">
          <cell r="B25" t="str">
            <v>4.11</v>
          </cell>
          <cell r="C25">
            <v>11</v>
          </cell>
          <cell r="D25">
            <v>4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 t="str">
            <v xml:space="preserve">Belimbing Wuluh </v>
          </cell>
          <cell r="N25">
            <v>1</v>
          </cell>
          <cell r="O25" t="str">
            <v>Pohon</v>
          </cell>
          <cell r="Q25" t="str">
            <v xml:space="preserve">Belimbing Wuluh </v>
          </cell>
          <cell r="R25">
            <v>35000</v>
          </cell>
          <cell r="S25">
            <v>35000</v>
          </cell>
          <cell r="T25">
            <v>0</v>
          </cell>
        </row>
        <row r="26">
          <cell r="B26" t="str">
            <v>4.12</v>
          </cell>
          <cell r="C26">
            <v>12</v>
          </cell>
          <cell r="D26">
            <v>4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 t="str">
            <v xml:space="preserve">Talas </v>
          </cell>
          <cell r="N26">
            <v>5</v>
          </cell>
          <cell r="O26" t="str">
            <v>Pohon</v>
          </cell>
          <cell r="Q26" t="str">
            <v>talas</v>
          </cell>
          <cell r="R26">
            <v>1200</v>
          </cell>
          <cell r="S26">
            <v>6000</v>
          </cell>
          <cell r="T26">
            <v>0</v>
          </cell>
        </row>
        <row r="27">
          <cell r="B27" t="str">
            <v>4.13</v>
          </cell>
          <cell r="C27">
            <v>13</v>
          </cell>
          <cell r="D27">
            <v>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 t="str">
            <v xml:space="preserve">Jagung </v>
          </cell>
          <cell r="N27">
            <v>10</v>
          </cell>
          <cell r="O27" t="str">
            <v>Pohon</v>
          </cell>
          <cell r="Q27" t="str">
            <v xml:space="preserve">Jagung </v>
          </cell>
          <cell r="R27">
            <v>1200</v>
          </cell>
          <cell r="S27">
            <v>12000</v>
          </cell>
          <cell r="T27">
            <v>0</v>
          </cell>
        </row>
        <row r="28">
          <cell r="B28" t="str">
            <v>4.14</v>
          </cell>
          <cell r="C28">
            <v>14</v>
          </cell>
          <cell r="D28">
            <v>4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 t="str">
            <v xml:space="preserve">Kelor </v>
          </cell>
          <cell r="N28">
            <v>1</v>
          </cell>
          <cell r="O28" t="str">
            <v>Pohon</v>
          </cell>
          <cell r="Q28" t="str">
            <v xml:space="preserve">Kelor </v>
          </cell>
          <cell r="R28">
            <v>1200</v>
          </cell>
          <cell r="S28">
            <v>1000</v>
          </cell>
          <cell r="T28">
            <v>0</v>
          </cell>
        </row>
        <row r="29">
          <cell r="B29" t="str">
            <v>4.15</v>
          </cell>
          <cell r="C29">
            <v>15</v>
          </cell>
          <cell r="D29">
            <v>4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 t="str">
            <v xml:space="preserve">Turi </v>
          </cell>
          <cell r="N29">
            <v>1</v>
          </cell>
          <cell r="O29" t="str">
            <v>Pohon</v>
          </cell>
          <cell r="Q29" t="str">
            <v xml:space="preserve">Turi </v>
          </cell>
          <cell r="R29">
            <v>1200</v>
          </cell>
          <cell r="S29">
            <v>1000</v>
          </cell>
          <cell r="T29">
            <v>0</v>
          </cell>
        </row>
        <row r="30">
          <cell r="B30" t="str">
            <v>4.16</v>
          </cell>
          <cell r="C30">
            <v>16</v>
          </cell>
          <cell r="D30">
            <v>4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 t="str">
            <v xml:space="preserve">Timbul </v>
          </cell>
          <cell r="N30">
            <v>1</v>
          </cell>
          <cell r="O30" t="str">
            <v>Pohon</v>
          </cell>
          <cell r="Q30" t="str">
            <v xml:space="preserve">Timbul </v>
          </cell>
          <cell r="R30">
            <v>18000</v>
          </cell>
          <cell r="S30">
            <v>18000</v>
          </cell>
          <cell r="T30">
            <v>0</v>
          </cell>
        </row>
        <row r="31">
          <cell r="B31" t="str">
            <v>5.1</v>
          </cell>
          <cell r="C31">
            <v>1</v>
          </cell>
          <cell r="D31">
            <v>5</v>
          </cell>
          <cell r="E31">
            <v>5</v>
          </cell>
          <cell r="F31" t="str">
            <v>SUWARDI ATMOSUMARTO</v>
          </cell>
          <cell r="G31" t="str">
            <v>7A</v>
          </cell>
          <cell r="H31">
            <v>0</v>
          </cell>
          <cell r="I31">
            <v>300</v>
          </cell>
          <cell r="J31">
            <v>0</v>
          </cell>
          <cell r="K31">
            <v>300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B32" t="str">
            <v>6.1</v>
          </cell>
          <cell r="C32">
            <v>1</v>
          </cell>
          <cell r="D32">
            <v>6</v>
          </cell>
          <cell r="E32">
            <v>6</v>
          </cell>
          <cell r="F32" t="str">
            <v>ALI ROFIK</v>
          </cell>
          <cell r="G32">
            <v>8</v>
          </cell>
          <cell r="H32">
            <v>0</v>
          </cell>
          <cell r="I32">
            <v>159</v>
          </cell>
          <cell r="J32">
            <v>40</v>
          </cell>
          <cell r="K32">
            <v>199</v>
          </cell>
          <cell r="L32" t="str">
            <v xml:space="preserve">Mangga </v>
          </cell>
          <cell r="N32">
            <v>1</v>
          </cell>
          <cell r="O32" t="str">
            <v>Pohon</v>
          </cell>
          <cell r="Q32" t="str">
            <v xml:space="preserve">Mangga </v>
          </cell>
          <cell r="R32">
            <v>121000</v>
          </cell>
          <cell r="S32">
            <v>121000</v>
          </cell>
          <cell r="T32">
            <v>121000</v>
          </cell>
        </row>
        <row r="33">
          <cell r="B33" t="str">
            <v>7.1</v>
          </cell>
          <cell r="C33">
            <v>1</v>
          </cell>
          <cell r="D33">
            <v>7</v>
          </cell>
          <cell r="E33">
            <v>7</v>
          </cell>
          <cell r="F33" t="str">
            <v>MAHYUDIN qq. MUIAH</v>
          </cell>
          <cell r="G33">
            <v>9</v>
          </cell>
          <cell r="H33">
            <v>0</v>
          </cell>
          <cell r="I33">
            <v>51</v>
          </cell>
          <cell r="J33">
            <v>0</v>
          </cell>
          <cell r="K33">
            <v>51</v>
          </cell>
          <cell r="L33" t="str">
            <v xml:space="preserve">Salak </v>
          </cell>
          <cell r="N33">
            <v>1</v>
          </cell>
          <cell r="O33" t="str">
            <v>Pohon</v>
          </cell>
          <cell r="Q33" t="str">
            <v xml:space="preserve">Salak </v>
          </cell>
          <cell r="R33">
            <v>30000</v>
          </cell>
          <cell r="S33">
            <v>30000</v>
          </cell>
          <cell r="T33">
            <v>153000</v>
          </cell>
        </row>
        <row r="34">
          <cell r="B34" t="str">
            <v>7.2</v>
          </cell>
          <cell r="C34">
            <v>2</v>
          </cell>
          <cell r="D34">
            <v>7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 t="str">
            <v xml:space="preserve">Pepaya </v>
          </cell>
          <cell r="N34">
            <v>1</v>
          </cell>
          <cell r="O34" t="str">
            <v>Pohon</v>
          </cell>
          <cell r="Q34" t="str">
            <v>pepaya</v>
          </cell>
          <cell r="R34">
            <v>10000</v>
          </cell>
          <cell r="S34">
            <v>10000</v>
          </cell>
          <cell r="T34">
            <v>0</v>
          </cell>
        </row>
        <row r="35">
          <cell r="B35" t="str">
            <v>7.3</v>
          </cell>
          <cell r="C35">
            <v>3</v>
          </cell>
          <cell r="D35">
            <v>7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 t="str">
            <v xml:space="preserve">Mangkokan </v>
          </cell>
          <cell r="N35">
            <v>1</v>
          </cell>
          <cell r="O35" t="str">
            <v>Pohon</v>
          </cell>
          <cell r="Q35" t="str">
            <v xml:space="preserve">Mangkokan </v>
          </cell>
          <cell r="R35">
            <v>1200</v>
          </cell>
          <cell r="S35">
            <v>1000</v>
          </cell>
          <cell r="T35">
            <v>0</v>
          </cell>
        </row>
        <row r="36">
          <cell r="B36" t="str">
            <v>7.4</v>
          </cell>
          <cell r="C36">
            <v>4</v>
          </cell>
          <cell r="D36">
            <v>7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 t="str">
            <v xml:space="preserve">Patah Tulang </v>
          </cell>
          <cell r="N36">
            <v>7</v>
          </cell>
          <cell r="O36" t="str">
            <v>Pohon</v>
          </cell>
          <cell r="Q36" t="str">
            <v xml:space="preserve">Patah Tulang </v>
          </cell>
          <cell r="R36">
            <v>1200</v>
          </cell>
          <cell r="S36">
            <v>8000</v>
          </cell>
          <cell r="T36">
            <v>0</v>
          </cell>
        </row>
        <row r="37">
          <cell r="B37" t="str">
            <v>7.5</v>
          </cell>
          <cell r="C37">
            <v>5</v>
          </cell>
          <cell r="D37">
            <v>7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 t="str">
            <v xml:space="preserve">Lidah Mertua </v>
          </cell>
          <cell r="N37">
            <v>7</v>
          </cell>
          <cell r="O37" t="str">
            <v>Pohon</v>
          </cell>
          <cell r="Q37" t="str">
            <v>lidah mertua</v>
          </cell>
          <cell r="R37">
            <v>1200</v>
          </cell>
          <cell r="S37">
            <v>8000</v>
          </cell>
          <cell r="T37">
            <v>0</v>
          </cell>
        </row>
        <row r="38">
          <cell r="B38" t="str">
            <v>7.6</v>
          </cell>
          <cell r="C38">
            <v>6</v>
          </cell>
          <cell r="D38">
            <v>7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 t="str">
            <v xml:space="preserve">Bakung </v>
          </cell>
          <cell r="N38">
            <v>1</v>
          </cell>
          <cell r="O38" t="str">
            <v>Pohon</v>
          </cell>
          <cell r="Q38" t="str">
            <v>bakung</v>
          </cell>
          <cell r="R38">
            <v>6000</v>
          </cell>
          <cell r="S38">
            <v>6000</v>
          </cell>
          <cell r="T38">
            <v>0</v>
          </cell>
        </row>
        <row r="39">
          <cell r="B39" t="str">
            <v>7.7</v>
          </cell>
          <cell r="C39">
            <v>7</v>
          </cell>
          <cell r="D39">
            <v>7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 t="str">
            <v xml:space="preserve">Jamblang </v>
          </cell>
          <cell r="N39">
            <v>1</v>
          </cell>
          <cell r="O39" t="str">
            <v>Pohon</v>
          </cell>
          <cell r="Q39" t="str">
            <v xml:space="preserve">Jamblang </v>
          </cell>
          <cell r="R39">
            <v>30000</v>
          </cell>
          <cell r="S39">
            <v>30000</v>
          </cell>
          <cell r="T39">
            <v>0</v>
          </cell>
        </row>
        <row r="40">
          <cell r="B40" t="str">
            <v>7.8</v>
          </cell>
          <cell r="C40">
            <v>8</v>
          </cell>
          <cell r="D40">
            <v>7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 t="str">
            <v xml:space="preserve">Jambu Biji </v>
          </cell>
          <cell r="N40">
            <v>1</v>
          </cell>
          <cell r="O40" t="str">
            <v>Pohon</v>
          </cell>
          <cell r="Q40" t="str">
            <v>jambu biji</v>
          </cell>
          <cell r="R40">
            <v>60000</v>
          </cell>
          <cell r="S40">
            <v>60000</v>
          </cell>
          <cell r="T40">
            <v>0</v>
          </cell>
        </row>
        <row r="41">
          <cell r="B41" t="str">
            <v>8.1</v>
          </cell>
          <cell r="C41">
            <v>1</v>
          </cell>
          <cell r="D41">
            <v>8</v>
          </cell>
          <cell r="E41">
            <v>8</v>
          </cell>
          <cell r="F41" t="str">
            <v>KHAIRUDIN (KHOIRUDIN)</v>
          </cell>
          <cell r="G41">
            <v>10</v>
          </cell>
          <cell r="H41">
            <v>0</v>
          </cell>
          <cell r="I41">
            <v>100</v>
          </cell>
          <cell r="J41">
            <v>0</v>
          </cell>
          <cell r="K41">
            <v>100</v>
          </cell>
          <cell r="L41" t="str">
            <v xml:space="preserve">Alpukat </v>
          </cell>
          <cell r="N41">
            <v>1</v>
          </cell>
          <cell r="O41" t="str">
            <v>Pohon</v>
          </cell>
          <cell r="Q41" t="str">
            <v xml:space="preserve">Alpukat </v>
          </cell>
          <cell r="R41">
            <v>60000</v>
          </cell>
          <cell r="S41">
            <v>60000</v>
          </cell>
          <cell r="T41">
            <v>76000</v>
          </cell>
        </row>
        <row r="42">
          <cell r="B42" t="str">
            <v>8.2</v>
          </cell>
          <cell r="C42">
            <v>2</v>
          </cell>
          <cell r="D42">
            <v>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 t="str">
            <v xml:space="preserve">Kelor </v>
          </cell>
          <cell r="N42">
            <v>2</v>
          </cell>
          <cell r="O42" t="str">
            <v>Pohon</v>
          </cell>
          <cell r="Q42" t="str">
            <v xml:space="preserve">Kelor </v>
          </cell>
          <cell r="R42">
            <v>1200</v>
          </cell>
          <cell r="S42">
            <v>2000</v>
          </cell>
          <cell r="T42">
            <v>0</v>
          </cell>
        </row>
        <row r="43">
          <cell r="B43" t="str">
            <v>8.3</v>
          </cell>
          <cell r="C43">
            <v>3</v>
          </cell>
          <cell r="D43">
            <v>8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 t="str">
            <v>Lidah Mertua</v>
          </cell>
          <cell r="N43">
            <v>7</v>
          </cell>
          <cell r="O43" t="str">
            <v>Pohon</v>
          </cell>
          <cell r="Q43" t="str">
            <v>Lidah Mertua</v>
          </cell>
          <cell r="R43">
            <v>1200</v>
          </cell>
          <cell r="S43">
            <v>8000</v>
          </cell>
          <cell r="T43">
            <v>0</v>
          </cell>
        </row>
        <row r="44">
          <cell r="B44" t="str">
            <v>8.4</v>
          </cell>
          <cell r="C44">
            <v>4</v>
          </cell>
          <cell r="D44">
            <v>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 t="str">
            <v xml:space="preserve">Melati </v>
          </cell>
          <cell r="N44">
            <v>1</v>
          </cell>
          <cell r="O44" t="str">
            <v>Pohon</v>
          </cell>
          <cell r="Q44" t="str">
            <v xml:space="preserve">Melati </v>
          </cell>
          <cell r="R44">
            <v>6050</v>
          </cell>
          <cell r="S44">
            <v>6000</v>
          </cell>
          <cell r="T44">
            <v>0</v>
          </cell>
        </row>
        <row r="45">
          <cell r="B45" t="str">
            <v>9.1</v>
          </cell>
          <cell r="C45">
            <v>1</v>
          </cell>
          <cell r="D45">
            <v>9</v>
          </cell>
          <cell r="E45">
            <v>9</v>
          </cell>
          <cell r="F45" t="str">
            <v>KHAIRUDIN</v>
          </cell>
          <cell r="G45">
            <v>11</v>
          </cell>
          <cell r="H45">
            <v>0</v>
          </cell>
          <cell r="I45">
            <v>47</v>
          </cell>
          <cell r="J45">
            <v>0</v>
          </cell>
          <cell r="K45">
            <v>47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B46" t="str">
            <v>10.1</v>
          </cell>
          <cell r="C46">
            <v>1</v>
          </cell>
          <cell r="D46">
            <v>10</v>
          </cell>
          <cell r="E46">
            <v>10</v>
          </cell>
          <cell r="F46" t="str">
            <v xml:space="preserve"> S U S I L O</v>
          </cell>
          <cell r="G46">
            <v>12</v>
          </cell>
          <cell r="H46">
            <v>0</v>
          </cell>
          <cell r="I46">
            <v>157</v>
          </cell>
          <cell r="J46">
            <v>0</v>
          </cell>
          <cell r="K46">
            <v>157</v>
          </cell>
          <cell r="L46" t="str">
            <v xml:space="preserve">Pisang </v>
          </cell>
          <cell r="N46">
            <v>15</v>
          </cell>
          <cell r="O46" t="str">
            <v>Pohon</v>
          </cell>
          <cell r="Q46" t="str">
            <v xml:space="preserve">Pisang </v>
          </cell>
          <cell r="R46">
            <v>15000</v>
          </cell>
          <cell r="S46">
            <v>225000</v>
          </cell>
          <cell r="T46">
            <v>225000</v>
          </cell>
        </row>
        <row r="47">
          <cell r="B47" t="str">
            <v>11.1</v>
          </cell>
          <cell r="C47">
            <v>1</v>
          </cell>
          <cell r="D47">
            <v>11</v>
          </cell>
          <cell r="E47">
            <v>11</v>
          </cell>
          <cell r="F47" t="str">
            <v>A. ROJAK</v>
          </cell>
          <cell r="G47">
            <v>13</v>
          </cell>
          <cell r="H47">
            <v>0</v>
          </cell>
          <cell r="I47">
            <v>805</v>
          </cell>
          <cell r="J47">
            <v>0</v>
          </cell>
          <cell r="K47">
            <v>805</v>
          </cell>
          <cell r="L47" t="str">
            <v xml:space="preserve">Pisang </v>
          </cell>
          <cell r="N47">
            <v>56</v>
          </cell>
          <cell r="O47" t="str">
            <v>Rumpun</v>
          </cell>
          <cell r="Q47" t="str">
            <v xml:space="preserve">Pisang </v>
          </cell>
          <cell r="R47">
            <v>15000</v>
          </cell>
          <cell r="S47">
            <v>840000</v>
          </cell>
          <cell r="T47">
            <v>2775000</v>
          </cell>
        </row>
        <row r="48">
          <cell r="B48" t="str">
            <v>11.2</v>
          </cell>
          <cell r="C48">
            <v>2</v>
          </cell>
          <cell r="D48">
            <v>11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 t="str">
            <v xml:space="preserve">Alpukat </v>
          </cell>
          <cell r="N48">
            <v>1</v>
          </cell>
          <cell r="O48" t="str">
            <v>Pohon</v>
          </cell>
          <cell r="Q48" t="str">
            <v xml:space="preserve">Alpukat </v>
          </cell>
          <cell r="R48">
            <v>60000</v>
          </cell>
          <cell r="S48">
            <v>60000</v>
          </cell>
          <cell r="T48">
            <v>0</v>
          </cell>
        </row>
        <row r="49">
          <cell r="B49" t="str">
            <v>11.3</v>
          </cell>
          <cell r="C49">
            <v>3</v>
          </cell>
          <cell r="D49">
            <v>11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 t="str">
            <v xml:space="preserve">Mangga </v>
          </cell>
          <cell r="N49">
            <v>2</v>
          </cell>
          <cell r="O49" t="str">
            <v>Pohon</v>
          </cell>
          <cell r="Q49" t="str">
            <v xml:space="preserve">Mangga </v>
          </cell>
          <cell r="R49">
            <v>121000</v>
          </cell>
          <cell r="S49">
            <v>242000</v>
          </cell>
          <cell r="T49">
            <v>0</v>
          </cell>
        </row>
        <row r="50">
          <cell r="B50" t="str">
            <v>11.4</v>
          </cell>
          <cell r="C50">
            <v>4</v>
          </cell>
          <cell r="D50">
            <v>11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 t="str">
            <v>Jambu Biji</v>
          </cell>
          <cell r="N50">
            <v>4</v>
          </cell>
          <cell r="O50" t="str">
            <v>Pohon</v>
          </cell>
          <cell r="Q50" t="str">
            <v>Jambu Biji</v>
          </cell>
          <cell r="R50">
            <v>60000</v>
          </cell>
          <cell r="S50">
            <v>240000</v>
          </cell>
          <cell r="T50">
            <v>0</v>
          </cell>
        </row>
        <row r="51">
          <cell r="B51" t="str">
            <v>11.5</v>
          </cell>
          <cell r="C51">
            <v>5</v>
          </cell>
          <cell r="D51">
            <v>11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 t="str">
            <v xml:space="preserve">Jambu Air </v>
          </cell>
          <cell r="N51">
            <v>2</v>
          </cell>
          <cell r="O51" t="str">
            <v>Pohon</v>
          </cell>
          <cell r="Q51" t="str">
            <v xml:space="preserve">Jambu Air </v>
          </cell>
          <cell r="R51">
            <v>121000</v>
          </cell>
          <cell r="S51">
            <v>242000</v>
          </cell>
          <cell r="T51">
            <v>0</v>
          </cell>
        </row>
        <row r="52">
          <cell r="B52" t="str">
            <v>11.6</v>
          </cell>
          <cell r="C52">
            <v>6</v>
          </cell>
          <cell r="D52">
            <v>11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 t="str">
            <v xml:space="preserve">Belimbing </v>
          </cell>
          <cell r="N52">
            <v>2</v>
          </cell>
          <cell r="O52" t="str">
            <v>Pohon</v>
          </cell>
          <cell r="Q52" t="str">
            <v xml:space="preserve">Belimbing </v>
          </cell>
          <cell r="R52">
            <v>60000</v>
          </cell>
          <cell r="S52">
            <v>120000</v>
          </cell>
          <cell r="T52">
            <v>0</v>
          </cell>
        </row>
        <row r="53">
          <cell r="B53" t="str">
            <v>11.7</v>
          </cell>
          <cell r="C53">
            <v>7</v>
          </cell>
          <cell r="D53">
            <v>11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 t="str">
            <v>Pepaya</v>
          </cell>
          <cell r="N53">
            <v>5</v>
          </cell>
          <cell r="O53" t="str">
            <v>Pohon</v>
          </cell>
          <cell r="Q53" t="str">
            <v>Pepaya</v>
          </cell>
          <cell r="R53">
            <v>10000</v>
          </cell>
          <cell r="S53">
            <v>50000</v>
          </cell>
          <cell r="T53">
            <v>0</v>
          </cell>
        </row>
        <row r="54">
          <cell r="B54" t="str">
            <v>11.8</v>
          </cell>
          <cell r="C54">
            <v>8</v>
          </cell>
          <cell r="D54">
            <v>11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 t="str">
            <v xml:space="preserve">Kelor </v>
          </cell>
          <cell r="N54">
            <v>13</v>
          </cell>
          <cell r="O54" t="str">
            <v>Pohon</v>
          </cell>
          <cell r="Q54" t="str">
            <v xml:space="preserve">Kelor </v>
          </cell>
          <cell r="R54">
            <v>1200</v>
          </cell>
          <cell r="S54">
            <v>16000</v>
          </cell>
          <cell r="T54">
            <v>0</v>
          </cell>
        </row>
        <row r="55">
          <cell r="B55" t="str">
            <v>11.9</v>
          </cell>
          <cell r="C55">
            <v>9</v>
          </cell>
          <cell r="D55">
            <v>11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 t="str">
            <v xml:space="preserve">Ambon </v>
          </cell>
          <cell r="N55">
            <v>2</v>
          </cell>
          <cell r="O55" t="str">
            <v>Pohon</v>
          </cell>
          <cell r="Q55" t="str">
            <v xml:space="preserve">Ambon </v>
          </cell>
          <cell r="R55">
            <v>30000</v>
          </cell>
          <cell r="S55">
            <v>60000</v>
          </cell>
          <cell r="T55">
            <v>0</v>
          </cell>
        </row>
        <row r="56">
          <cell r="B56" t="str">
            <v>11.10</v>
          </cell>
          <cell r="C56">
            <v>10</v>
          </cell>
          <cell r="D56">
            <v>11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 t="str">
            <v xml:space="preserve">Kedondong Pagar </v>
          </cell>
          <cell r="N56">
            <v>24</v>
          </cell>
          <cell r="O56" t="str">
            <v>Pohon</v>
          </cell>
          <cell r="Q56" t="str">
            <v>kedondong pagar</v>
          </cell>
          <cell r="R56">
            <v>30000</v>
          </cell>
          <cell r="S56">
            <v>720000</v>
          </cell>
          <cell r="T56">
            <v>0</v>
          </cell>
        </row>
        <row r="57">
          <cell r="B57" t="str">
            <v>11.11</v>
          </cell>
          <cell r="C57">
            <v>11</v>
          </cell>
          <cell r="D57">
            <v>11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 t="str">
            <v xml:space="preserve">Sereh </v>
          </cell>
          <cell r="N57">
            <v>2</v>
          </cell>
          <cell r="O57" t="str">
            <v>Pohon</v>
          </cell>
          <cell r="Q57" t="str">
            <v xml:space="preserve">Sereh </v>
          </cell>
          <cell r="R57">
            <v>1200</v>
          </cell>
          <cell r="S57">
            <v>2000</v>
          </cell>
          <cell r="T57">
            <v>0</v>
          </cell>
        </row>
        <row r="58">
          <cell r="B58" t="str">
            <v>11.12</v>
          </cell>
          <cell r="C58">
            <v>12</v>
          </cell>
          <cell r="D58">
            <v>11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 t="str">
            <v xml:space="preserve">Patah Tulang </v>
          </cell>
          <cell r="N58">
            <v>12</v>
          </cell>
          <cell r="O58" t="str">
            <v>Pohon</v>
          </cell>
          <cell r="Q58" t="str">
            <v xml:space="preserve">Patah Tulang </v>
          </cell>
          <cell r="R58">
            <v>1200</v>
          </cell>
          <cell r="S58">
            <v>14000</v>
          </cell>
          <cell r="T58">
            <v>0</v>
          </cell>
        </row>
        <row r="59">
          <cell r="B59" t="str">
            <v>11.13</v>
          </cell>
          <cell r="C59">
            <v>13</v>
          </cell>
          <cell r="D59">
            <v>11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 t="str">
            <v xml:space="preserve">Cabe </v>
          </cell>
          <cell r="N59">
            <v>17</v>
          </cell>
          <cell r="O59" t="str">
            <v>Pohon</v>
          </cell>
          <cell r="Q59" t="str">
            <v xml:space="preserve">Cabe </v>
          </cell>
          <cell r="R59">
            <v>4400</v>
          </cell>
          <cell r="S59">
            <v>75000</v>
          </cell>
          <cell r="T59">
            <v>0</v>
          </cell>
        </row>
        <row r="60">
          <cell r="B60" t="str">
            <v>11.14</v>
          </cell>
          <cell r="C60">
            <v>14</v>
          </cell>
          <cell r="D60">
            <v>11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 t="str">
            <v xml:space="preserve">Pandan Wangi </v>
          </cell>
          <cell r="N60">
            <v>1</v>
          </cell>
          <cell r="O60" t="str">
            <v>Pohon</v>
          </cell>
          <cell r="Q60" t="str">
            <v xml:space="preserve">Pandan Wangi </v>
          </cell>
          <cell r="R60">
            <v>12100</v>
          </cell>
          <cell r="S60">
            <v>12000</v>
          </cell>
          <cell r="T60">
            <v>0</v>
          </cell>
        </row>
        <row r="61">
          <cell r="B61" t="str">
            <v>11.15</v>
          </cell>
          <cell r="C61">
            <v>15</v>
          </cell>
          <cell r="D61">
            <v>11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 t="str">
            <v xml:space="preserve">Bangle </v>
          </cell>
          <cell r="N61">
            <v>1</v>
          </cell>
          <cell r="O61" t="str">
            <v>Pohon</v>
          </cell>
          <cell r="Q61" t="str">
            <v xml:space="preserve">Bangle </v>
          </cell>
          <cell r="R61">
            <v>1200</v>
          </cell>
          <cell r="S61">
            <v>1000</v>
          </cell>
          <cell r="T61">
            <v>0</v>
          </cell>
        </row>
        <row r="62">
          <cell r="B62" t="str">
            <v>11.16</v>
          </cell>
          <cell r="C62">
            <v>16</v>
          </cell>
          <cell r="D62">
            <v>11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 t="str">
            <v xml:space="preserve">Kumis Kucing </v>
          </cell>
          <cell r="N62">
            <v>3</v>
          </cell>
          <cell r="O62" t="str">
            <v>Pohon</v>
          </cell>
          <cell r="Q62" t="str">
            <v xml:space="preserve">Kumis Kucing </v>
          </cell>
          <cell r="R62">
            <v>12100</v>
          </cell>
          <cell r="S62">
            <v>36000</v>
          </cell>
          <cell r="T62">
            <v>0</v>
          </cell>
        </row>
        <row r="63">
          <cell r="B63" t="str">
            <v>11.17</v>
          </cell>
          <cell r="C63">
            <v>17</v>
          </cell>
          <cell r="D63">
            <v>11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 t="str">
            <v xml:space="preserve">Melati </v>
          </cell>
          <cell r="N63">
            <v>1</v>
          </cell>
          <cell r="O63" t="str">
            <v>Pohon</v>
          </cell>
          <cell r="Q63" t="str">
            <v xml:space="preserve">Melati </v>
          </cell>
          <cell r="R63">
            <v>6050</v>
          </cell>
          <cell r="S63">
            <v>6000</v>
          </cell>
          <cell r="T63">
            <v>0</v>
          </cell>
        </row>
        <row r="64">
          <cell r="B64" t="str">
            <v>11.18</v>
          </cell>
          <cell r="C64">
            <v>18</v>
          </cell>
          <cell r="D64">
            <v>11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 t="str">
            <v xml:space="preserve">Jengger Kotok </v>
          </cell>
          <cell r="N64">
            <v>4</v>
          </cell>
          <cell r="O64" t="str">
            <v>Pohon</v>
          </cell>
          <cell r="Q64" t="str">
            <v xml:space="preserve">Jengger Kotok </v>
          </cell>
          <cell r="R64">
            <v>1200</v>
          </cell>
          <cell r="S64">
            <v>5000</v>
          </cell>
          <cell r="T64">
            <v>0</v>
          </cell>
        </row>
        <row r="65">
          <cell r="B65" t="str">
            <v>11.19</v>
          </cell>
          <cell r="C65">
            <v>19</v>
          </cell>
          <cell r="D65">
            <v>11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 t="str">
            <v xml:space="preserve">Srirejeki </v>
          </cell>
          <cell r="N65">
            <v>3</v>
          </cell>
          <cell r="O65" t="str">
            <v>Pohon</v>
          </cell>
          <cell r="Q65" t="str">
            <v>Sri rejeki</v>
          </cell>
          <cell r="R65">
            <v>1200</v>
          </cell>
          <cell r="S65">
            <v>4000</v>
          </cell>
          <cell r="T65">
            <v>0</v>
          </cell>
        </row>
        <row r="66">
          <cell r="B66" t="str">
            <v>11.20</v>
          </cell>
          <cell r="C66">
            <v>20</v>
          </cell>
          <cell r="D66">
            <v>11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 t="str">
            <v xml:space="preserve">Kedondong Hias </v>
          </cell>
          <cell r="N66">
            <v>1</v>
          </cell>
          <cell r="O66" t="str">
            <v>Pohon</v>
          </cell>
          <cell r="Q66" t="str">
            <v xml:space="preserve">Kedondong Hias </v>
          </cell>
          <cell r="R66">
            <v>30000</v>
          </cell>
          <cell r="S66">
            <v>30000</v>
          </cell>
          <cell r="T66">
            <v>0</v>
          </cell>
        </row>
        <row r="67">
          <cell r="B67" t="str">
            <v>12.1</v>
          </cell>
          <cell r="C67">
            <v>1</v>
          </cell>
          <cell r="D67">
            <v>12</v>
          </cell>
          <cell r="E67">
            <v>12</v>
          </cell>
          <cell r="F67" t="str">
            <v xml:space="preserve"> H A M D I A H</v>
          </cell>
          <cell r="G67">
            <v>14</v>
          </cell>
          <cell r="H67">
            <v>0</v>
          </cell>
          <cell r="I67">
            <v>15</v>
          </cell>
          <cell r="J67">
            <v>0</v>
          </cell>
          <cell r="K67">
            <v>15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B68" t="str">
            <v>13.1</v>
          </cell>
          <cell r="C68">
            <v>1</v>
          </cell>
          <cell r="D68">
            <v>13</v>
          </cell>
          <cell r="E68">
            <v>13</v>
          </cell>
          <cell r="F68" t="str">
            <v>M. HASAN, S.Pd</v>
          </cell>
          <cell r="G68">
            <v>15</v>
          </cell>
          <cell r="H68">
            <v>0</v>
          </cell>
          <cell r="I68">
            <v>551</v>
          </cell>
          <cell r="J68">
            <v>121</v>
          </cell>
          <cell r="K68">
            <v>672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B69" t="str">
            <v>14.1</v>
          </cell>
          <cell r="C69">
            <v>1</v>
          </cell>
          <cell r="D69">
            <v>14</v>
          </cell>
          <cell r="E69">
            <v>14</v>
          </cell>
          <cell r="F69" t="str">
            <v>H.M. NAFIS</v>
          </cell>
          <cell r="G69">
            <v>16</v>
          </cell>
          <cell r="H69">
            <v>0</v>
          </cell>
          <cell r="I69">
            <v>4</v>
          </cell>
          <cell r="J69">
            <v>0</v>
          </cell>
          <cell r="K69">
            <v>4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B70" t="str">
            <v>15.1</v>
          </cell>
          <cell r="C70">
            <v>1</v>
          </cell>
          <cell r="D70">
            <v>15</v>
          </cell>
          <cell r="E70">
            <v>15</v>
          </cell>
          <cell r="F70" t="str">
            <v>AHMAD ALFI</v>
          </cell>
          <cell r="G70">
            <v>17</v>
          </cell>
          <cell r="H70">
            <v>0</v>
          </cell>
          <cell r="I70">
            <v>6</v>
          </cell>
          <cell r="J70">
            <v>0</v>
          </cell>
          <cell r="K70">
            <v>6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</row>
        <row r="71">
          <cell r="B71" t="str">
            <v>16.1</v>
          </cell>
          <cell r="C71">
            <v>1</v>
          </cell>
          <cell r="D71">
            <v>16</v>
          </cell>
          <cell r="E71">
            <v>16</v>
          </cell>
          <cell r="F71" t="str">
            <v>T A R Y O N O</v>
          </cell>
          <cell r="G71">
            <v>19</v>
          </cell>
          <cell r="H71">
            <v>0</v>
          </cell>
          <cell r="I71">
            <v>93</v>
          </cell>
          <cell r="J71">
            <v>136</v>
          </cell>
          <cell r="K71">
            <v>229</v>
          </cell>
          <cell r="L71" t="str">
            <v xml:space="preserve">Mangga </v>
          </cell>
          <cell r="N71">
            <v>1</v>
          </cell>
          <cell r="O71" t="str">
            <v>Pohon</v>
          </cell>
          <cell r="Q71" t="str">
            <v xml:space="preserve">Mangga </v>
          </cell>
          <cell r="R71">
            <v>121000</v>
          </cell>
          <cell r="S71">
            <v>121000</v>
          </cell>
          <cell r="T71">
            <v>383000</v>
          </cell>
        </row>
        <row r="72">
          <cell r="B72" t="str">
            <v>16.2</v>
          </cell>
          <cell r="C72">
            <v>2</v>
          </cell>
          <cell r="D72">
            <v>16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 t="str">
            <v xml:space="preserve">Pepaya </v>
          </cell>
          <cell r="N72">
            <v>2</v>
          </cell>
          <cell r="O72" t="str">
            <v>Pohon</v>
          </cell>
          <cell r="Q72" t="str">
            <v>pepaya</v>
          </cell>
          <cell r="R72">
            <v>10000</v>
          </cell>
          <cell r="S72">
            <v>20000</v>
          </cell>
          <cell r="T72">
            <v>0</v>
          </cell>
        </row>
        <row r="73">
          <cell r="B73" t="str">
            <v>16.3</v>
          </cell>
          <cell r="C73">
            <v>3</v>
          </cell>
          <cell r="D73">
            <v>16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 t="str">
            <v xml:space="preserve">Jambu Biji </v>
          </cell>
          <cell r="N73">
            <v>2</v>
          </cell>
          <cell r="O73" t="str">
            <v>Pohon</v>
          </cell>
          <cell r="Q73" t="str">
            <v>jambu biji</v>
          </cell>
          <cell r="R73">
            <v>60000</v>
          </cell>
          <cell r="S73">
            <v>120000</v>
          </cell>
          <cell r="T73">
            <v>0</v>
          </cell>
        </row>
        <row r="74">
          <cell r="B74" t="str">
            <v>16.4</v>
          </cell>
          <cell r="C74">
            <v>4</v>
          </cell>
          <cell r="D74">
            <v>16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 t="str">
            <v xml:space="preserve">Jambu Air </v>
          </cell>
          <cell r="N74">
            <v>1</v>
          </cell>
          <cell r="O74" t="str">
            <v>Pohon</v>
          </cell>
          <cell r="Q74" t="str">
            <v xml:space="preserve">Jambu Air </v>
          </cell>
          <cell r="R74">
            <v>121000</v>
          </cell>
          <cell r="S74">
            <v>121000</v>
          </cell>
          <cell r="T74">
            <v>0</v>
          </cell>
        </row>
        <row r="75">
          <cell r="B75" t="str">
            <v>16.5</v>
          </cell>
          <cell r="C75">
            <v>5</v>
          </cell>
          <cell r="D75">
            <v>16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 t="str">
            <v xml:space="preserve">Bangle </v>
          </cell>
          <cell r="N75">
            <v>1</v>
          </cell>
          <cell r="O75" t="str">
            <v>Pohon</v>
          </cell>
          <cell r="Q75" t="str">
            <v xml:space="preserve">Bangle </v>
          </cell>
          <cell r="R75">
            <v>1200</v>
          </cell>
          <cell r="S75">
            <v>1000</v>
          </cell>
          <cell r="T75">
            <v>0</v>
          </cell>
        </row>
        <row r="76">
          <cell r="B76" t="str">
            <v>17.1</v>
          </cell>
          <cell r="C76">
            <v>1</v>
          </cell>
          <cell r="D76">
            <v>17</v>
          </cell>
          <cell r="E76">
            <v>17</v>
          </cell>
          <cell r="F76" t="str">
            <v>N U R S I K I N</v>
          </cell>
          <cell r="G76">
            <v>21</v>
          </cell>
          <cell r="H76">
            <v>0</v>
          </cell>
          <cell r="I76">
            <v>408</v>
          </cell>
          <cell r="J76">
            <v>0</v>
          </cell>
          <cell r="K76">
            <v>408</v>
          </cell>
          <cell r="L76" t="str">
            <v xml:space="preserve">Mangga </v>
          </cell>
          <cell r="N76">
            <v>1</v>
          </cell>
          <cell r="O76" t="str">
            <v>Pohon</v>
          </cell>
          <cell r="Q76" t="str">
            <v xml:space="preserve">Mangga </v>
          </cell>
          <cell r="R76">
            <v>121000</v>
          </cell>
          <cell r="S76">
            <v>121000</v>
          </cell>
          <cell r="T76">
            <v>1144000</v>
          </cell>
        </row>
        <row r="77">
          <cell r="B77" t="str">
            <v>17.2</v>
          </cell>
          <cell r="C77">
            <v>2</v>
          </cell>
          <cell r="D77">
            <v>17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 t="str">
            <v xml:space="preserve">Pepaya </v>
          </cell>
          <cell r="N77">
            <v>1</v>
          </cell>
          <cell r="O77" t="str">
            <v>Pohon</v>
          </cell>
          <cell r="Q77" t="str">
            <v>pepaya</v>
          </cell>
          <cell r="R77">
            <v>10000</v>
          </cell>
          <cell r="S77">
            <v>10000</v>
          </cell>
          <cell r="T77">
            <v>0</v>
          </cell>
        </row>
        <row r="78">
          <cell r="B78" t="str">
            <v>17.3</v>
          </cell>
          <cell r="C78">
            <v>3</v>
          </cell>
          <cell r="D78">
            <v>17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 t="str">
            <v xml:space="preserve">Jambu Air </v>
          </cell>
          <cell r="N78">
            <v>1</v>
          </cell>
          <cell r="O78" t="str">
            <v>Pohon</v>
          </cell>
          <cell r="Q78" t="str">
            <v xml:space="preserve">Jambu Air </v>
          </cell>
          <cell r="R78">
            <v>121000</v>
          </cell>
          <cell r="S78">
            <v>121000</v>
          </cell>
          <cell r="T78">
            <v>0</v>
          </cell>
        </row>
        <row r="79">
          <cell r="B79" t="str">
            <v>17.4</v>
          </cell>
          <cell r="C79">
            <v>4</v>
          </cell>
          <cell r="D79">
            <v>17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 t="str">
            <v xml:space="preserve">Pisang </v>
          </cell>
          <cell r="N79">
            <v>1</v>
          </cell>
          <cell r="O79" t="str">
            <v>Pohon</v>
          </cell>
          <cell r="Q79" t="str">
            <v xml:space="preserve">Pisang </v>
          </cell>
          <cell r="R79">
            <v>15000</v>
          </cell>
          <cell r="S79">
            <v>15000</v>
          </cell>
          <cell r="T79">
            <v>0</v>
          </cell>
        </row>
        <row r="80">
          <cell r="B80" t="str">
            <v>17.5</v>
          </cell>
          <cell r="C80">
            <v>5</v>
          </cell>
          <cell r="D80">
            <v>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 t="str">
            <v xml:space="preserve">Belimbing </v>
          </cell>
          <cell r="N80">
            <v>2</v>
          </cell>
          <cell r="O80" t="str">
            <v>Pohon</v>
          </cell>
          <cell r="Q80" t="str">
            <v xml:space="preserve">Belimbing </v>
          </cell>
          <cell r="R80">
            <v>60000</v>
          </cell>
          <cell r="S80">
            <v>120000</v>
          </cell>
          <cell r="T80">
            <v>0</v>
          </cell>
        </row>
        <row r="81">
          <cell r="B81" t="str">
            <v>17.6</v>
          </cell>
          <cell r="C81">
            <v>6</v>
          </cell>
          <cell r="D81">
            <v>17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 t="str">
            <v xml:space="preserve">Kelor </v>
          </cell>
          <cell r="N81">
            <v>1</v>
          </cell>
          <cell r="O81" t="str">
            <v>Pohon</v>
          </cell>
          <cell r="Q81" t="str">
            <v xml:space="preserve">Kelor </v>
          </cell>
          <cell r="R81">
            <v>1200</v>
          </cell>
          <cell r="S81">
            <v>1000</v>
          </cell>
          <cell r="T81">
            <v>0</v>
          </cell>
        </row>
        <row r="82">
          <cell r="B82" t="str">
            <v>17.7</v>
          </cell>
          <cell r="C82">
            <v>7</v>
          </cell>
          <cell r="D82">
            <v>17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 t="str">
            <v xml:space="preserve">Kedondong Pagar </v>
          </cell>
          <cell r="N82">
            <v>13</v>
          </cell>
          <cell r="O82" t="str">
            <v>Pohon</v>
          </cell>
          <cell r="Q82" t="str">
            <v>kedondong pagar</v>
          </cell>
          <cell r="R82">
            <v>30000</v>
          </cell>
          <cell r="S82">
            <v>390000</v>
          </cell>
          <cell r="T82">
            <v>0</v>
          </cell>
        </row>
        <row r="83">
          <cell r="B83" t="str">
            <v>17.8</v>
          </cell>
          <cell r="C83">
            <v>8</v>
          </cell>
          <cell r="D83">
            <v>17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 t="str">
            <v xml:space="preserve">Tebu </v>
          </cell>
          <cell r="N83">
            <v>1</v>
          </cell>
          <cell r="O83" t="str">
            <v>Rumpun</v>
          </cell>
          <cell r="Q83" t="str">
            <v xml:space="preserve">Tebu </v>
          </cell>
          <cell r="R83">
            <v>12000</v>
          </cell>
          <cell r="S83">
            <v>12000</v>
          </cell>
          <cell r="T83">
            <v>0</v>
          </cell>
        </row>
        <row r="84">
          <cell r="B84" t="str">
            <v>17.9</v>
          </cell>
          <cell r="C84">
            <v>9</v>
          </cell>
          <cell r="D84">
            <v>17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 t="str">
            <v xml:space="preserve">Mengkudu </v>
          </cell>
          <cell r="N84">
            <v>3</v>
          </cell>
          <cell r="O84" t="str">
            <v>Pohon</v>
          </cell>
          <cell r="Q84" t="str">
            <v>Mengkudu</v>
          </cell>
          <cell r="R84">
            <v>60500</v>
          </cell>
          <cell r="S84">
            <v>182000</v>
          </cell>
          <cell r="T84">
            <v>0</v>
          </cell>
        </row>
        <row r="85">
          <cell r="B85" t="str">
            <v>17.10</v>
          </cell>
          <cell r="C85">
            <v>10</v>
          </cell>
          <cell r="D85">
            <v>17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 t="str">
            <v xml:space="preserve">Katuk </v>
          </cell>
          <cell r="N85">
            <v>1</v>
          </cell>
          <cell r="O85" t="str">
            <v>Pohon</v>
          </cell>
          <cell r="Q85" t="str">
            <v xml:space="preserve">Katuk </v>
          </cell>
          <cell r="R85">
            <v>2200</v>
          </cell>
          <cell r="S85">
            <v>2000</v>
          </cell>
          <cell r="T85">
            <v>0</v>
          </cell>
        </row>
        <row r="86">
          <cell r="B86" t="str">
            <v>17.11</v>
          </cell>
          <cell r="C86">
            <v>11</v>
          </cell>
          <cell r="D86">
            <v>17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 t="str">
            <v xml:space="preserve">Gandarusa </v>
          </cell>
          <cell r="N86">
            <v>7</v>
          </cell>
          <cell r="O86" t="str">
            <v>Pohon</v>
          </cell>
          <cell r="Q86" t="str">
            <v xml:space="preserve">Gandarusa </v>
          </cell>
          <cell r="R86">
            <v>6000</v>
          </cell>
          <cell r="S86">
            <v>42000</v>
          </cell>
          <cell r="T86">
            <v>0</v>
          </cell>
        </row>
        <row r="87">
          <cell r="B87" t="str">
            <v>17.12</v>
          </cell>
          <cell r="C87">
            <v>12</v>
          </cell>
          <cell r="D87">
            <v>17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 t="str">
            <v xml:space="preserve">Lengkuas </v>
          </cell>
          <cell r="N87">
            <v>1</v>
          </cell>
          <cell r="O87" t="str">
            <v>Pohon</v>
          </cell>
          <cell r="Q87" t="str">
            <v xml:space="preserve">Lengkuas </v>
          </cell>
          <cell r="R87">
            <v>12100</v>
          </cell>
          <cell r="S87">
            <v>12000</v>
          </cell>
          <cell r="T87">
            <v>0</v>
          </cell>
        </row>
        <row r="88">
          <cell r="B88" t="str">
            <v>17.13</v>
          </cell>
          <cell r="C88">
            <v>13</v>
          </cell>
          <cell r="D88">
            <v>17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 t="str">
            <v xml:space="preserve">Belimbing Wuluh </v>
          </cell>
          <cell r="N88">
            <v>1</v>
          </cell>
          <cell r="O88" t="str">
            <v>Pohon</v>
          </cell>
          <cell r="Q88" t="str">
            <v xml:space="preserve">Belimbing Wuluh </v>
          </cell>
          <cell r="R88">
            <v>35000</v>
          </cell>
          <cell r="S88">
            <v>35000</v>
          </cell>
          <cell r="T88">
            <v>0</v>
          </cell>
        </row>
        <row r="89">
          <cell r="B89" t="str">
            <v>17.14</v>
          </cell>
          <cell r="C89">
            <v>14</v>
          </cell>
          <cell r="D89">
            <v>17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 t="str">
            <v xml:space="preserve">Mahkota Dewa </v>
          </cell>
          <cell r="N89">
            <v>1</v>
          </cell>
          <cell r="O89" t="str">
            <v>Pohon</v>
          </cell>
          <cell r="Q89" t="str">
            <v xml:space="preserve">Mahkota Dewa </v>
          </cell>
          <cell r="R89">
            <v>20000</v>
          </cell>
          <cell r="S89">
            <v>20000</v>
          </cell>
          <cell r="T89">
            <v>0</v>
          </cell>
        </row>
        <row r="90">
          <cell r="B90" t="str">
            <v>17.15</v>
          </cell>
          <cell r="C90">
            <v>15</v>
          </cell>
          <cell r="D90">
            <v>17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 t="str">
            <v xml:space="preserve">Talas </v>
          </cell>
          <cell r="N90">
            <v>1</v>
          </cell>
          <cell r="O90" t="str">
            <v>Pohon</v>
          </cell>
          <cell r="Q90" t="str">
            <v>talas</v>
          </cell>
          <cell r="R90">
            <v>1200</v>
          </cell>
          <cell r="S90">
            <v>1000</v>
          </cell>
          <cell r="T90">
            <v>0</v>
          </cell>
        </row>
        <row r="91">
          <cell r="B91" t="str">
            <v>17.16</v>
          </cell>
          <cell r="C91">
            <v>16</v>
          </cell>
          <cell r="D91">
            <v>17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 t="str">
            <v xml:space="preserve">Lamtoro </v>
          </cell>
          <cell r="N91">
            <v>2</v>
          </cell>
          <cell r="O91" t="str">
            <v>Pohon</v>
          </cell>
          <cell r="Q91" t="str">
            <v xml:space="preserve">Lamtoro </v>
          </cell>
          <cell r="R91">
            <v>30000</v>
          </cell>
          <cell r="S91">
            <v>60000</v>
          </cell>
          <cell r="T91">
            <v>0</v>
          </cell>
        </row>
        <row r="92">
          <cell r="B92" t="str">
            <v>18.1</v>
          </cell>
          <cell r="C92">
            <v>1</v>
          </cell>
          <cell r="D92">
            <v>18</v>
          </cell>
          <cell r="E92">
            <v>18</v>
          </cell>
          <cell r="F92" t="str">
            <v>EDI SASMITO</v>
          </cell>
          <cell r="G92">
            <v>24</v>
          </cell>
          <cell r="H92">
            <v>0</v>
          </cell>
          <cell r="I92">
            <v>88</v>
          </cell>
          <cell r="J92">
            <v>0</v>
          </cell>
          <cell r="K92">
            <v>88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</row>
        <row r="93">
          <cell r="B93" t="str">
            <v>19.1</v>
          </cell>
          <cell r="C93">
            <v>1</v>
          </cell>
          <cell r="D93">
            <v>19</v>
          </cell>
          <cell r="E93">
            <v>19</v>
          </cell>
          <cell r="F93" t="str">
            <v>FIRDAUS</v>
          </cell>
          <cell r="G93">
            <v>25</v>
          </cell>
          <cell r="H93">
            <v>0</v>
          </cell>
          <cell r="I93">
            <v>278</v>
          </cell>
          <cell r="J93">
            <v>80</v>
          </cell>
          <cell r="K93">
            <v>358</v>
          </cell>
          <cell r="L93" t="str">
            <v xml:space="preserve">Palem </v>
          </cell>
          <cell r="N93">
            <v>3</v>
          </cell>
          <cell r="O93" t="str">
            <v>Pohon</v>
          </cell>
          <cell r="Q93" t="str">
            <v xml:space="preserve">Palem </v>
          </cell>
          <cell r="R93">
            <v>48400</v>
          </cell>
          <cell r="S93">
            <v>145000</v>
          </cell>
          <cell r="T93">
            <v>177000</v>
          </cell>
        </row>
        <row r="94">
          <cell r="B94" t="str">
            <v>19.2</v>
          </cell>
          <cell r="C94">
            <v>2</v>
          </cell>
          <cell r="D94">
            <v>19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 t="str">
            <v xml:space="preserve">Kelor </v>
          </cell>
          <cell r="N94">
            <v>1</v>
          </cell>
          <cell r="O94" t="str">
            <v>Pohon</v>
          </cell>
          <cell r="Q94" t="str">
            <v xml:space="preserve">Kelor </v>
          </cell>
          <cell r="R94">
            <v>1200</v>
          </cell>
          <cell r="S94">
            <v>1000</v>
          </cell>
          <cell r="T94">
            <v>0</v>
          </cell>
        </row>
        <row r="95">
          <cell r="B95" t="str">
            <v>19.3</v>
          </cell>
          <cell r="C95">
            <v>3</v>
          </cell>
          <cell r="D95">
            <v>19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 t="str">
            <v xml:space="preserve">Bayur </v>
          </cell>
          <cell r="N95">
            <v>1</v>
          </cell>
          <cell r="O95" t="str">
            <v>Pohon</v>
          </cell>
          <cell r="Q95" t="str">
            <v xml:space="preserve">Bayur </v>
          </cell>
          <cell r="R95">
            <v>1200</v>
          </cell>
          <cell r="S95">
            <v>1000</v>
          </cell>
          <cell r="T95">
            <v>0</v>
          </cell>
        </row>
        <row r="96">
          <cell r="B96" t="str">
            <v>19.4</v>
          </cell>
          <cell r="C96">
            <v>4</v>
          </cell>
          <cell r="D96">
            <v>19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 t="str">
            <v xml:space="preserve">Kedondong Pagar </v>
          </cell>
          <cell r="N96">
            <v>1</v>
          </cell>
          <cell r="O96" t="str">
            <v>Pohon</v>
          </cell>
          <cell r="Q96" t="str">
            <v>kedondong pagar</v>
          </cell>
          <cell r="R96">
            <v>30000</v>
          </cell>
          <cell r="S96">
            <v>30000</v>
          </cell>
          <cell r="T96">
            <v>0</v>
          </cell>
        </row>
        <row r="97">
          <cell r="B97" t="str">
            <v>20.1</v>
          </cell>
          <cell r="C97">
            <v>1</v>
          </cell>
          <cell r="D97">
            <v>20</v>
          </cell>
          <cell r="E97">
            <v>20</v>
          </cell>
          <cell r="F97" t="str">
            <v>ABDUL GONI</v>
          </cell>
          <cell r="G97">
            <v>30</v>
          </cell>
          <cell r="H97">
            <v>0</v>
          </cell>
          <cell r="I97">
            <v>32</v>
          </cell>
          <cell r="J97">
            <v>0</v>
          </cell>
          <cell r="K97">
            <v>32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</row>
        <row r="98">
          <cell r="B98" t="str">
            <v>21.1</v>
          </cell>
          <cell r="C98">
            <v>1</v>
          </cell>
          <cell r="D98">
            <v>21</v>
          </cell>
          <cell r="E98">
            <v>21</v>
          </cell>
          <cell r="F98" t="str">
            <v xml:space="preserve"> MULYADI / Hj. IMRONAH</v>
          </cell>
          <cell r="G98">
            <v>38</v>
          </cell>
          <cell r="H98">
            <v>0</v>
          </cell>
          <cell r="I98">
            <v>59</v>
          </cell>
          <cell r="J98">
            <v>15</v>
          </cell>
          <cell r="K98">
            <v>74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</row>
        <row r="99">
          <cell r="B99" t="str">
            <v>22.1</v>
          </cell>
          <cell r="C99">
            <v>1</v>
          </cell>
          <cell r="D99">
            <v>22</v>
          </cell>
          <cell r="E99">
            <v>22</v>
          </cell>
          <cell r="F99" t="str">
            <v>S A L E H</v>
          </cell>
          <cell r="G99">
            <v>39</v>
          </cell>
          <cell r="H99">
            <v>0</v>
          </cell>
          <cell r="I99">
            <v>141</v>
          </cell>
          <cell r="J99">
            <v>0</v>
          </cell>
          <cell r="K99">
            <v>141</v>
          </cell>
          <cell r="L99" t="str">
            <v xml:space="preserve">Nangka </v>
          </cell>
          <cell r="N99">
            <v>1</v>
          </cell>
          <cell r="O99" t="str">
            <v>Pohon</v>
          </cell>
          <cell r="Q99" t="str">
            <v xml:space="preserve">Nangka </v>
          </cell>
          <cell r="R99">
            <v>121000</v>
          </cell>
          <cell r="S99">
            <v>121000</v>
          </cell>
          <cell r="T99">
            <v>215000</v>
          </cell>
        </row>
        <row r="100">
          <cell r="B100" t="str">
            <v>22.2</v>
          </cell>
          <cell r="C100">
            <v>2</v>
          </cell>
          <cell r="D100">
            <v>22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 t="str">
            <v xml:space="preserve">Belimbing </v>
          </cell>
          <cell r="N100">
            <v>1</v>
          </cell>
          <cell r="O100" t="str">
            <v>Pohon</v>
          </cell>
          <cell r="Q100" t="str">
            <v xml:space="preserve">Belimbing </v>
          </cell>
          <cell r="R100">
            <v>60000</v>
          </cell>
          <cell r="S100">
            <v>60000</v>
          </cell>
          <cell r="T100">
            <v>0</v>
          </cell>
        </row>
        <row r="101">
          <cell r="B101" t="str">
            <v>22.3</v>
          </cell>
          <cell r="C101">
            <v>3</v>
          </cell>
          <cell r="D101">
            <v>22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 t="str">
            <v xml:space="preserve">Talas Hitam </v>
          </cell>
          <cell r="N101">
            <v>1</v>
          </cell>
          <cell r="O101" t="str">
            <v>Pohon</v>
          </cell>
          <cell r="Q101" t="str">
            <v xml:space="preserve">Talas Hitam </v>
          </cell>
          <cell r="R101">
            <v>1200</v>
          </cell>
          <cell r="S101">
            <v>1000</v>
          </cell>
          <cell r="T101">
            <v>0</v>
          </cell>
        </row>
        <row r="102">
          <cell r="B102" t="str">
            <v>22.4</v>
          </cell>
          <cell r="C102">
            <v>4</v>
          </cell>
          <cell r="D102">
            <v>22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 t="str">
            <v xml:space="preserve">Kunyit </v>
          </cell>
          <cell r="N102">
            <v>1</v>
          </cell>
          <cell r="O102" t="str">
            <v>Pohon</v>
          </cell>
          <cell r="Q102" t="str">
            <v xml:space="preserve">Kunyit </v>
          </cell>
          <cell r="R102">
            <v>12100</v>
          </cell>
          <cell r="S102">
            <v>12000</v>
          </cell>
          <cell r="T102">
            <v>0</v>
          </cell>
        </row>
        <row r="103">
          <cell r="B103" t="str">
            <v>22.5</v>
          </cell>
          <cell r="C103">
            <v>5</v>
          </cell>
          <cell r="D103">
            <v>22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 t="str">
            <v xml:space="preserve">Bangle </v>
          </cell>
          <cell r="N103">
            <v>1</v>
          </cell>
          <cell r="O103" t="str">
            <v>Pohon</v>
          </cell>
          <cell r="Q103" t="str">
            <v xml:space="preserve">Bangle </v>
          </cell>
          <cell r="R103">
            <v>1200</v>
          </cell>
          <cell r="S103">
            <v>1000</v>
          </cell>
          <cell r="T103">
            <v>0</v>
          </cell>
        </row>
        <row r="104">
          <cell r="B104" t="str">
            <v>22.6</v>
          </cell>
          <cell r="C104">
            <v>6</v>
          </cell>
          <cell r="D104">
            <v>22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 t="str">
            <v xml:space="preserve">Mahkota Dewa </v>
          </cell>
          <cell r="N104">
            <v>1</v>
          </cell>
          <cell r="O104" t="str">
            <v>Pohon</v>
          </cell>
          <cell r="Q104" t="str">
            <v xml:space="preserve">Mahkota Dewa </v>
          </cell>
          <cell r="R104">
            <v>20000</v>
          </cell>
          <cell r="S104">
            <v>20000</v>
          </cell>
          <cell r="T104">
            <v>0</v>
          </cell>
        </row>
        <row r="105">
          <cell r="B105" t="str">
            <v>23.1</v>
          </cell>
          <cell r="C105">
            <v>1</v>
          </cell>
          <cell r="D105">
            <v>23</v>
          </cell>
          <cell r="E105">
            <v>23</v>
          </cell>
          <cell r="F105" t="str">
            <v>PT. BAYUADJI NUSANTARA HOTEL</v>
          </cell>
          <cell r="G105">
            <v>42</v>
          </cell>
          <cell r="H105">
            <v>0</v>
          </cell>
          <cell r="I105">
            <v>164</v>
          </cell>
          <cell r="J105">
            <v>0</v>
          </cell>
          <cell r="K105">
            <v>164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B106" t="str">
            <v>24.1</v>
          </cell>
          <cell r="C106">
            <v>1</v>
          </cell>
          <cell r="D106">
            <v>24</v>
          </cell>
          <cell r="E106">
            <v>24</v>
          </cell>
          <cell r="F106" t="str">
            <v>NY.SITI AMINAH/MAWARDI</v>
          </cell>
          <cell r="G106">
            <v>49</v>
          </cell>
          <cell r="H106">
            <v>0</v>
          </cell>
          <cell r="I106">
            <v>429</v>
          </cell>
          <cell r="J106">
            <v>0</v>
          </cell>
          <cell r="K106">
            <v>429</v>
          </cell>
          <cell r="L106" t="str">
            <v xml:space="preserve">Mangga </v>
          </cell>
          <cell r="N106">
            <v>4</v>
          </cell>
          <cell r="O106" t="str">
            <v>Pohon</v>
          </cell>
          <cell r="Q106" t="str">
            <v xml:space="preserve">Mangga </v>
          </cell>
          <cell r="R106">
            <v>121000</v>
          </cell>
          <cell r="S106">
            <v>484000</v>
          </cell>
          <cell r="T106">
            <v>1249000</v>
          </cell>
        </row>
        <row r="107">
          <cell r="B107" t="str">
            <v>24.2</v>
          </cell>
          <cell r="C107">
            <v>2</v>
          </cell>
          <cell r="D107">
            <v>24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 t="str">
            <v xml:space="preserve">Mangga </v>
          </cell>
          <cell r="N107">
            <v>3</v>
          </cell>
          <cell r="O107" t="str">
            <v>Pohon</v>
          </cell>
          <cell r="Q107" t="str">
            <v xml:space="preserve">Mangga </v>
          </cell>
          <cell r="R107">
            <v>121000</v>
          </cell>
          <cell r="S107">
            <v>363000</v>
          </cell>
          <cell r="T107">
            <v>0</v>
          </cell>
        </row>
        <row r="108">
          <cell r="B108" t="str">
            <v>24.3</v>
          </cell>
          <cell r="C108">
            <v>3</v>
          </cell>
          <cell r="D108">
            <v>24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 t="str">
            <v xml:space="preserve">Sakura </v>
          </cell>
          <cell r="N108">
            <v>1</v>
          </cell>
          <cell r="O108" t="str">
            <v>Pohon</v>
          </cell>
          <cell r="Q108" t="str">
            <v xml:space="preserve">Sakura </v>
          </cell>
          <cell r="R108">
            <v>30000</v>
          </cell>
          <cell r="S108">
            <v>30000</v>
          </cell>
          <cell r="T108">
            <v>0</v>
          </cell>
        </row>
        <row r="109">
          <cell r="B109" t="str">
            <v>24.4</v>
          </cell>
          <cell r="C109">
            <v>4</v>
          </cell>
          <cell r="D109">
            <v>24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 t="str">
            <v xml:space="preserve">Hanjuang </v>
          </cell>
          <cell r="N109">
            <v>10</v>
          </cell>
          <cell r="O109" t="str">
            <v>Pohon</v>
          </cell>
          <cell r="Q109" t="str">
            <v xml:space="preserve">Hanjuang </v>
          </cell>
          <cell r="R109">
            <v>6000</v>
          </cell>
          <cell r="S109">
            <v>60000</v>
          </cell>
          <cell r="T109">
            <v>0</v>
          </cell>
        </row>
        <row r="110">
          <cell r="B110" t="str">
            <v>24.5</v>
          </cell>
          <cell r="C110">
            <v>5</v>
          </cell>
          <cell r="D110">
            <v>24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 t="str">
            <v xml:space="preserve">Palem Putri </v>
          </cell>
          <cell r="N110">
            <v>2</v>
          </cell>
          <cell r="O110" t="str">
            <v>Pohon</v>
          </cell>
          <cell r="Q110" t="str">
            <v xml:space="preserve">Palem Putri </v>
          </cell>
          <cell r="R110">
            <v>60500</v>
          </cell>
          <cell r="S110">
            <v>121000</v>
          </cell>
          <cell r="T110">
            <v>0</v>
          </cell>
        </row>
        <row r="111">
          <cell r="B111" t="str">
            <v>24.6</v>
          </cell>
          <cell r="C111">
            <v>6</v>
          </cell>
          <cell r="D111">
            <v>24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 t="str">
            <v xml:space="preserve">Lidah Mertua </v>
          </cell>
          <cell r="N111">
            <v>3</v>
          </cell>
          <cell r="O111" t="str">
            <v>Pohon</v>
          </cell>
          <cell r="Q111" t="str">
            <v>lidah mertua</v>
          </cell>
          <cell r="R111">
            <v>1200</v>
          </cell>
          <cell r="S111">
            <v>4000</v>
          </cell>
          <cell r="T111">
            <v>0</v>
          </cell>
        </row>
        <row r="112">
          <cell r="B112" t="str">
            <v>24.7</v>
          </cell>
          <cell r="C112">
            <v>7</v>
          </cell>
          <cell r="D112">
            <v>24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 t="str">
            <v>Nanas Hias</v>
          </cell>
          <cell r="N112">
            <v>1</v>
          </cell>
          <cell r="O112" t="str">
            <v>Pohon</v>
          </cell>
          <cell r="Q112" t="str">
            <v>Nanas Hias</v>
          </cell>
          <cell r="R112">
            <v>6050</v>
          </cell>
          <cell r="S112">
            <v>6000</v>
          </cell>
          <cell r="T112">
            <v>0</v>
          </cell>
        </row>
        <row r="113">
          <cell r="B113" t="str">
            <v>24.8</v>
          </cell>
          <cell r="C113">
            <v>8</v>
          </cell>
          <cell r="D113">
            <v>24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 t="str">
            <v xml:space="preserve">Cemara </v>
          </cell>
          <cell r="N113">
            <v>1</v>
          </cell>
          <cell r="O113" t="str">
            <v>Pohon</v>
          </cell>
          <cell r="Q113" t="str">
            <v xml:space="preserve">Cemara </v>
          </cell>
          <cell r="R113">
            <v>30000</v>
          </cell>
          <cell r="S113">
            <v>30000</v>
          </cell>
          <cell r="T113">
            <v>0</v>
          </cell>
        </row>
        <row r="114">
          <cell r="B114" t="str">
            <v>24.9</v>
          </cell>
          <cell r="C114">
            <v>9</v>
          </cell>
          <cell r="D114">
            <v>24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 t="str">
            <v xml:space="preserve">Aglonema </v>
          </cell>
          <cell r="N114">
            <v>7</v>
          </cell>
          <cell r="O114" t="str">
            <v>Pohon</v>
          </cell>
          <cell r="Q114" t="str">
            <v xml:space="preserve">Aglonema </v>
          </cell>
          <cell r="R114">
            <v>12100</v>
          </cell>
          <cell r="S114">
            <v>85000</v>
          </cell>
          <cell r="T114">
            <v>0</v>
          </cell>
        </row>
        <row r="115">
          <cell r="B115" t="str">
            <v>24.10</v>
          </cell>
          <cell r="C115">
            <v>10</v>
          </cell>
          <cell r="D115">
            <v>24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 t="str">
            <v xml:space="preserve">Phylo Monster </v>
          </cell>
          <cell r="N115">
            <v>9</v>
          </cell>
          <cell r="O115" t="str">
            <v>Pohon</v>
          </cell>
          <cell r="Q115" t="str">
            <v xml:space="preserve">Phylo Monster </v>
          </cell>
          <cell r="R115">
            <v>1200</v>
          </cell>
          <cell r="S115">
            <v>11000</v>
          </cell>
          <cell r="T115">
            <v>0</v>
          </cell>
        </row>
        <row r="116">
          <cell r="B116" t="str">
            <v>24.11</v>
          </cell>
          <cell r="C116">
            <v>11</v>
          </cell>
          <cell r="D116">
            <v>24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 t="str">
            <v xml:space="preserve">Asam </v>
          </cell>
          <cell r="N116">
            <v>1</v>
          </cell>
          <cell r="O116" t="str">
            <v>Pohon</v>
          </cell>
          <cell r="Q116" t="str">
            <v xml:space="preserve">Asam </v>
          </cell>
          <cell r="R116">
            <v>55000</v>
          </cell>
          <cell r="S116">
            <v>55000</v>
          </cell>
          <cell r="T116">
            <v>0</v>
          </cell>
        </row>
        <row r="117">
          <cell r="B117" t="str">
            <v>25.1</v>
          </cell>
          <cell r="C117">
            <v>1</v>
          </cell>
          <cell r="D117">
            <v>25</v>
          </cell>
          <cell r="E117">
            <v>25</v>
          </cell>
          <cell r="F117" t="str">
            <v>SAFEI LESMANA</v>
          </cell>
          <cell r="G117">
            <v>50</v>
          </cell>
          <cell r="H117">
            <v>0</v>
          </cell>
          <cell r="I117">
            <v>32</v>
          </cell>
          <cell r="J117">
            <v>0</v>
          </cell>
          <cell r="K117">
            <v>32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</row>
        <row r="118">
          <cell r="B118" t="str">
            <v>26.1</v>
          </cell>
          <cell r="C118">
            <v>1</v>
          </cell>
          <cell r="D118">
            <v>26</v>
          </cell>
          <cell r="E118">
            <v>26</v>
          </cell>
          <cell r="F118" t="str">
            <v>MASUROH</v>
          </cell>
          <cell r="G118">
            <v>51</v>
          </cell>
          <cell r="H118">
            <v>0</v>
          </cell>
          <cell r="I118">
            <v>108</v>
          </cell>
          <cell r="J118">
            <v>23</v>
          </cell>
          <cell r="K118">
            <v>131</v>
          </cell>
          <cell r="L118" t="str">
            <v xml:space="preserve">Mangga </v>
          </cell>
          <cell r="N118">
            <v>1</v>
          </cell>
          <cell r="O118" t="str">
            <v>Pohon</v>
          </cell>
          <cell r="Q118" t="str">
            <v xml:space="preserve">Mangga </v>
          </cell>
          <cell r="R118">
            <v>121000</v>
          </cell>
          <cell r="S118">
            <v>121000</v>
          </cell>
          <cell r="T118">
            <v>503000</v>
          </cell>
        </row>
        <row r="119">
          <cell r="B119" t="str">
            <v>26.2</v>
          </cell>
          <cell r="C119">
            <v>2</v>
          </cell>
          <cell r="D119">
            <v>26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 t="str">
            <v xml:space="preserve">Jambu Air </v>
          </cell>
          <cell r="N119">
            <v>1</v>
          </cell>
          <cell r="O119" t="str">
            <v>Pohon</v>
          </cell>
          <cell r="Q119" t="str">
            <v xml:space="preserve">Jambu Air </v>
          </cell>
          <cell r="R119">
            <v>121000</v>
          </cell>
          <cell r="S119">
            <v>121000</v>
          </cell>
          <cell r="T119">
            <v>0</v>
          </cell>
        </row>
        <row r="120">
          <cell r="B120" t="str">
            <v>26.3</v>
          </cell>
          <cell r="C120">
            <v>3</v>
          </cell>
          <cell r="D120">
            <v>26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 t="str">
            <v xml:space="preserve">Pisang </v>
          </cell>
          <cell r="N120">
            <v>2</v>
          </cell>
          <cell r="O120" t="str">
            <v>Pohon</v>
          </cell>
          <cell r="Q120" t="str">
            <v xml:space="preserve">Pisang </v>
          </cell>
          <cell r="R120">
            <v>15000</v>
          </cell>
          <cell r="S120">
            <v>30000</v>
          </cell>
          <cell r="T120">
            <v>0</v>
          </cell>
        </row>
        <row r="121">
          <cell r="B121" t="str">
            <v>26.4</v>
          </cell>
          <cell r="C121">
            <v>4</v>
          </cell>
          <cell r="D121">
            <v>26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 t="str">
            <v xml:space="preserve">Pepaya </v>
          </cell>
          <cell r="N121">
            <v>5</v>
          </cell>
          <cell r="O121" t="str">
            <v>Pohon</v>
          </cell>
          <cell r="Q121" t="str">
            <v>pepaya</v>
          </cell>
          <cell r="R121">
            <v>10000</v>
          </cell>
          <cell r="S121">
            <v>50000</v>
          </cell>
          <cell r="T121">
            <v>0</v>
          </cell>
        </row>
        <row r="122">
          <cell r="B122" t="str">
            <v>26.5</v>
          </cell>
          <cell r="C122">
            <v>5</v>
          </cell>
          <cell r="D122">
            <v>26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 t="str">
            <v xml:space="preserve">Sakura </v>
          </cell>
          <cell r="N122">
            <v>4</v>
          </cell>
          <cell r="O122" t="str">
            <v>Pohon</v>
          </cell>
          <cell r="Q122" t="str">
            <v xml:space="preserve">Sakura </v>
          </cell>
          <cell r="R122">
            <v>30000</v>
          </cell>
          <cell r="S122">
            <v>120000</v>
          </cell>
          <cell r="T122">
            <v>0</v>
          </cell>
        </row>
        <row r="123">
          <cell r="B123" t="str">
            <v>26.6</v>
          </cell>
          <cell r="C123">
            <v>6</v>
          </cell>
          <cell r="D123">
            <v>26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 t="str">
            <v xml:space="preserve">Kenanga </v>
          </cell>
          <cell r="N123">
            <v>1</v>
          </cell>
          <cell r="O123" t="str">
            <v>Pohon</v>
          </cell>
          <cell r="Q123" t="str">
            <v xml:space="preserve">Kenanga </v>
          </cell>
          <cell r="R123">
            <v>60500</v>
          </cell>
          <cell r="S123">
            <v>61000</v>
          </cell>
          <cell r="T123">
            <v>0</v>
          </cell>
        </row>
        <row r="124">
          <cell r="B124" t="str">
            <v>27.1</v>
          </cell>
          <cell r="C124">
            <v>1</v>
          </cell>
          <cell r="D124">
            <v>27</v>
          </cell>
          <cell r="E124">
            <v>27</v>
          </cell>
          <cell r="F124" t="str">
            <v>MARZUKI</v>
          </cell>
          <cell r="G124">
            <v>52</v>
          </cell>
          <cell r="H124">
            <v>0</v>
          </cell>
          <cell r="I124">
            <v>33</v>
          </cell>
          <cell r="J124">
            <v>0</v>
          </cell>
          <cell r="K124">
            <v>33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B125" t="str">
            <v>28.1</v>
          </cell>
          <cell r="C125">
            <v>1</v>
          </cell>
          <cell r="D125">
            <v>28</v>
          </cell>
          <cell r="E125">
            <v>28</v>
          </cell>
          <cell r="F125" t="str">
            <v>FURSAN</v>
          </cell>
          <cell r="G125">
            <v>54</v>
          </cell>
          <cell r="H125">
            <v>0</v>
          </cell>
          <cell r="I125">
            <v>324</v>
          </cell>
          <cell r="J125">
            <v>0</v>
          </cell>
          <cell r="K125">
            <v>324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B126" t="str">
            <v>29.1</v>
          </cell>
          <cell r="C126">
            <v>1</v>
          </cell>
          <cell r="D126">
            <v>29</v>
          </cell>
          <cell r="E126">
            <v>29</v>
          </cell>
          <cell r="F126" t="str">
            <v>FURSAN</v>
          </cell>
          <cell r="G126">
            <v>55</v>
          </cell>
          <cell r="H126">
            <v>0</v>
          </cell>
          <cell r="I126">
            <v>309</v>
          </cell>
          <cell r="J126">
            <v>0</v>
          </cell>
          <cell r="K126">
            <v>309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B127" t="str">
            <v>30.1</v>
          </cell>
          <cell r="C127">
            <v>1</v>
          </cell>
          <cell r="D127">
            <v>30</v>
          </cell>
          <cell r="E127">
            <v>30</v>
          </cell>
          <cell r="F127" t="str">
            <v>M. SIDIK H ICANG</v>
          </cell>
          <cell r="G127">
            <v>57</v>
          </cell>
          <cell r="H127">
            <v>0</v>
          </cell>
          <cell r="I127">
            <v>668</v>
          </cell>
          <cell r="J127">
            <v>70</v>
          </cell>
          <cell r="K127">
            <v>738</v>
          </cell>
          <cell r="L127" t="str">
            <v xml:space="preserve">Mangga </v>
          </cell>
          <cell r="N127">
            <v>3</v>
          </cell>
          <cell r="O127" t="str">
            <v>Pohon</v>
          </cell>
          <cell r="Q127" t="str">
            <v xml:space="preserve">Mangga </v>
          </cell>
          <cell r="R127">
            <v>121000</v>
          </cell>
          <cell r="S127">
            <v>363000</v>
          </cell>
          <cell r="T127">
            <v>843000</v>
          </cell>
        </row>
        <row r="128">
          <cell r="B128" t="str">
            <v>30.2</v>
          </cell>
          <cell r="C128">
            <v>2</v>
          </cell>
          <cell r="D128">
            <v>30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 t="str">
            <v xml:space="preserve">Kedondong Pagar </v>
          </cell>
          <cell r="N128">
            <v>2</v>
          </cell>
          <cell r="O128" t="str">
            <v>Pohon</v>
          </cell>
          <cell r="Q128" t="str">
            <v>kedondong pagar</v>
          </cell>
          <cell r="R128">
            <v>30000</v>
          </cell>
          <cell r="S128">
            <v>60000</v>
          </cell>
          <cell r="T128">
            <v>0</v>
          </cell>
        </row>
        <row r="129">
          <cell r="B129" t="str">
            <v>30.3</v>
          </cell>
          <cell r="C129">
            <v>3</v>
          </cell>
          <cell r="D129">
            <v>30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 t="str">
            <v xml:space="preserve">Kedondong Pagar </v>
          </cell>
          <cell r="N129">
            <v>14</v>
          </cell>
          <cell r="O129" t="str">
            <v>Pohon</v>
          </cell>
          <cell r="Q129" t="str">
            <v>kedondong pagar</v>
          </cell>
          <cell r="R129">
            <v>30000</v>
          </cell>
          <cell r="S129">
            <v>420000</v>
          </cell>
          <cell r="T129">
            <v>0</v>
          </cell>
        </row>
        <row r="130">
          <cell r="B130" t="str">
            <v>31.1</v>
          </cell>
          <cell r="C130">
            <v>1</v>
          </cell>
          <cell r="D130">
            <v>31</v>
          </cell>
          <cell r="E130">
            <v>31</v>
          </cell>
          <cell r="F130" t="str">
            <v>M. SIDIK H ICANG</v>
          </cell>
          <cell r="G130">
            <v>58</v>
          </cell>
          <cell r="H130">
            <v>0</v>
          </cell>
          <cell r="I130">
            <v>633</v>
          </cell>
          <cell r="J130">
            <v>277</v>
          </cell>
          <cell r="K130">
            <v>910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B131" t="str">
            <v>32.1</v>
          </cell>
          <cell r="C131">
            <v>1</v>
          </cell>
          <cell r="D131">
            <v>32</v>
          </cell>
          <cell r="E131">
            <v>32</v>
          </cell>
          <cell r="F131" t="str">
            <v>Hj. SHOHABAH, Amd</v>
          </cell>
          <cell r="G131">
            <v>60</v>
          </cell>
          <cell r="H131">
            <v>0</v>
          </cell>
          <cell r="I131">
            <v>4</v>
          </cell>
          <cell r="J131">
            <v>495</v>
          </cell>
          <cell r="K131">
            <v>499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B132" t="str">
            <v>33.1</v>
          </cell>
          <cell r="C132">
            <v>1</v>
          </cell>
          <cell r="D132">
            <v>33</v>
          </cell>
          <cell r="E132">
            <v>33</v>
          </cell>
          <cell r="F132" t="str">
            <v>j. SHOHABAH, Amd</v>
          </cell>
          <cell r="G132" t="str">
            <v>60A</v>
          </cell>
          <cell r="H132">
            <v>0</v>
          </cell>
          <cell r="I132">
            <v>485</v>
          </cell>
          <cell r="J132">
            <v>0</v>
          </cell>
          <cell r="K132">
            <v>485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B133" t="str">
            <v>34.1</v>
          </cell>
          <cell r="C133">
            <v>1</v>
          </cell>
          <cell r="D133">
            <v>34</v>
          </cell>
          <cell r="E133">
            <v>34</v>
          </cell>
          <cell r="F133" t="str">
            <v>PT. … (Perumahan Alam Raya)</v>
          </cell>
          <cell r="G133">
            <v>61</v>
          </cell>
          <cell r="H133">
            <v>0</v>
          </cell>
          <cell r="I133">
            <v>0</v>
          </cell>
          <cell r="J133">
            <v>11900</v>
          </cell>
          <cell r="K133">
            <v>11900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B134" t="str">
            <v>35.1</v>
          </cell>
          <cell r="C134">
            <v>1</v>
          </cell>
          <cell r="D134">
            <v>35</v>
          </cell>
          <cell r="E134">
            <v>35</v>
          </cell>
          <cell r="F134" t="str">
            <v>M A S H U D I</v>
          </cell>
          <cell r="G134">
            <v>62</v>
          </cell>
          <cell r="H134">
            <v>0</v>
          </cell>
          <cell r="I134">
            <v>844</v>
          </cell>
          <cell r="J134">
            <v>1983</v>
          </cell>
          <cell r="K134">
            <v>2827</v>
          </cell>
          <cell r="L134" t="str">
            <v xml:space="preserve">Srikaya </v>
          </cell>
          <cell r="N134">
            <v>1</v>
          </cell>
          <cell r="O134" t="str">
            <v>Pohon</v>
          </cell>
          <cell r="Q134" t="str">
            <v xml:space="preserve">Srikaya </v>
          </cell>
          <cell r="R134">
            <v>30000</v>
          </cell>
          <cell r="S134">
            <v>30000</v>
          </cell>
          <cell r="T134">
            <v>277000</v>
          </cell>
        </row>
        <row r="135">
          <cell r="B135" t="str">
            <v>35.2</v>
          </cell>
          <cell r="C135">
            <v>2</v>
          </cell>
          <cell r="D135">
            <v>35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 t="str">
            <v xml:space="preserve">Pisang </v>
          </cell>
          <cell r="N135">
            <v>1</v>
          </cell>
          <cell r="O135" t="str">
            <v>Rumpun</v>
          </cell>
          <cell r="Q135" t="str">
            <v xml:space="preserve">Pisang </v>
          </cell>
          <cell r="R135">
            <v>15000</v>
          </cell>
          <cell r="S135">
            <v>15000</v>
          </cell>
          <cell r="T135">
            <v>0</v>
          </cell>
        </row>
        <row r="136">
          <cell r="B136" t="str">
            <v>35.3</v>
          </cell>
          <cell r="C136">
            <v>3</v>
          </cell>
          <cell r="D136">
            <v>35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 t="str">
            <v xml:space="preserve">Jamblang </v>
          </cell>
          <cell r="N136">
            <v>1</v>
          </cell>
          <cell r="O136" t="str">
            <v>Pohon</v>
          </cell>
          <cell r="Q136" t="str">
            <v xml:space="preserve">Jamblang </v>
          </cell>
          <cell r="R136">
            <v>30000</v>
          </cell>
          <cell r="S136">
            <v>30000</v>
          </cell>
          <cell r="T136">
            <v>0</v>
          </cell>
        </row>
        <row r="137">
          <cell r="B137" t="str">
            <v>35.4</v>
          </cell>
          <cell r="C137">
            <v>4</v>
          </cell>
          <cell r="D137">
            <v>35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 t="str">
            <v xml:space="preserve">Jambu Air </v>
          </cell>
          <cell r="N137">
            <v>1</v>
          </cell>
          <cell r="O137" t="str">
            <v>Pohon</v>
          </cell>
          <cell r="Q137" t="str">
            <v xml:space="preserve">Jambu Air </v>
          </cell>
          <cell r="R137">
            <v>121000</v>
          </cell>
          <cell r="S137">
            <v>121000</v>
          </cell>
          <cell r="T137">
            <v>0</v>
          </cell>
        </row>
        <row r="138">
          <cell r="B138" t="str">
            <v>35.5</v>
          </cell>
          <cell r="C138">
            <v>5</v>
          </cell>
          <cell r="D138">
            <v>35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 t="str">
            <v xml:space="preserve">Jambu Biji </v>
          </cell>
          <cell r="N138">
            <v>1</v>
          </cell>
          <cell r="O138" t="str">
            <v>Pohon</v>
          </cell>
          <cell r="Q138" t="str">
            <v>jambu biji</v>
          </cell>
          <cell r="R138">
            <v>60000</v>
          </cell>
          <cell r="S138">
            <v>60000</v>
          </cell>
          <cell r="T138">
            <v>0</v>
          </cell>
        </row>
        <row r="139">
          <cell r="B139" t="str">
            <v>35.6</v>
          </cell>
          <cell r="C139">
            <v>6</v>
          </cell>
          <cell r="D139">
            <v>35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 t="str">
            <v xml:space="preserve">Katuk </v>
          </cell>
          <cell r="N139">
            <v>4</v>
          </cell>
          <cell r="O139" t="str">
            <v>Pohon</v>
          </cell>
          <cell r="Q139" t="str">
            <v xml:space="preserve">Katuk </v>
          </cell>
          <cell r="R139">
            <v>2200</v>
          </cell>
          <cell r="S139">
            <v>9000</v>
          </cell>
          <cell r="T139">
            <v>0</v>
          </cell>
        </row>
        <row r="140">
          <cell r="B140" t="str">
            <v>35.7</v>
          </cell>
          <cell r="C140">
            <v>7</v>
          </cell>
          <cell r="D140">
            <v>35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 t="str">
            <v xml:space="preserve">Pandan Wangi </v>
          </cell>
          <cell r="N140">
            <v>1</v>
          </cell>
          <cell r="O140" t="str">
            <v>Pohon</v>
          </cell>
          <cell r="Q140" t="str">
            <v xml:space="preserve">Pandan Wangi </v>
          </cell>
          <cell r="R140">
            <v>12100</v>
          </cell>
          <cell r="S140">
            <v>12000</v>
          </cell>
          <cell r="T140">
            <v>0</v>
          </cell>
        </row>
        <row r="141">
          <cell r="B141" t="str">
            <v>36.1</v>
          </cell>
          <cell r="C141">
            <v>1</v>
          </cell>
          <cell r="D141">
            <v>36</v>
          </cell>
          <cell r="E141">
            <v>36</v>
          </cell>
          <cell r="F141" t="str">
            <v>JEFFRI</v>
          </cell>
          <cell r="G141">
            <v>64</v>
          </cell>
          <cell r="H141">
            <v>0</v>
          </cell>
          <cell r="I141">
            <v>694</v>
          </cell>
          <cell r="J141">
            <v>8054</v>
          </cell>
          <cell r="K141">
            <v>8748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37.1</v>
          </cell>
          <cell r="C142">
            <v>1</v>
          </cell>
          <cell r="D142">
            <v>37</v>
          </cell>
          <cell r="E142">
            <v>37</v>
          </cell>
          <cell r="F142" t="str">
            <v>H. SAFIIH BIN H. NISAN</v>
          </cell>
          <cell r="G142">
            <v>65</v>
          </cell>
          <cell r="H142">
            <v>0</v>
          </cell>
          <cell r="I142">
            <v>599</v>
          </cell>
          <cell r="J142">
            <v>0</v>
          </cell>
          <cell r="K142">
            <v>599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</row>
        <row r="143">
          <cell r="B143" t="str">
            <v>38.1</v>
          </cell>
          <cell r="C143">
            <v>1</v>
          </cell>
          <cell r="D143">
            <v>38</v>
          </cell>
          <cell r="E143">
            <v>38</v>
          </cell>
          <cell r="F143" t="str">
            <v>SADELIH b.H.NISAN</v>
          </cell>
          <cell r="G143">
            <v>66</v>
          </cell>
          <cell r="H143">
            <v>0</v>
          </cell>
          <cell r="I143">
            <v>96</v>
          </cell>
          <cell r="J143">
            <v>0</v>
          </cell>
          <cell r="K143">
            <v>96</v>
          </cell>
          <cell r="L143" t="str">
            <v xml:space="preserve">Pisang </v>
          </cell>
          <cell r="N143">
            <v>1</v>
          </cell>
          <cell r="O143" t="str">
            <v>Rumpun</v>
          </cell>
          <cell r="Q143" t="str">
            <v xml:space="preserve">Pisang </v>
          </cell>
          <cell r="R143">
            <v>15000</v>
          </cell>
          <cell r="S143">
            <v>15000</v>
          </cell>
          <cell r="T143">
            <v>57000</v>
          </cell>
        </row>
        <row r="144">
          <cell r="B144" t="str">
            <v>38.2</v>
          </cell>
          <cell r="C144">
            <v>2</v>
          </cell>
          <cell r="D144">
            <v>38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 t="str">
            <v>Kedondong Pagar</v>
          </cell>
          <cell r="N144">
            <v>1</v>
          </cell>
          <cell r="O144" t="str">
            <v>Pohon</v>
          </cell>
          <cell r="Q144" t="str">
            <v>Kedondong Pagar</v>
          </cell>
          <cell r="R144">
            <v>30000</v>
          </cell>
          <cell r="S144">
            <v>30000</v>
          </cell>
          <cell r="T144">
            <v>0</v>
          </cell>
        </row>
        <row r="145">
          <cell r="B145" t="str">
            <v>38.3</v>
          </cell>
          <cell r="C145">
            <v>3</v>
          </cell>
          <cell r="D145">
            <v>38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 t="str">
            <v xml:space="preserve">Lengkuas </v>
          </cell>
          <cell r="N145">
            <v>1</v>
          </cell>
          <cell r="O145" t="str">
            <v>Pohon</v>
          </cell>
          <cell r="Q145" t="str">
            <v xml:space="preserve">Lengkuas </v>
          </cell>
          <cell r="R145">
            <v>12100</v>
          </cell>
          <cell r="S145">
            <v>12000</v>
          </cell>
          <cell r="T145">
            <v>0</v>
          </cell>
        </row>
        <row r="146">
          <cell r="B146" t="str">
            <v>39.1</v>
          </cell>
          <cell r="C146">
            <v>1</v>
          </cell>
          <cell r="D146">
            <v>39</v>
          </cell>
          <cell r="E146">
            <v>39</v>
          </cell>
          <cell r="F146" t="str">
            <v>B A J LI</v>
          </cell>
          <cell r="G146">
            <v>67</v>
          </cell>
          <cell r="H146">
            <v>0</v>
          </cell>
          <cell r="I146">
            <v>145</v>
          </cell>
          <cell r="J146">
            <v>0</v>
          </cell>
          <cell r="K146">
            <v>145</v>
          </cell>
          <cell r="L146" t="str">
            <v xml:space="preserve">Jambu Air </v>
          </cell>
          <cell r="N146">
            <v>1</v>
          </cell>
          <cell r="O146" t="str">
            <v>Pohon</v>
          </cell>
          <cell r="Q146" t="str">
            <v xml:space="preserve">Jambu Air </v>
          </cell>
          <cell r="R146">
            <v>121000</v>
          </cell>
          <cell r="S146">
            <v>121000</v>
          </cell>
          <cell r="T146">
            <v>259000</v>
          </cell>
        </row>
        <row r="147">
          <cell r="B147" t="str">
            <v>39.2</v>
          </cell>
          <cell r="C147">
            <v>2</v>
          </cell>
          <cell r="D147">
            <v>39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 t="str">
            <v xml:space="preserve">Sarikaya </v>
          </cell>
          <cell r="N147">
            <v>1</v>
          </cell>
          <cell r="O147" t="str">
            <v>Pohon</v>
          </cell>
          <cell r="Q147" t="str">
            <v xml:space="preserve">Sarikaya </v>
          </cell>
          <cell r="R147">
            <v>12100</v>
          </cell>
          <cell r="S147">
            <v>12000</v>
          </cell>
          <cell r="T147">
            <v>0</v>
          </cell>
        </row>
        <row r="148">
          <cell r="B148" t="str">
            <v>39.3</v>
          </cell>
          <cell r="C148">
            <v>3</v>
          </cell>
          <cell r="D148">
            <v>39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 t="str">
            <v xml:space="preserve">Jambu Biji </v>
          </cell>
          <cell r="N148">
            <v>1</v>
          </cell>
          <cell r="O148" t="str">
            <v>Pohon</v>
          </cell>
          <cell r="Q148" t="str">
            <v>jambu biji</v>
          </cell>
          <cell r="R148">
            <v>60000</v>
          </cell>
          <cell r="S148">
            <v>60000</v>
          </cell>
          <cell r="T148">
            <v>0</v>
          </cell>
        </row>
        <row r="149">
          <cell r="B149" t="str">
            <v>39.4</v>
          </cell>
          <cell r="C149">
            <v>4</v>
          </cell>
          <cell r="D149">
            <v>39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 t="str">
            <v xml:space="preserve">Pisang </v>
          </cell>
          <cell r="N149">
            <v>1</v>
          </cell>
          <cell r="O149" t="str">
            <v>Pohon</v>
          </cell>
          <cell r="Q149" t="str">
            <v xml:space="preserve">Pisang </v>
          </cell>
          <cell r="R149">
            <v>15000</v>
          </cell>
          <cell r="S149">
            <v>15000</v>
          </cell>
          <cell r="T149">
            <v>0</v>
          </cell>
        </row>
        <row r="150">
          <cell r="B150" t="str">
            <v>39.5</v>
          </cell>
          <cell r="C150">
            <v>5</v>
          </cell>
          <cell r="D150">
            <v>39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 t="str">
            <v xml:space="preserve">Jamblang </v>
          </cell>
          <cell r="N150">
            <v>1</v>
          </cell>
          <cell r="O150" t="str">
            <v>Pohon</v>
          </cell>
          <cell r="Q150" t="str">
            <v xml:space="preserve">Jamblang </v>
          </cell>
          <cell r="R150">
            <v>30000</v>
          </cell>
          <cell r="S150">
            <v>30000</v>
          </cell>
          <cell r="T150">
            <v>0</v>
          </cell>
        </row>
        <row r="151">
          <cell r="B151" t="str">
            <v>39.6</v>
          </cell>
          <cell r="C151">
            <v>6</v>
          </cell>
          <cell r="D151">
            <v>39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 t="str">
            <v xml:space="preserve">Pandan Wangi </v>
          </cell>
          <cell r="N151">
            <v>1</v>
          </cell>
          <cell r="O151" t="str">
            <v>Pohon</v>
          </cell>
          <cell r="Q151" t="str">
            <v xml:space="preserve">Pandan Wangi </v>
          </cell>
          <cell r="R151">
            <v>12100</v>
          </cell>
          <cell r="S151">
            <v>12000</v>
          </cell>
          <cell r="T151">
            <v>0</v>
          </cell>
        </row>
        <row r="152">
          <cell r="B152" t="str">
            <v>39.7</v>
          </cell>
          <cell r="C152">
            <v>7</v>
          </cell>
          <cell r="D152">
            <v>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 t="str">
            <v xml:space="preserve">Katuk </v>
          </cell>
          <cell r="N152">
            <v>4</v>
          </cell>
          <cell r="O152" t="str">
            <v>Pohon</v>
          </cell>
          <cell r="Q152" t="str">
            <v xml:space="preserve">Katuk </v>
          </cell>
          <cell r="R152">
            <v>2200</v>
          </cell>
          <cell r="S152">
            <v>9000</v>
          </cell>
          <cell r="T152">
            <v>0</v>
          </cell>
        </row>
        <row r="153">
          <cell r="B153" t="str">
            <v>40.1</v>
          </cell>
          <cell r="C153">
            <v>1</v>
          </cell>
          <cell r="D153">
            <v>40</v>
          </cell>
          <cell r="E153">
            <v>40</v>
          </cell>
          <cell r="F153" t="str">
            <v xml:space="preserve"> Hj. SADELAN</v>
          </cell>
          <cell r="G153">
            <v>68</v>
          </cell>
          <cell r="H153">
            <v>0</v>
          </cell>
          <cell r="I153">
            <v>277</v>
          </cell>
          <cell r="J153">
            <v>0</v>
          </cell>
          <cell r="K153">
            <v>277</v>
          </cell>
          <cell r="L153" t="str">
            <v xml:space="preserve">Mangga </v>
          </cell>
          <cell r="N153">
            <v>1</v>
          </cell>
          <cell r="O153" t="str">
            <v>Pohon</v>
          </cell>
          <cell r="Q153" t="str">
            <v xml:space="preserve">Mangga </v>
          </cell>
          <cell r="R153">
            <v>121000</v>
          </cell>
          <cell r="S153">
            <v>121000</v>
          </cell>
          <cell r="T153">
            <v>363000</v>
          </cell>
        </row>
        <row r="154">
          <cell r="B154" t="str">
            <v>40.2</v>
          </cell>
          <cell r="C154">
            <v>2</v>
          </cell>
          <cell r="D154">
            <v>40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 t="str">
            <v xml:space="preserve">Ceremai </v>
          </cell>
          <cell r="N154">
            <v>2</v>
          </cell>
          <cell r="O154" t="str">
            <v>Pohon</v>
          </cell>
          <cell r="Q154" t="str">
            <v>Ceremai</v>
          </cell>
          <cell r="R154">
            <v>30000</v>
          </cell>
          <cell r="S154">
            <v>60000</v>
          </cell>
          <cell r="T154">
            <v>0</v>
          </cell>
        </row>
        <row r="155">
          <cell r="B155" t="str">
            <v>40.3</v>
          </cell>
          <cell r="C155">
            <v>3</v>
          </cell>
          <cell r="D155">
            <v>40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 t="str">
            <v xml:space="preserve">Pisang </v>
          </cell>
          <cell r="N155">
            <v>2</v>
          </cell>
          <cell r="O155" t="str">
            <v>Rumpun</v>
          </cell>
          <cell r="Q155" t="str">
            <v xml:space="preserve">Pisang </v>
          </cell>
          <cell r="R155">
            <v>15000</v>
          </cell>
          <cell r="S155">
            <v>30000</v>
          </cell>
          <cell r="T155">
            <v>0</v>
          </cell>
        </row>
        <row r="156">
          <cell r="B156" t="str">
            <v>40.4</v>
          </cell>
          <cell r="C156">
            <v>4</v>
          </cell>
          <cell r="D156">
            <v>40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 t="str">
            <v>Jambu Biji</v>
          </cell>
          <cell r="N156">
            <v>2</v>
          </cell>
          <cell r="O156" t="str">
            <v>Pohon</v>
          </cell>
          <cell r="Q156" t="str">
            <v>Jambu Biji</v>
          </cell>
          <cell r="R156">
            <v>60000</v>
          </cell>
          <cell r="S156">
            <v>120000</v>
          </cell>
          <cell r="T156">
            <v>0</v>
          </cell>
        </row>
        <row r="157">
          <cell r="B157" t="str">
            <v>40.5</v>
          </cell>
          <cell r="C157">
            <v>5</v>
          </cell>
          <cell r="D157">
            <v>40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 t="str">
            <v xml:space="preserve">Puring </v>
          </cell>
          <cell r="N157">
            <v>2</v>
          </cell>
          <cell r="O157" t="str">
            <v>Pohon</v>
          </cell>
          <cell r="Q157" t="str">
            <v xml:space="preserve">Puring </v>
          </cell>
          <cell r="R157">
            <v>1200</v>
          </cell>
          <cell r="S157">
            <v>2000</v>
          </cell>
          <cell r="T157">
            <v>0</v>
          </cell>
        </row>
        <row r="158">
          <cell r="B158" t="str">
            <v>40.6</v>
          </cell>
          <cell r="C158">
            <v>6</v>
          </cell>
          <cell r="D158">
            <v>40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 t="str">
            <v xml:space="preserve">Euphorbia </v>
          </cell>
          <cell r="N158">
            <v>3</v>
          </cell>
          <cell r="O158" t="str">
            <v>Pohon</v>
          </cell>
          <cell r="Q158" t="str">
            <v xml:space="preserve">Euphorbia </v>
          </cell>
          <cell r="R158">
            <v>1200</v>
          </cell>
          <cell r="S158">
            <v>4000</v>
          </cell>
          <cell r="T158">
            <v>0</v>
          </cell>
        </row>
        <row r="159">
          <cell r="B159" t="str">
            <v>40.7</v>
          </cell>
          <cell r="C159">
            <v>7</v>
          </cell>
          <cell r="D159">
            <v>40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 t="str">
            <v>Srirejeki</v>
          </cell>
          <cell r="N159">
            <v>1</v>
          </cell>
          <cell r="O159" t="str">
            <v>Pohon</v>
          </cell>
          <cell r="Q159" t="str">
            <v>Sri rejeki</v>
          </cell>
          <cell r="R159">
            <v>1200</v>
          </cell>
          <cell r="S159">
            <v>1000</v>
          </cell>
          <cell r="T159">
            <v>0</v>
          </cell>
        </row>
        <row r="160">
          <cell r="B160" t="str">
            <v>40.8</v>
          </cell>
          <cell r="C160">
            <v>8</v>
          </cell>
          <cell r="D160">
            <v>40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 t="str">
            <v>Lidah Mertua</v>
          </cell>
          <cell r="N160">
            <v>10</v>
          </cell>
          <cell r="O160" t="str">
            <v>Pohon</v>
          </cell>
          <cell r="Q160" t="str">
            <v>Lidah Mertua</v>
          </cell>
          <cell r="R160">
            <v>1200</v>
          </cell>
          <cell r="S160">
            <v>12000</v>
          </cell>
          <cell r="T160">
            <v>0</v>
          </cell>
        </row>
        <row r="161">
          <cell r="B161" t="str">
            <v>40.9</v>
          </cell>
          <cell r="C161">
            <v>9</v>
          </cell>
          <cell r="D161">
            <v>40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 t="str">
            <v xml:space="preserve">Pandan Wangi </v>
          </cell>
          <cell r="N161">
            <v>1</v>
          </cell>
          <cell r="O161" t="str">
            <v>Pohon</v>
          </cell>
          <cell r="Q161" t="str">
            <v xml:space="preserve">Pandan Wangi </v>
          </cell>
          <cell r="R161">
            <v>12100</v>
          </cell>
          <cell r="S161">
            <v>12000</v>
          </cell>
          <cell r="T161">
            <v>0</v>
          </cell>
        </row>
        <row r="162">
          <cell r="B162" t="str">
            <v>40.10</v>
          </cell>
          <cell r="C162">
            <v>10</v>
          </cell>
          <cell r="D162">
            <v>40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 t="str">
            <v xml:space="preserve">Sereh </v>
          </cell>
          <cell r="N162">
            <v>1</v>
          </cell>
          <cell r="O162" t="str">
            <v>Pohon</v>
          </cell>
          <cell r="Q162" t="str">
            <v xml:space="preserve">Sereh </v>
          </cell>
          <cell r="R162">
            <v>1200</v>
          </cell>
          <cell r="S162">
            <v>1000</v>
          </cell>
          <cell r="T162">
            <v>0</v>
          </cell>
        </row>
        <row r="163">
          <cell r="B163" t="str">
            <v>41.1</v>
          </cell>
          <cell r="C163">
            <v>1</v>
          </cell>
          <cell r="D163">
            <v>41</v>
          </cell>
          <cell r="E163">
            <v>41</v>
          </cell>
          <cell r="F163" t="str">
            <v>KHAERUDIN</v>
          </cell>
          <cell r="G163">
            <v>69</v>
          </cell>
          <cell r="H163">
            <v>0</v>
          </cell>
          <cell r="I163">
            <v>69</v>
          </cell>
          <cell r="J163">
            <v>0</v>
          </cell>
          <cell r="K163">
            <v>69</v>
          </cell>
          <cell r="L163" t="str">
            <v xml:space="preserve">Pisang </v>
          </cell>
          <cell r="N163">
            <v>9</v>
          </cell>
          <cell r="O163" t="str">
            <v>Rumpun</v>
          </cell>
          <cell r="Q163" t="str">
            <v xml:space="preserve">Pisang </v>
          </cell>
          <cell r="R163">
            <v>15000</v>
          </cell>
          <cell r="S163">
            <v>135000</v>
          </cell>
          <cell r="T163">
            <v>753000</v>
          </cell>
        </row>
        <row r="164">
          <cell r="B164" t="str">
            <v>41.2</v>
          </cell>
          <cell r="C164">
            <v>2</v>
          </cell>
          <cell r="D164">
            <v>41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 t="str">
            <v>Ceremai</v>
          </cell>
          <cell r="N164">
            <v>1</v>
          </cell>
          <cell r="O164" t="str">
            <v>Pohon</v>
          </cell>
          <cell r="Q164" t="str">
            <v>Ceremai</v>
          </cell>
          <cell r="R164">
            <v>30000</v>
          </cell>
          <cell r="S164">
            <v>30000</v>
          </cell>
          <cell r="T164">
            <v>0</v>
          </cell>
        </row>
        <row r="165">
          <cell r="B165" t="str">
            <v>41.3</v>
          </cell>
          <cell r="C165">
            <v>3</v>
          </cell>
          <cell r="D165">
            <v>41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 t="str">
            <v>Kelapa</v>
          </cell>
          <cell r="N165">
            <v>1</v>
          </cell>
          <cell r="O165" t="str">
            <v>Pohon</v>
          </cell>
          <cell r="Q165" t="str">
            <v>Kelapa</v>
          </cell>
          <cell r="R165">
            <v>125000</v>
          </cell>
          <cell r="S165">
            <v>125000</v>
          </cell>
          <cell r="T165">
            <v>0</v>
          </cell>
        </row>
        <row r="166">
          <cell r="B166" t="str">
            <v>41.4</v>
          </cell>
          <cell r="C166">
            <v>4</v>
          </cell>
          <cell r="D166">
            <v>41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 t="str">
            <v xml:space="preserve">Pandan Wangi </v>
          </cell>
          <cell r="N166">
            <v>1</v>
          </cell>
          <cell r="O166" t="str">
            <v>Pohon</v>
          </cell>
          <cell r="Q166" t="str">
            <v xml:space="preserve">Pandan Wangi </v>
          </cell>
          <cell r="R166">
            <v>12100</v>
          </cell>
          <cell r="S166">
            <v>12000</v>
          </cell>
          <cell r="T166">
            <v>0</v>
          </cell>
        </row>
        <row r="167">
          <cell r="B167" t="str">
            <v>41.5</v>
          </cell>
          <cell r="C167">
            <v>5</v>
          </cell>
          <cell r="D167">
            <v>41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 t="str">
            <v xml:space="preserve">Lengkuas </v>
          </cell>
          <cell r="N167">
            <v>5</v>
          </cell>
          <cell r="O167" t="str">
            <v>Pohon</v>
          </cell>
          <cell r="Q167" t="str">
            <v xml:space="preserve">Lengkuas </v>
          </cell>
          <cell r="R167">
            <v>12100</v>
          </cell>
          <cell r="S167">
            <v>61000</v>
          </cell>
          <cell r="T167">
            <v>0</v>
          </cell>
        </row>
        <row r="168">
          <cell r="B168" t="str">
            <v>41.6</v>
          </cell>
          <cell r="C168">
            <v>6</v>
          </cell>
          <cell r="D168">
            <v>41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 t="str">
            <v xml:space="preserve">Kedondong Pagar </v>
          </cell>
          <cell r="N168">
            <v>13</v>
          </cell>
          <cell r="O168" t="str">
            <v>Pohon</v>
          </cell>
          <cell r="Q168" t="str">
            <v>kedondong pagar</v>
          </cell>
          <cell r="R168">
            <v>30000</v>
          </cell>
          <cell r="S168">
            <v>390000</v>
          </cell>
          <cell r="T168">
            <v>0</v>
          </cell>
        </row>
        <row r="169">
          <cell r="B169" t="str">
            <v>42.1</v>
          </cell>
          <cell r="C169">
            <v>1</v>
          </cell>
          <cell r="D169">
            <v>42</v>
          </cell>
          <cell r="E169">
            <v>42</v>
          </cell>
          <cell r="F169" t="str">
            <v>HARTIKA</v>
          </cell>
          <cell r="G169">
            <v>70</v>
          </cell>
          <cell r="H169">
            <v>0</v>
          </cell>
          <cell r="I169">
            <v>130</v>
          </cell>
          <cell r="J169">
            <v>0</v>
          </cell>
          <cell r="K169">
            <v>130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B170" t="str">
            <v>43.1</v>
          </cell>
          <cell r="C170">
            <v>1</v>
          </cell>
          <cell r="D170">
            <v>43</v>
          </cell>
          <cell r="E170">
            <v>43</v>
          </cell>
          <cell r="F170" t="str">
            <v>Hj. MASWANIH bt. H.NISAN</v>
          </cell>
          <cell r="G170">
            <v>71</v>
          </cell>
          <cell r="H170">
            <v>0</v>
          </cell>
          <cell r="I170">
            <v>1090</v>
          </cell>
          <cell r="J170">
            <v>0</v>
          </cell>
          <cell r="K170">
            <v>1090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</row>
        <row r="171">
          <cell r="B171" t="str">
            <v>44.1</v>
          </cell>
          <cell r="C171">
            <v>1</v>
          </cell>
          <cell r="D171">
            <v>44</v>
          </cell>
          <cell r="E171">
            <v>44</v>
          </cell>
          <cell r="F171" t="str">
            <v>YULIANA SAPUTRA</v>
          </cell>
          <cell r="G171">
            <v>73</v>
          </cell>
          <cell r="H171">
            <v>0</v>
          </cell>
          <cell r="I171">
            <v>152</v>
          </cell>
          <cell r="J171">
            <v>0</v>
          </cell>
          <cell r="K171">
            <v>152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</row>
        <row r="172">
          <cell r="B172" t="str">
            <v>45.1</v>
          </cell>
          <cell r="C172">
            <v>1</v>
          </cell>
          <cell r="D172">
            <v>45</v>
          </cell>
          <cell r="E172">
            <v>45</v>
          </cell>
          <cell r="F172" t="str">
            <v>YULIANA SAPUTRA</v>
          </cell>
          <cell r="G172">
            <v>74</v>
          </cell>
          <cell r="H172">
            <v>0</v>
          </cell>
          <cell r="I172">
            <v>215</v>
          </cell>
          <cell r="J172">
            <v>0</v>
          </cell>
          <cell r="K172">
            <v>215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</row>
        <row r="173">
          <cell r="B173">
            <v>0</v>
          </cell>
          <cell r="C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R173">
            <v>0</v>
          </cell>
          <cell r="S173">
            <v>0</v>
          </cell>
          <cell r="T173">
            <v>0</v>
          </cell>
        </row>
        <row r="174">
          <cell r="B174">
            <v>0</v>
          </cell>
          <cell r="C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R174">
            <v>0</v>
          </cell>
          <cell r="S174">
            <v>0</v>
          </cell>
          <cell r="T174">
            <v>0</v>
          </cell>
        </row>
        <row r="175">
          <cell r="B175">
            <v>0</v>
          </cell>
          <cell r="C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B176">
            <v>0</v>
          </cell>
          <cell r="C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R176">
            <v>0</v>
          </cell>
          <cell r="S176">
            <v>0</v>
          </cell>
          <cell r="T176">
            <v>0</v>
          </cell>
        </row>
        <row r="177">
          <cell r="B177">
            <v>0</v>
          </cell>
          <cell r="C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R177">
            <v>0</v>
          </cell>
          <cell r="S177">
            <v>0</v>
          </cell>
          <cell r="T177">
            <v>0</v>
          </cell>
        </row>
        <row r="178">
          <cell r="B178">
            <v>0</v>
          </cell>
          <cell r="C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R178">
            <v>0</v>
          </cell>
          <cell r="S178">
            <v>0</v>
          </cell>
          <cell r="T178">
            <v>0</v>
          </cell>
        </row>
        <row r="179">
          <cell r="B179">
            <v>0</v>
          </cell>
          <cell r="C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R179">
            <v>0</v>
          </cell>
          <cell r="S179">
            <v>0</v>
          </cell>
          <cell r="T179">
            <v>0</v>
          </cell>
        </row>
        <row r="180">
          <cell r="B180">
            <v>0</v>
          </cell>
          <cell r="C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B181">
            <v>0</v>
          </cell>
          <cell r="C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R181">
            <v>0</v>
          </cell>
          <cell r="S181">
            <v>0</v>
          </cell>
          <cell r="T181">
            <v>0</v>
          </cell>
        </row>
        <row r="182">
          <cell r="B182">
            <v>0</v>
          </cell>
          <cell r="C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R182">
            <v>0</v>
          </cell>
          <cell r="S182">
            <v>0</v>
          </cell>
          <cell r="T182">
            <v>0</v>
          </cell>
        </row>
        <row r="183">
          <cell r="B183">
            <v>0</v>
          </cell>
          <cell r="C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R183">
            <v>0</v>
          </cell>
          <cell r="S183">
            <v>0</v>
          </cell>
          <cell r="T183">
            <v>0</v>
          </cell>
        </row>
        <row r="184">
          <cell r="B184">
            <v>0</v>
          </cell>
          <cell r="C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R184">
            <v>0</v>
          </cell>
          <cell r="S184">
            <v>0</v>
          </cell>
          <cell r="T184">
            <v>0</v>
          </cell>
        </row>
        <row r="185">
          <cell r="B185">
            <v>0</v>
          </cell>
          <cell r="C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R185">
            <v>0</v>
          </cell>
          <cell r="S185">
            <v>0</v>
          </cell>
          <cell r="T185">
            <v>0</v>
          </cell>
        </row>
        <row r="186">
          <cell r="B186">
            <v>0</v>
          </cell>
          <cell r="C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R186">
            <v>0</v>
          </cell>
          <cell r="S186">
            <v>0</v>
          </cell>
          <cell r="T186">
            <v>0</v>
          </cell>
        </row>
        <row r="187">
          <cell r="B187">
            <v>0</v>
          </cell>
          <cell r="C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R187">
            <v>0</v>
          </cell>
          <cell r="S187">
            <v>0</v>
          </cell>
          <cell r="T187">
            <v>0</v>
          </cell>
        </row>
        <row r="188">
          <cell r="B188">
            <v>0</v>
          </cell>
          <cell r="C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B189">
            <v>0</v>
          </cell>
          <cell r="C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R189">
            <v>0</v>
          </cell>
          <cell r="S189">
            <v>0</v>
          </cell>
          <cell r="T189">
            <v>0</v>
          </cell>
        </row>
        <row r="190">
          <cell r="B190">
            <v>0</v>
          </cell>
          <cell r="C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R190">
            <v>0</v>
          </cell>
          <cell r="S190">
            <v>0</v>
          </cell>
          <cell r="T190">
            <v>0</v>
          </cell>
        </row>
        <row r="191">
          <cell r="B191">
            <v>0</v>
          </cell>
          <cell r="C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R191">
            <v>0</v>
          </cell>
          <cell r="S191">
            <v>0</v>
          </cell>
          <cell r="T191">
            <v>0</v>
          </cell>
        </row>
        <row r="192">
          <cell r="B192">
            <v>0</v>
          </cell>
          <cell r="C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B193">
            <v>0</v>
          </cell>
          <cell r="C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B194">
            <v>0</v>
          </cell>
          <cell r="C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B195">
            <v>0</v>
          </cell>
          <cell r="C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R195">
            <v>0</v>
          </cell>
          <cell r="S195">
            <v>0</v>
          </cell>
          <cell r="T195">
            <v>0</v>
          </cell>
        </row>
        <row r="196">
          <cell r="B196">
            <v>0</v>
          </cell>
          <cell r="C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R196">
            <v>0</v>
          </cell>
          <cell r="S196">
            <v>0</v>
          </cell>
          <cell r="T196">
            <v>0</v>
          </cell>
        </row>
        <row r="197">
          <cell r="B197">
            <v>0</v>
          </cell>
          <cell r="C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R197">
            <v>0</v>
          </cell>
          <cell r="S197">
            <v>0</v>
          </cell>
          <cell r="T197">
            <v>0</v>
          </cell>
        </row>
        <row r="198">
          <cell r="B198">
            <v>0</v>
          </cell>
          <cell r="C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B199">
            <v>0</v>
          </cell>
          <cell r="C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B200">
            <v>0</v>
          </cell>
          <cell r="C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R200">
            <v>0</v>
          </cell>
          <cell r="S200">
            <v>0</v>
          </cell>
          <cell r="T200">
            <v>0</v>
          </cell>
        </row>
        <row r="201">
          <cell r="B201">
            <v>0</v>
          </cell>
          <cell r="C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B202">
            <v>0</v>
          </cell>
          <cell r="C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R202">
            <v>0</v>
          </cell>
          <cell r="S202">
            <v>0</v>
          </cell>
          <cell r="T202">
            <v>0</v>
          </cell>
        </row>
        <row r="203">
          <cell r="B203">
            <v>0</v>
          </cell>
          <cell r="C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R203">
            <v>0</v>
          </cell>
          <cell r="S203">
            <v>0</v>
          </cell>
          <cell r="T203">
            <v>0</v>
          </cell>
        </row>
        <row r="204">
          <cell r="B204">
            <v>0</v>
          </cell>
          <cell r="C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B205">
            <v>0</v>
          </cell>
          <cell r="C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B206">
            <v>0</v>
          </cell>
          <cell r="C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B207">
            <v>0</v>
          </cell>
          <cell r="C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B208">
            <v>0</v>
          </cell>
          <cell r="C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R208">
            <v>0</v>
          </cell>
          <cell r="S208">
            <v>0</v>
          </cell>
          <cell r="T208">
            <v>0</v>
          </cell>
        </row>
        <row r="209">
          <cell r="B209">
            <v>0</v>
          </cell>
          <cell r="C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B210">
            <v>0</v>
          </cell>
          <cell r="C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B211">
            <v>0</v>
          </cell>
          <cell r="C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B212">
            <v>0</v>
          </cell>
          <cell r="C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R212">
            <v>0</v>
          </cell>
          <cell r="S212">
            <v>0</v>
          </cell>
          <cell r="T212">
            <v>0</v>
          </cell>
        </row>
        <row r="213">
          <cell r="B213">
            <v>0</v>
          </cell>
          <cell r="C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R213">
            <v>0</v>
          </cell>
          <cell r="S213">
            <v>0</v>
          </cell>
          <cell r="T213">
            <v>0</v>
          </cell>
        </row>
        <row r="214">
          <cell r="B214">
            <v>0</v>
          </cell>
          <cell r="C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R214">
            <v>0</v>
          </cell>
          <cell r="S214">
            <v>0</v>
          </cell>
          <cell r="T214">
            <v>0</v>
          </cell>
        </row>
        <row r="215">
          <cell r="B215">
            <v>0</v>
          </cell>
          <cell r="C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R215">
            <v>0</v>
          </cell>
          <cell r="S215">
            <v>0</v>
          </cell>
          <cell r="T215">
            <v>0</v>
          </cell>
        </row>
        <row r="216">
          <cell r="B216">
            <v>0</v>
          </cell>
          <cell r="C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R216">
            <v>0</v>
          </cell>
          <cell r="S216">
            <v>0</v>
          </cell>
          <cell r="T216">
            <v>0</v>
          </cell>
        </row>
        <row r="217">
          <cell r="B217">
            <v>0</v>
          </cell>
          <cell r="C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R217">
            <v>0</v>
          </cell>
          <cell r="S217">
            <v>0</v>
          </cell>
          <cell r="T217">
            <v>0</v>
          </cell>
        </row>
        <row r="218">
          <cell r="B218">
            <v>0</v>
          </cell>
          <cell r="C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R218">
            <v>0</v>
          </cell>
          <cell r="S218">
            <v>0</v>
          </cell>
          <cell r="T218">
            <v>0</v>
          </cell>
        </row>
        <row r="219">
          <cell r="B219">
            <v>0</v>
          </cell>
          <cell r="C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R219">
            <v>0</v>
          </cell>
          <cell r="S219">
            <v>0</v>
          </cell>
          <cell r="T219">
            <v>0</v>
          </cell>
        </row>
        <row r="220">
          <cell r="B220">
            <v>0</v>
          </cell>
          <cell r="C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R220">
            <v>0</v>
          </cell>
          <cell r="S220">
            <v>0</v>
          </cell>
          <cell r="T220">
            <v>0</v>
          </cell>
        </row>
        <row r="221">
          <cell r="B221">
            <v>0</v>
          </cell>
          <cell r="C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R221">
            <v>0</v>
          </cell>
          <cell r="S221">
            <v>0</v>
          </cell>
          <cell r="T221">
            <v>0</v>
          </cell>
        </row>
        <row r="222">
          <cell r="B222">
            <v>0</v>
          </cell>
          <cell r="C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R222">
            <v>0</v>
          </cell>
          <cell r="S222">
            <v>0</v>
          </cell>
          <cell r="T222">
            <v>0</v>
          </cell>
        </row>
        <row r="223">
          <cell r="B223">
            <v>0</v>
          </cell>
          <cell r="C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R223">
            <v>0</v>
          </cell>
          <cell r="S223">
            <v>0</v>
          </cell>
          <cell r="T223">
            <v>0</v>
          </cell>
        </row>
        <row r="224">
          <cell r="B224">
            <v>0</v>
          </cell>
          <cell r="C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R224">
            <v>0</v>
          </cell>
          <cell r="S224">
            <v>0</v>
          </cell>
          <cell r="T224">
            <v>0</v>
          </cell>
        </row>
        <row r="225">
          <cell r="B225">
            <v>0</v>
          </cell>
          <cell r="C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R225">
            <v>0</v>
          </cell>
          <cell r="S225">
            <v>0</v>
          </cell>
          <cell r="T225">
            <v>0</v>
          </cell>
        </row>
        <row r="226">
          <cell r="B226">
            <v>0</v>
          </cell>
          <cell r="C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R226">
            <v>0</v>
          </cell>
          <cell r="S226">
            <v>0</v>
          </cell>
          <cell r="T226">
            <v>0</v>
          </cell>
        </row>
        <row r="227">
          <cell r="B227">
            <v>0</v>
          </cell>
          <cell r="C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R227">
            <v>0</v>
          </cell>
          <cell r="S227">
            <v>0</v>
          </cell>
          <cell r="T227">
            <v>0</v>
          </cell>
        </row>
        <row r="228">
          <cell r="B228">
            <v>0</v>
          </cell>
          <cell r="C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R228">
            <v>0</v>
          </cell>
          <cell r="S228">
            <v>0</v>
          </cell>
          <cell r="T228">
            <v>0</v>
          </cell>
        </row>
        <row r="229">
          <cell r="B229">
            <v>0</v>
          </cell>
          <cell r="C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R229">
            <v>0</v>
          </cell>
          <cell r="S229">
            <v>0</v>
          </cell>
          <cell r="T229">
            <v>0</v>
          </cell>
        </row>
        <row r="230">
          <cell r="B230">
            <v>0</v>
          </cell>
          <cell r="C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R230">
            <v>0</v>
          </cell>
          <cell r="S230">
            <v>0</v>
          </cell>
          <cell r="T230">
            <v>0</v>
          </cell>
        </row>
        <row r="231">
          <cell r="B231">
            <v>0</v>
          </cell>
          <cell r="C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R231">
            <v>0</v>
          </cell>
          <cell r="S231">
            <v>0</v>
          </cell>
          <cell r="T231">
            <v>0</v>
          </cell>
        </row>
        <row r="232">
          <cell r="B232">
            <v>0</v>
          </cell>
          <cell r="C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R232">
            <v>0</v>
          </cell>
          <cell r="S232">
            <v>0</v>
          </cell>
          <cell r="T232">
            <v>0</v>
          </cell>
        </row>
        <row r="233">
          <cell r="B233">
            <v>0</v>
          </cell>
          <cell r="C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R233">
            <v>0</v>
          </cell>
          <cell r="S233">
            <v>0</v>
          </cell>
          <cell r="T233">
            <v>0</v>
          </cell>
        </row>
        <row r="234">
          <cell r="B234">
            <v>0</v>
          </cell>
          <cell r="C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R234">
            <v>0</v>
          </cell>
          <cell r="S234">
            <v>0</v>
          </cell>
          <cell r="T234">
            <v>0</v>
          </cell>
        </row>
        <row r="235">
          <cell r="B235">
            <v>0</v>
          </cell>
          <cell r="C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R235">
            <v>0</v>
          </cell>
          <cell r="S235">
            <v>0</v>
          </cell>
          <cell r="T235">
            <v>0</v>
          </cell>
        </row>
        <row r="236">
          <cell r="B236">
            <v>0</v>
          </cell>
          <cell r="C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R236">
            <v>0</v>
          </cell>
          <cell r="S236">
            <v>0</v>
          </cell>
          <cell r="T236">
            <v>0</v>
          </cell>
        </row>
        <row r="237">
          <cell r="B237">
            <v>0</v>
          </cell>
          <cell r="C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R237">
            <v>0</v>
          </cell>
          <cell r="S237">
            <v>0</v>
          </cell>
          <cell r="T237">
            <v>0</v>
          </cell>
        </row>
        <row r="238">
          <cell r="B238">
            <v>0</v>
          </cell>
          <cell r="C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R238">
            <v>0</v>
          </cell>
          <cell r="S238">
            <v>0</v>
          </cell>
          <cell r="T238">
            <v>0</v>
          </cell>
        </row>
        <row r="239">
          <cell r="B239">
            <v>0</v>
          </cell>
          <cell r="C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R239">
            <v>0</v>
          </cell>
          <cell r="S239">
            <v>0</v>
          </cell>
          <cell r="T239">
            <v>0</v>
          </cell>
        </row>
        <row r="240">
          <cell r="B240">
            <v>0</v>
          </cell>
          <cell r="C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R240">
            <v>0</v>
          </cell>
          <cell r="S240">
            <v>0</v>
          </cell>
          <cell r="T240">
            <v>0</v>
          </cell>
        </row>
        <row r="241">
          <cell r="B241">
            <v>0</v>
          </cell>
          <cell r="C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R241">
            <v>0</v>
          </cell>
          <cell r="S241">
            <v>0</v>
          </cell>
          <cell r="T241">
            <v>0</v>
          </cell>
        </row>
        <row r="242">
          <cell r="B242">
            <v>0</v>
          </cell>
          <cell r="C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R242">
            <v>0</v>
          </cell>
          <cell r="S242">
            <v>0</v>
          </cell>
          <cell r="T242">
            <v>0</v>
          </cell>
        </row>
        <row r="243">
          <cell r="B243">
            <v>0</v>
          </cell>
          <cell r="C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R243">
            <v>0</v>
          </cell>
          <cell r="S243">
            <v>0</v>
          </cell>
          <cell r="T243">
            <v>0</v>
          </cell>
        </row>
        <row r="244">
          <cell r="B244">
            <v>0</v>
          </cell>
          <cell r="C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R244">
            <v>0</v>
          </cell>
          <cell r="S244">
            <v>0</v>
          </cell>
          <cell r="T244">
            <v>0</v>
          </cell>
        </row>
        <row r="245">
          <cell r="B245">
            <v>0</v>
          </cell>
          <cell r="C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R245">
            <v>0</v>
          </cell>
          <cell r="S245">
            <v>0</v>
          </cell>
          <cell r="T245">
            <v>0</v>
          </cell>
        </row>
        <row r="246">
          <cell r="B246">
            <v>0</v>
          </cell>
          <cell r="C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B247">
            <v>0</v>
          </cell>
          <cell r="C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B248">
            <v>0</v>
          </cell>
          <cell r="C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B249">
            <v>0</v>
          </cell>
          <cell r="C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R249">
            <v>0</v>
          </cell>
          <cell r="S249">
            <v>0</v>
          </cell>
          <cell r="T249">
            <v>0</v>
          </cell>
        </row>
        <row r="250">
          <cell r="B250">
            <v>0</v>
          </cell>
          <cell r="C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R250">
            <v>0</v>
          </cell>
          <cell r="S250">
            <v>0</v>
          </cell>
          <cell r="T250">
            <v>0</v>
          </cell>
        </row>
        <row r="251">
          <cell r="B251">
            <v>0</v>
          </cell>
          <cell r="C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R251">
            <v>0</v>
          </cell>
          <cell r="S251">
            <v>0</v>
          </cell>
          <cell r="T251">
            <v>0</v>
          </cell>
        </row>
        <row r="252">
          <cell r="B252">
            <v>0</v>
          </cell>
          <cell r="C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R252">
            <v>0</v>
          </cell>
          <cell r="S252">
            <v>0</v>
          </cell>
          <cell r="T252">
            <v>0</v>
          </cell>
        </row>
        <row r="253">
          <cell r="B253">
            <v>0</v>
          </cell>
          <cell r="C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R253">
            <v>0</v>
          </cell>
          <cell r="S253">
            <v>0</v>
          </cell>
          <cell r="T253">
            <v>0</v>
          </cell>
        </row>
        <row r="254">
          <cell r="B254">
            <v>0</v>
          </cell>
          <cell r="C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R254">
            <v>0</v>
          </cell>
          <cell r="S254">
            <v>0</v>
          </cell>
          <cell r="T254">
            <v>0</v>
          </cell>
        </row>
        <row r="255">
          <cell r="B255">
            <v>0</v>
          </cell>
          <cell r="C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R255">
            <v>0</v>
          </cell>
          <cell r="S255">
            <v>0</v>
          </cell>
          <cell r="T255">
            <v>0</v>
          </cell>
        </row>
        <row r="256">
          <cell r="B256">
            <v>0</v>
          </cell>
          <cell r="C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R256">
            <v>0</v>
          </cell>
          <cell r="S256">
            <v>0</v>
          </cell>
          <cell r="T256">
            <v>0</v>
          </cell>
        </row>
        <row r="257">
          <cell r="B257">
            <v>0</v>
          </cell>
          <cell r="C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R257">
            <v>0</v>
          </cell>
          <cell r="S257">
            <v>0</v>
          </cell>
          <cell r="T257">
            <v>0</v>
          </cell>
        </row>
        <row r="258">
          <cell r="B258">
            <v>0</v>
          </cell>
          <cell r="C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R258">
            <v>0</v>
          </cell>
          <cell r="S258">
            <v>0</v>
          </cell>
          <cell r="T258">
            <v>0</v>
          </cell>
        </row>
        <row r="259">
          <cell r="B259">
            <v>0</v>
          </cell>
          <cell r="C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R259">
            <v>0</v>
          </cell>
          <cell r="S259">
            <v>0</v>
          </cell>
          <cell r="T259">
            <v>0</v>
          </cell>
        </row>
        <row r="260">
          <cell r="B260">
            <v>0</v>
          </cell>
          <cell r="C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R260">
            <v>0</v>
          </cell>
          <cell r="S260">
            <v>0</v>
          </cell>
          <cell r="T260">
            <v>0</v>
          </cell>
        </row>
        <row r="261">
          <cell r="B261">
            <v>0</v>
          </cell>
          <cell r="C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R261">
            <v>0</v>
          </cell>
          <cell r="S261">
            <v>0</v>
          </cell>
          <cell r="T261">
            <v>0</v>
          </cell>
        </row>
        <row r="262">
          <cell r="B262">
            <v>0</v>
          </cell>
          <cell r="C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R262">
            <v>0</v>
          </cell>
          <cell r="S262">
            <v>0</v>
          </cell>
          <cell r="T262">
            <v>0</v>
          </cell>
        </row>
        <row r="263">
          <cell r="B263">
            <v>0</v>
          </cell>
          <cell r="C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R263">
            <v>0</v>
          </cell>
          <cell r="S263">
            <v>0</v>
          </cell>
          <cell r="T263">
            <v>0</v>
          </cell>
        </row>
        <row r="264">
          <cell r="B264">
            <v>0</v>
          </cell>
          <cell r="C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R264">
            <v>0</v>
          </cell>
          <cell r="S264">
            <v>0</v>
          </cell>
          <cell r="T264">
            <v>0</v>
          </cell>
        </row>
        <row r="265">
          <cell r="B265">
            <v>0</v>
          </cell>
          <cell r="C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R265">
            <v>0</v>
          </cell>
          <cell r="S265">
            <v>0</v>
          </cell>
          <cell r="T265">
            <v>0</v>
          </cell>
        </row>
        <row r="266">
          <cell r="B266">
            <v>0</v>
          </cell>
          <cell r="C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R266">
            <v>0</v>
          </cell>
          <cell r="S266">
            <v>0</v>
          </cell>
          <cell r="T266">
            <v>0</v>
          </cell>
        </row>
        <row r="267">
          <cell r="B267">
            <v>0</v>
          </cell>
          <cell r="C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R267">
            <v>0</v>
          </cell>
          <cell r="S267">
            <v>0</v>
          </cell>
          <cell r="T267">
            <v>0</v>
          </cell>
        </row>
        <row r="268">
          <cell r="B268">
            <v>0</v>
          </cell>
          <cell r="C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R268">
            <v>0</v>
          </cell>
          <cell r="S268">
            <v>0</v>
          </cell>
          <cell r="T268">
            <v>0</v>
          </cell>
        </row>
        <row r="269">
          <cell r="B269">
            <v>0</v>
          </cell>
          <cell r="C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R269">
            <v>0</v>
          </cell>
          <cell r="S269">
            <v>0</v>
          </cell>
          <cell r="T269">
            <v>0</v>
          </cell>
        </row>
        <row r="270">
          <cell r="B270">
            <v>0</v>
          </cell>
          <cell r="C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R270">
            <v>0</v>
          </cell>
          <cell r="S270">
            <v>0</v>
          </cell>
          <cell r="T270">
            <v>0</v>
          </cell>
        </row>
        <row r="271">
          <cell r="B271">
            <v>0</v>
          </cell>
          <cell r="C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R271">
            <v>0</v>
          </cell>
          <cell r="S271">
            <v>0</v>
          </cell>
          <cell r="T271">
            <v>0</v>
          </cell>
        </row>
        <row r="272">
          <cell r="B272">
            <v>0</v>
          </cell>
          <cell r="C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R272">
            <v>0</v>
          </cell>
          <cell r="S272">
            <v>0</v>
          </cell>
          <cell r="T272">
            <v>0</v>
          </cell>
        </row>
        <row r="273">
          <cell r="B273">
            <v>0</v>
          </cell>
          <cell r="C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R273">
            <v>0</v>
          </cell>
          <cell r="S273">
            <v>0</v>
          </cell>
          <cell r="T273">
            <v>0</v>
          </cell>
        </row>
        <row r="274">
          <cell r="B274">
            <v>0</v>
          </cell>
          <cell r="C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R274">
            <v>0</v>
          </cell>
          <cell r="S274">
            <v>0</v>
          </cell>
          <cell r="T274">
            <v>0</v>
          </cell>
        </row>
        <row r="275">
          <cell r="B275">
            <v>0</v>
          </cell>
          <cell r="C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R275">
            <v>0</v>
          </cell>
          <cell r="S275">
            <v>0</v>
          </cell>
          <cell r="T275">
            <v>0</v>
          </cell>
        </row>
        <row r="276">
          <cell r="B276">
            <v>0</v>
          </cell>
          <cell r="C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R276">
            <v>0</v>
          </cell>
          <cell r="S276">
            <v>0</v>
          </cell>
          <cell r="T276">
            <v>0</v>
          </cell>
        </row>
        <row r="277">
          <cell r="B277">
            <v>0</v>
          </cell>
          <cell r="C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R277">
            <v>0</v>
          </cell>
          <cell r="S277">
            <v>0</v>
          </cell>
          <cell r="T277">
            <v>0</v>
          </cell>
        </row>
        <row r="278">
          <cell r="B278">
            <v>0</v>
          </cell>
          <cell r="C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R278">
            <v>0</v>
          </cell>
          <cell r="S278">
            <v>0</v>
          </cell>
          <cell r="T278">
            <v>0</v>
          </cell>
        </row>
        <row r="279">
          <cell r="B279">
            <v>0</v>
          </cell>
          <cell r="C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R279">
            <v>0</v>
          </cell>
          <cell r="S279">
            <v>0</v>
          </cell>
          <cell r="T279">
            <v>0</v>
          </cell>
        </row>
        <row r="280">
          <cell r="B280">
            <v>0</v>
          </cell>
          <cell r="C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R280">
            <v>0</v>
          </cell>
          <cell r="S280">
            <v>0</v>
          </cell>
          <cell r="T280">
            <v>0</v>
          </cell>
        </row>
        <row r="281">
          <cell r="B281">
            <v>0</v>
          </cell>
          <cell r="C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R281">
            <v>0</v>
          </cell>
          <cell r="S281">
            <v>0</v>
          </cell>
          <cell r="T281">
            <v>0</v>
          </cell>
        </row>
        <row r="282">
          <cell r="B282">
            <v>0</v>
          </cell>
          <cell r="C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R282">
            <v>0</v>
          </cell>
          <cell r="S282">
            <v>0</v>
          </cell>
          <cell r="T282">
            <v>0</v>
          </cell>
        </row>
        <row r="283">
          <cell r="B283">
            <v>0</v>
          </cell>
          <cell r="C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R283">
            <v>0</v>
          </cell>
          <cell r="S283">
            <v>0</v>
          </cell>
          <cell r="T283">
            <v>0</v>
          </cell>
        </row>
        <row r="284">
          <cell r="B284">
            <v>0</v>
          </cell>
          <cell r="C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R284">
            <v>0</v>
          </cell>
          <cell r="S284">
            <v>0</v>
          </cell>
          <cell r="T284">
            <v>0</v>
          </cell>
        </row>
        <row r="285">
          <cell r="B285">
            <v>0</v>
          </cell>
          <cell r="C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R285">
            <v>0</v>
          </cell>
          <cell r="S285">
            <v>0</v>
          </cell>
          <cell r="T285">
            <v>0</v>
          </cell>
        </row>
        <row r="286">
          <cell r="B286">
            <v>0</v>
          </cell>
          <cell r="C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R286">
            <v>0</v>
          </cell>
          <cell r="S286">
            <v>0</v>
          </cell>
          <cell r="T286">
            <v>0</v>
          </cell>
        </row>
        <row r="287">
          <cell r="B287">
            <v>0</v>
          </cell>
          <cell r="C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R287">
            <v>0</v>
          </cell>
          <cell r="S287">
            <v>0</v>
          </cell>
          <cell r="T287">
            <v>0</v>
          </cell>
        </row>
        <row r="288">
          <cell r="B288">
            <v>0</v>
          </cell>
          <cell r="C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R288">
            <v>0</v>
          </cell>
          <cell r="S288">
            <v>0</v>
          </cell>
          <cell r="T288">
            <v>0</v>
          </cell>
        </row>
        <row r="289">
          <cell r="B289">
            <v>0</v>
          </cell>
          <cell r="C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R289">
            <v>0</v>
          </cell>
          <cell r="S289">
            <v>0</v>
          </cell>
          <cell r="T289">
            <v>0</v>
          </cell>
        </row>
        <row r="290">
          <cell r="B290">
            <v>0</v>
          </cell>
          <cell r="C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R290">
            <v>0</v>
          </cell>
          <cell r="S290">
            <v>0</v>
          </cell>
          <cell r="T290">
            <v>0</v>
          </cell>
        </row>
        <row r="291">
          <cell r="B291">
            <v>0</v>
          </cell>
          <cell r="C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R291">
            <v>0</v>
          </cell>
          <cell r="S291">
            <v>0</v>
          </cell>
          <cell r="T291">
            <v>0</v>
          </cell>
        </row>
        <row r="292">
          <cell r="B292">
            <v>0</v>
          </cell>
          <cell r="C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R292">
            <v>0</v>
          </cell>
          <cell r="S292">
            <v>0</v>
          </cell>
          <cell r="T292">
            <v>0</v>
          </cell>
        </row>
        <row r="293">
          <cell r="B293">
            <v>0</v>
          </cell>
          <cell r="C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R293">
            <v>0</v>
          </cell>
          <cell r="S293">
            <v>0</v>
          </cell>
          <cell r="T293">
            <v>0</v>
          </cell>
        </row>
        <row r="294">
          <cell r="B294">
            <v>0</v>
          </cell>
          <cell r="C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R294">
            <v>0</v>
          </cell>
          <cell r="S294">
            <v>0</v>
          </cell>
          <cell r="T294">
            <v>0</v>
          </cell>
        </row>
        <row r="295">
          <cell r="B295">
            <v>0</v>
          </cell>
          <cell r="C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R295">
            <v>0</v>
          </cell>
          <cell r="S295">
            <v>0</v>
          </cell>
          <cell r="T295">
            <v>0</v>
          </cell>
        </row>
        <row r="296">
          <cell r="B296">
            <v>0</v>
          </cell>
          <cell r="C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R296">
            <v>0</v>
          </cell>
          <cell r="S296">
            <v>0</v>
          </cell>
          <cell r="T296">
            <v>0</v>
          </cell>
        </row>
        <row r="297">
          <cell r="B297">
            <v>0</v>
          </cell>
          <cell r="C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R297">
            <v>0</v>
          </cell>
          <cell r="S297">
            <v>0</v>
          </cell>
          <cell r="T297">
            <v>0</v>
          </cell>
        </row>
        <row r="298">
          <cell r="B298">
            <v>0</v>
          </cell>
          <cell r="C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R298">
            <v>0</v>
          </cell>
          <cell r="S298">
            <v>0</v>
          </cell>
          <cell r="T298">
            <v>0</v>
          </cell>
        </row>
        <row r="299">
          <cell r="B299">
            <v>0</v>
          </cell>
          <cell r="C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R299">
            <v>0</v>
          </cell>
          <cell r="S299">
            <v>0</v>
          </cell>
          <cell r="T299">
            <v>0</v>
          </cell>
        </row>
        <row r="300">
          <cell r="B300">
            <v>0</v>
          </cell>
          <cell r="C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R300">
            <v>0</v>
          </cell>
          <cell r="S300">
            <v>0</v>
          </cell>
          <cell r="T300">
            <v>0</v>
          </cell>
        </row>
        <row r="301">
          <cell r="B301">
            <v>0</v>
          </cell>
          <cell r="C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R301">
            <v>0</v>
          </cell>
          <cell r="S301">
            <v>0</v>
          </cell>
          <cell r="T301">
            <v>0</v>
          </cell>
        </row>
        <row r="302">
          <cell r="B302">
            <v>0</v>
          </cell>
          <cell r="C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R302">
            <v>0</v>
          </cell>
          <cell r="S302">
            <v>0</v>
          </cell>
          <cell r="T302">
            <v>0</v>
          </cell>
        </row>
        <row r="303">
          <cell r="B303">
            <v>0</v>
          </cell>
          <cell r="C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R303">
            <v>0</v>
          </cell>
          <cell r="S303">
            <v>0</v>
          </cell>
          <cell r="T303">
            <v>0</v>
          </cell>
        </row>
        <row r="304">
          <cell r="B304">
            <v>0</v>
          </cell>
          <cell r="C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R304">
            <v>0</v>
          </cell>
          <cell r="S304">
            <v>0</v>
          </cell>
          <cell r="T304">
            <v>0</v>
          </cell>
        </row>
        <row r="305">
          <cell r="B305">
            <v>0</v>
          </cell>
          <cell r="C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R305">
            <v>0</v>
          </cell>
          <cell r="S305">
            <v>0</v>
          </cell>
          <cell r="T305">
            <v>0</v>
          </cell>
        </row>
        <row r="306">
          <cell r="B306">
            <v>0</v>
          </cell>
          <cell r="C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R306">
            <v>0</v>
          </cell>
          <cell r="S306">
            <v>0</v>
          </cell>
          <cell r="T306">
            <v>0</v>
          </cell>
        </row>
        <row r="307">
          <cell r="B307">
            <v>0</v>
          </cell>
          <cell r="C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R307">
            <v>0</v>
          </cell>
          <cell r="S307">
            <v>0</v>
          </cell>
          <cell r="T307">
            <v>0</v>
          </cell>
        </row>
        <row r="308">
          <cell r="B308">
            <v>0</v>
          </cell>
          <cell r="C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R308">
            <v>0</v>
          </cell>
          <cell r="S308">
            <v>0</v>
          </cell>
          <cell r="T308">
            <v>0</v>
          </cell>
        </row>
        <row r="309">
          <cell r="B309">
            <v>0</v>
          </cell>
          <cell r="C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R309">
            <v>0</v>
          </cell>
          <cell r="S309">
            <v>0</v>
          </cell>
          <cell r="T309">
            <v>0</v>
          </cell>
        </row>
        <row r="310">
          <cell r="B310">
            <v>0</v>
          </cell>
          <cell r="C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R310">
            <v>0</v>
          </cell>
          <cell r="S310">
            <v>0</v>
          </cell>
          <cell r="T310">
            <v>0</v>
          </cell>
        </row>
        <row r="311">
          <cell r="B311">
            <v>0</v>
          </cell>
          <cell r="C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B312">
            <v>0</v>
          </cell>
          <cell r="C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R312">
            <v>0</v>
          </cell>
          <cell r="S312">
            <v>0</v>
          </cell>
          <cell r="T312">
            <v>0</v>
          </cell>
        </row>
        <row r="313">
          <cell r="B313">
            <v>0</v>
          </cell>
          <cell r="C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R313">
            <v>0</v>
          </cell>
          <cell r="S313">
            <v>0</v>
          </cell>
          <cell r="T313">
            <v>0</v>
          </cell>
        </row>
        <row r="314">
          <cell r="B314">
            <v>0</v>
          </cell>
          <cell r="C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R314">
            <v>0</v>
          </cell>
          <cell r="S314">
            <v>0</v>
          </cell>
          <cell r="T314">
            <v>0</v>
          </cell>
        </row>
        <row r="315">
          <cell r="B315">
            <v>0</v>
          </cell>
          <cell r="C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R315">
            <v>0</v>
          </cell>
          <cell r="S315">
            <v>0</v>
          </cell>
          <cell r="T315">
            <v>0</v>
          </cell>
        </row>
        <row r="316">
          <cell r="B316">
            <v>0</v>
          </cell>
          <cell r="C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R316">
            <v>0</v>
          </cell>
          <cell r="S316">
            <v>0</v>
          </cell>
          <cell r="T316">
            <v>0</v>
          </cell>
        </row>
        <row r="317">
          <cell r="B317">
            <v>0</v>
          </cell>
          <cell r="C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R317">
            <v>0</v>
          </cell>
          <cell r="S317">
            <v>0</v>
          </cell>
          <cell r="T317">
            <v>0</v>
          </cell>
        </row>
        <row r="318">
          <cell r="B318">
            <v>0</v>
          </cell>
          <cell r="C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R318">
            <v>0</v>
          </cell>
          <cell r="S318">
            <v>0</v>
          </cell>
          <cell r="T318">
            <v>0</v>
          </cell>
        </row>
        <row r="319">
          <cell r="B319">
            <v>0</v>
          </cell>
          <cell r="C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R319">
            <v>0</v>
          </cell>
          <cell r="S319">
            <v>0</v>
          </cell>
          <cell r="T319">
            <v>0</v>
          </cell>
        </row>
        <row r="320">
          <cell r="B320">
            <v>0</v>
          </cell>
          <cell r="C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R320">
            <v>0</v>
          </cell>
          <cell r="S320">
            <v>0</v>
          </cell>
          <cell r="T320">
            <v>0</v>
          </cell>
        </row>
        <row r="321">
          <cell r="B321">
            <v>0</v>
          </cell>
          <cell r="C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R321">
            <v>0</v>
          </cell>
          <cell r="S321">
            <v>0</v>
          </cell>
          <cell r="T321">
            <v>0</v>
          </cell>
        </row>
        <row r="322">
          <cell r="B322">
            <v>0</v>
          </cell>
          <cell r="C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R322">
            <v>0</v>
          </cell>
          <cell r="S322">
            <v>0</v>
          </cell>
          <cell r="T322">
            <v>0</v>
          </cell>
        </row>
        <row r="323">
          <cell r="B323">
            <v>0</v>
          </cell>
          <cell r="C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R323">
            <v>0</v>
          </cell>
          <cell r="S323">
            <v>0</v>
          </cell>
          <cell r="T323">
            <v>0</v>
          </cell>
        </row>
        <row r="324">
          <cell r="B324">
            <v>0</v>
          </cell>
          <cell r="C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R324">
            <v>0</v>
          </cell>
          <cell r="S324">
            <v>0</v>
          </cell>
          <cell r="T324">
            <v>0</v>
          </cell>
        </row>
        <row r="325">
          <cell r="B325">
            <v>0</v>
          </cell>
          <cell r="C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R325">
            <v>0</v>
          </cell>
          <cell r="S325">
            <v>0</v>
          </cell>
          <cell r="T325">
            <v>0</v>
          </cell>
        </row>
        <row r="326">
          <cell r="B326">
            <v>0</v>
          </cell>
          <cell r="C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R326">
            <v>0</v>
          </cell>
          <cell r="S326">
            <v>0</v>
          </cell>
          <cell r="T326">
            <v>0</v>
          </cell>
        </row>
        <row r="327">
          <cell r="B327">
            <v>0</v>
          </cell>
          <cell r="C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R327">
            <v>0</v>
          </cell>
          <cell r="S327">
            <v>0</v>
          </cell>
          <cell r="T327">
            <v>0</v>
          </cell>
        </row>
        <row r="328">
          <cell r="B328">
            <v>0</v>
          </cell>
          <cell r="C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R328">
            <v>0</v>
          </cell>
          <cell r="S328">
            <v>0</v>
          </cell>
          <cell r="T328">
            <v>0</v>
          </cell>
        </row>
        <row r="329">
          <cell r="B329">
            <v>0</v>
          </cell>
          <cell r="C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R329">
            <v>0</v>
          </cell>
          <cell r="S329">
            <v>0</v>
          </cell>
          <cell r="T329">
            <v>0</v>
          </cell>
        </row>
        <row r="330">
          <cell r="B330">
            <v>0</v>
          </cell>
          <cell r="C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R330">
            <v>0</v>
          </cell>
          <cell r="S330">
            <v>0</v>
          </cell>
          <cell r="T330">
            <v>0</v>
          </cell>
        </row>
        <row r="331">
          <cell r="B331">
            <v>0</v>
          </cell>
          <cell r="C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R331">
            <v>0</v>
          </cell>
          <cell r="S331">
            <v>0</v>
          </cell>
          <cell r="T331">
            <v>0</v>
          </cell>
        </row>
        <row r="332">
          <cell r="B332">
            <v>0</v>
          </cell>
          <cell r="C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R332">
            <v>0</v>
          </cell>
          <cell r="S332">
            <v>0</v>
          </cell>
          <cell r="T332">
            <v>0</v>
          </cell>
        </row>
        <row r="333">
          <cell r="B333">
            <v>0</v>
          </cell>
          <cell r="C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R333">
            <v>0</v>
          </cell>
          <cell r="S333">
            <v>0</v>
          </cell>
          <cell r="T333">
            <v>0</v>
          </cell>
        </row>
        <row r="334">
          <cell r="B334">
            <v>0</v>
          </cell>
          <cell r="C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R334">
            <v>0</v>
          </cell>
          <cell r="S334">
            <v>0</v>
          </cell>
          <cell r="T334">
            <v>0</v>
          </cell>
        </row>
        <row r="335">
          <cell r="B335">
            <v>0</v>
          </cell>
          <cell r="C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R335">
            <v>0</v>
          </cell>
          <cell r="S335">
            <v>0</v>
          </cell>
          <cell r="T335">
            <v>0</v>
          </cell>
        </row>
        <row r="336">
          <cell r="B336">
            <v>0</v>
          </cell>
          <cell r="C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R336">
            <v>0</v>
          </cell>
          <cell r="S336">
            <v>0</v>
          </cell>
          <cell r="T336">
            <v>0</v>
          </cell>
        </row>
        <row r="337">
          <cell r="B337">
            <v>0</v>
          </cell>
          <cell r="C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R337">
            <v>0</v>
          </cell>
          <cell r="S337">
            <v>0</v>
          </cell>
          <cell r="T337">
            <v>0</v>
          </cell>
        </row>
        <row r="338">
          <cell r="B338">
            <v>0</v>
          </cell>
          <cell r="C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R338">
            <v>0</v>
          </cell>
          <cell r="S338">
            <v>0</v>
          </cell>
          <cell r="T338">
            <v>0</v>
          </cell>
        </row>
        <row r="339">
          <cell r="B339">
            <v>0</v>
          </cell>
          <cell r="C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R339">
            <v>0</v>
          </cell>
          <cell r="S339">
            <v>0</v>
          </cell>
          <cell r="T339">
            <v>0</v>
          </cell>
        </row>
        <row r="340">
          <cell r="B340">
            <v>0</v>
          </cell>
          <cell r="C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R340">
            <v>0</v>
          </cell>
          <cell r="S340">
            <v>0</v>
          </cell>
          <cell r="T340">
            <v>0</v>
          </cell>
        </row>
        <row r="341">
          <cell r="B341">
            <v>0</v>
          </cell>
          <cell r="C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R341">
            <v>0</v>
          </cell>
          <cell r="S341">
            <v>0</v>
          </cell>
          <cell r="T341">
            <v>0</v>
          </cell>
        </row>
        <row r="342">
          <cell r="B342">
            <v>0</v>
          </cell>
          <cell r="C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R342">
            <v>0</v>
          </cell>
          <cell r="S342">
            <v>0</v>
          </cell>
          <cell r="T342">
            <v>0</v>
          </cell>
        </row>
        <row r="343">
          <cell r="B343">
            <v>0</v>
          </cell>
          <cell r="C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R343">
            <v>0</v>
          </cell>
          <cell r="S343">
            <v>0</v>
          </cell>
          <cell r="T343">
            <v>0</v>
          </cell>
        </row>
        <row r="344">
          <cell r="B344">
            <v>0</v>
          </cell>
          <cell r="C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R344">
            <v>0</v>
          </cell>
          <cell r="S344">
            <v>0</v>
          </cell>
          <cell r="T344">
            <v>0</v>
          </cell>
        </row>
        <row r="345">
          <cell r="B345">
            <v>0</v>
          </cell>
          <cell r="C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R345">
            <v>0</v>
          </cell>
          <cell r="S345">
            <v>0</v>
          </cell>
          <cell r="T345">
            <v>0</v>
          </cell>
        </row>
        <row r="346">
          <cell r="B346">
            <v>0</v>
          </cell>
          <cell r="C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R346">
            <v>0</v>
          </cell>
          <cell r="S346">
            <v>0</v>
          </cell>
          <cell r="T346">
            <v>0</v>
          </cell>
        </row>
        <row r="347">
          <cell r="B347">
            <v>0</v>
          </cell>
          <cell r="C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R347">
            <v>0</v>
          </cell>
          <cell r="S347">
            <v>0</v>
          </cell>
          <cell r="T347">
            <v>0</v>
          </cell>
        </row>
        <row r="348">
          <cell r="B348">
            <v>0</v>
          </cell>
          <cell r="C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R348">
            <v>0</v>
          </cell>
          <cell r="S348">
            <v>0</v>
          </cell>
          <cell r="T348">
            <v>0</v>
          </cell>
        </row>
        <row r="349">
          <cell r="B349">
            <v>0</v>
          </cell>
          <cell r="C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R349">
            <v>0</v>
          </cell>
          <cell r="S349">
            <v>0</v>
          </cell>
          <cell r="T349">
            <v>0</v>
          </cell>
        </row>
        <row r="350">
          <cell r="B350">
            <v>0</v>
          </cell>
          <cell r="C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R350">
            <v>0</v>
          </cell>
          <cell r="S350">
            <v>0</v>
          </cell>
          <cell r="T350">
            <v>0</v>
          </cell>
        </row>
        <row r="351">
          <cell r="B351">
            <v>0</v>
          </cell>
          <cell r="C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R351">
            <v>0</v>
          </cell>
          <cell r="S351">
            <v>0</v>
          </cell>
          <cell r="T351">
            <v>0</v>
          </cell>
        </row>
        <row r="352">
          <cell r="B352">
            <v>0</v>
          </cell>
          <cell r="C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R352">
            <v>0</v>
          </cell>
          <cell r="S352">
            <v>0</v>
          </cell>
          <cell r="T352">
            <v>0</v>
          </cell>
        </row>
        <row r="353">
          <cell r="B353">
            <v>0</v>
          </cell>
          <cell r="C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R353">
            <v>0</v>
          </cell>
          <cell r="S353">
            <v>0</v>
          </cell>
          <cell r="T353">
            <v>0</v>
          </cell>
        </row>
        <row r="354">
          <cell r="B354">
            <v>0</v>
          </cell>
          <cell r="C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R354">
            <v>0</v>
          </cell>
          <cell r="S354">
            <v>0</v>
          </cell>
          <cell r="T354">
            <v>0</v>
          </cell>
        </row>
        <row r="355">
          <cell r="B355">
            <v>0</v>
          </cell>
          <cell r="C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R355">
            <v>0</v>
          </cell>
          <cell r="S355">
            <v>0</v>
          </cell>
          <cell r="T355">
            <v>0</v>
          </cell>
        </row>
        <row r="356">
          <cell r="B356">
            <v>0</v>
          </cell>
          <cell r="C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R356">
            <v>0</v>
          </cell>
          <cell r="S356">
            <v>0</v>
          </cell>
          <cell r="T356">
            <v>0</v>
          </cell>
        </row>
        <row r="357">
          <cell r="B357">
            <v>0</v>
          </cell>
          <cell r="C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R357">
            <v>0</v>
          </cell>
          <cell r="S357">
            <v>0</v>
          </cell>
          <cell r="T357">
            <v>0</v>
          </cell>
        </row>
        <row r="358">
          <cell r="B358">
            <v>0</v>
          </cell>
          <cell r="C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R358">
            <v>0</v>
          </cell>
          <cell r="S358">
            <v>0</v>
          </cell>
          <cell r="T358">
            <v>0</v>
          </cell>
        </row>
        <row r="359">
          <cell r="B359">
            <v>0</v>
          </cell>
          <cell r="C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R359">
            <v>0</v>
          </cell>
          <cell r="S359">
            <v>0</v>
          </cell>
          <cell r="T359">
            <v>0</v>
          </cell>
        </row>
        <row r="360">
          <cell r="B360">
            <v>0</v>
          </cell>
          <cell r="C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R360">
            <v>0</v>
          </cell>
          <cell r="S360">
            <v>0</v>
          </cell>
          <cell r="T360">
            <v>0</v>
          </cell>
        </row>
        <row r="361">
          <cell r="B361">
            <v>0</v>
          </cell>
          <cell r="C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R361">
            <v>0</v>
          </cell>
          <cell r="S361">
            <v>0</v>
          </cell>
          <cell r="T361">
            <v>0</v>
          </cell>
        </row>
        <row r="362">
          <cell r="B362">
            <v>0</v>
          </cell>
          <cell r="C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R362">
            <v>0</v>
          </cell>
          <cell r="S362">
            <v>0</v>
          </cell>
          <cell r="T362">
            <v>0</v>
          </cell>
        </row>
        <row r="363">
          <cell r="B363">
            <v>0</v>
          </cell>
          <cell r="C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R363">
            <v>0</v>
          </cell>
          <cell r="S363">
            <v>0</v>
          </cell>
          <cell r="T363">
            <v>0</v>
          </cell>
        </row>
        <row r="364">
          <cell r="B364">
            <v>0</v>
          </cell>
          <cell r="C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R364">
            <v>0</v>
          </cell>
          <cell r="S364">
            <v>0</v>
          </cell>
          <cell r="T364">
            <v>0</v>
          </cell>
        </row>
        <row r="365">
          <cell r="B365">
            <v>0</v>
          </cell>
          <cell r="C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R365">
            <v>0</v>
          </cell>
          <cell r="S365">
            <v>0</v>
          </cell>
          <cell r="T365">
            <v>0</v>
          </cell>
        </row>
        <row r="366">
          <cell r="B366">
            <v>0</v>
          </cell>
          <cell r="C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R366">
            <v>0</v>
          </cell>
          <cell r="S366">
            <v>0</v>
          </cell>
          <cell r="T366">
            <v>0</v>
          </cell>
        </row>
        <row r="367">
          <cell r="B367">
            <v>0</v>
          </cell>
          <cell r="C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R367">
            <v>0</v>
          </cell>
          <cell r="S367">
            <v>0</v>
          </cell>
          <cell r="T367">
            <v>0</v>
          </cell>
        </row>
        <row r="368">
          <cell r="B368">
            <v>0</v>
          </cell>
          <cell r="C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R368">
            <v>0</v>
          </cell>
          <cell r="S368">
            <v>0</v>
          </cell>
          <cell r="T368">
            <v>0</v>
          </cell>
        </row>
        <row r="369">
          <cell r="B369">
            <v>0</v>
          </cell>
          <cell r="C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R369">
            <v>0</v>
          </cell>
          <cell r="S369">
            <v>0</v>
          </cell>
          <cell r="T369">
            <v>0</v>
          </cell>
        </row>
        <row r="370">
          <cell r="B370">
            <v>0</v>
          </cell>
          <cell r="C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R370">
            <v>0</v>
          </cell>
          <cell r="S370">
            <v>0</v>
          </cell>
          <cell r="T370">
            <v>0</v>
          </cell>
        </row>
        <row r="371">
          <cell r="B371">
            <v>0</v>
          </cell>
          <cell r="C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R371">
            <v>0</v>
          </cell>
          <cell r="S371">
            <v>0</v>
          </cell>
          <cell r="T371">
            <v>0</v>
          </cell>
        </row>
        <row r="372">
          <cell r="B372">
            <v>0</v>
          </cell>
          <cell r="C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R372">
            <v>0</v>
          </cell>
          <cell r="S372">
            <v>0</v>
          </cell>
          <cell r="T372">
            <v>0</v>
          </cell>
        </row>
        <row r="373">
          <cell r="B373">
            <v>0</v>
          </cell>
          <cell r="C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R373">
            <v>0</v>
          </cell>
          <cell r="S373">
            <v>0</v>
          </cell>
          <cell r="T373">
            <v>0</v>
          </cell>
        </row>
        <row r="374">
          <cell r="B374">
            <v>0</v>
          </cell>
          <cell r="C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R374">
            <v>0</v>
          </cell>
          <cell r="S374">
            <v>0</v>
          </cell>
          <cell r="T374">
            <v>0</v>
          </cell>
        </row>
        <row r="375">
          <cell r="B375">
            <v>0</v>
          </cell>
          <cell r="C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R375">
            <v>0</v>
          </cell>
          <cell r="S375">
            <v>0</v>
          </cell>
          <cell r="T375">
            <v>0</v>
          </cell>
        </row>
        <row r="376">
          <cell r="B376">
            <v>0</v>
          </cell>
          <cell r="C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R376">
            <v>0</v>
          </cell>
          <cell r="S376">
            <v>0</v>
          </cell>
          <cell r="T376">
            <v>0</v>
          </cell>
        </row>
        <row r="377">
          <cell r="B377">
            <v>0</v>
          </cell>
          <cell r="C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R377">
            <v>0</v>
          </cell>
          <cell r="S377">
            <v>0</v>
          </cell>
          <cell r="T377">
            <v>0</v>
          </cell>
        </row>
        <row r="378">
          <cell r="B378">
            <v>0</v>
          </cell>
          <cell r="C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R378">
            <v>0</v>
          </cell>
          <cell r="S378">
            <v>0</v>
          </cell>
          <cell r="T378">
            <v>0</v>
          </cell>
        </row>
        <row r="379">
          <cell r="B379">
            <v>0</v>
          </cell>
          <cell r="C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R379">
            <v>0</v>
          </cell>
          <cell r="S379">
            <v>0</v>
          </cell>
          <cell r="T379">
            <v>0</v>
          </cell>
        </row>
        <row r="380">
          <cell r="B380">
            <v>0</v>
          </cell>
          <cell r="C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R380">
            <v>0</v>
          </cell>
          <cell r="S380">
            <v>0</v>
          </cell>
          <cell r="T380">
            <v>0</v>
          </cell>
        </row>
        <row r="381">
          <cell r="B381">
            <v>0</v>
          </cell>
          <cell r="C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R381">
            <v>0</v>
          </cell>
          <cell r="S381">
            <v>0</v>
          </cell>
          <cell r="T381">
            <v>0</v>
          </cell>
        </row>
        <row r="382">
          <cell r="B382">
            <v>0</v>
          </cell>
          <cell r="C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R382">
            <v>0</v>
          </cell>
          <cell r="S382">
            <v>0</v>
          </cell>
          <cell r="T382">
            <v>0</v>
          </cell>
        </row>
        <row r="383">
          <cell r="B383">
            <v>0</v>
          </cell>
          <cell r="C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R383">
            <v>0</v>
          </cell>
          <cell r="S383">
            <v>0</v>
          </cell>
          <cell r="T383">
            <v>0</v>
          </cell>
        </row>
        <row r="384">
          <cell r="B384">
            <v>0</v>
          </cell>
          <cell r="C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R384">
            <v>0</v>
          </cell>
          <cell r="S384">
            <v>0</v>
          </cell>
          <cell r="T384">
            <v>0</v>
          </cell>
        </row>
        <row r="385">
          <cell r="B385">
            <v>0</v>
          </cell>
          <cell r="C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R385">
            <v>0</v>
          </cell>
          <cell r="S385">
            <v>0</v>
          </cell>
          <cell r="T385">
            <v>0</v>
          </cell>
        </row>
        <row r="386">
          <cell r="B386">
            <v>0</v>
          </cell>
          <cell r="C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R386">
            <v>0</v>
          </cell>
          <cell r="S386">
            <v>0</v>
          </cell>
          <cell r="T386">
            <v>0</v>
          </cell>
        </row>
        <row r="387">
          <cell r="B387">
            <v>0</v>
          </cell>
          <cell r="C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R387">
            <v>0</v>
          </cell>
          <cell r="S387">
            <v>0</v>
          </cell>
          <cell r="T387">
            <v>0</v>
          </cell>
        </row>
        <row r="388">
          <cell r="B388">
            <v>0</v>
          </cell>
          <cell r="C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R388">
            <v>0</v>
          </cell>
          <cell r="S388">
            <v>0</v>
          </cell>
          <cell r="T388">
            <v>0</v>
          </cell>
        </row>
        <row r="389">
          <cell r="B389">
            <v>0</v>
          </cell>
          <cell r="C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R389">
            <v>0</v>
          </cell>
          <cell r="S389">
            <v>0</v>
          </cell>
          <cell r="T389">
            <v>0</v>
          </cell>
        </row>
        <row r="390">
          <cell r="B390">
            <v>0</v>
          </cell>
          <cell r="C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R390">
            <v>0</v>
          </cell>
          <cell r="S390">
            <v>0</v>
          </cell>
          <cell r="T390">
            <v>0</v>
          </cell>
        </row>
        <row r="391">
          <cell r="B391">
            <v>0</v>
          </cell>
          <cell r="C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R391">
            <v>0</v>
          </cell>
          <cell r="S391">
            <v>0</v>
          </cell>
          <cell r="T391">
            <v>0</v>
          </cell>
        </row>
        <row r="392">
          <cell r="B392">
            <v>0</v>
          </cell>
          <cell r="C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R392">
            <v>0</v>
          </cell>
          <cell r="S392">
            <v>0</v>
          </cell>
          <cell r="T392">
            <v>0</v>
          </cell>
        </row>
        <row r="393">
          <cell r="B393">
            <v>0</v>
          </cell>
          <cell r="C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R393">
            <v>0</v>
          </cell>
          <cell r="S393">
            <v>0</v>
          </cell>
          <cell r="T393">
            <v>0</v>
          </cell>
        </row>
        <row r="394">
          <cell r="B394">
            <v>0</v>
          </cell>
          <cell r="C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R394">
            <v>0</v>
          </cell>
          <cell r="S394">
            <v>0</v>
          </cell>
          <cell r="T394">
            <v>0</v>
          </cell>
        </row>
        <row r="395">
          <cell r="B395">
            <v>0</v>
          </cell>
          <cell r="C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R395">
            <v>0</v>
          </cell>
          <cell r="S395">
            <v>0</v>
          </cell>
          <cell r="T395">
            <v>0</v>
          </cell>
        </row>
        <row r="396">
          <cell r="B396">
            <v>0</v>
          </cell>
          <cell r="C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R396">
            <v>0</v>
          </cell>
          <cell r="S396">
            <v>0</v>
          </cell>
          <cell r="T396">
            <v>0</v>
          </cell>
        </row>
        <row r="397">
          <cell r="B397">
            <v>0</v>
          </cell>
          <cell r="C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R397">
            <v>0</v>
          </cell>
          <cell r="S397">
            <v>0</v>
          </cell>
          <cell r="T397">
            <v>0</v>
          </cell>
        </row>
        <row r="398">
          <cell r="B398">
            <v>0</v>
          </cell>
          <cell r="C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R398">
            <v>0</v>
          </cell>
          <cell r="S398">
            <v>0</v>
          </cell>
          <cell r="T398">
            <v>0</v>
          </cell>
        </row>
        <row r="399">
          <cell r="B399">
            <v>0</v>
          </cell>
          <cell r="C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R399">
            <v>0</v>
          </cell>
          <cell r="S399">
            <v>0</v>
          </cell>
          <cell r="T399">
            <v>0</v>
          </cell>
        </row>
        <row r="400">
          <cell r="B400">
            <v>0</v>
          </cell>
          <cell r="C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R400">
            <v>0</v>
          </cell>
          <cell r="S400">
            <v>0</v>
          </cell>
          <cell r="T400">
            <v>0</v>
          </cell>
        </row>
        <row r="401">
          <cell r="B401">
            <v>0</v>
          </cell>
          <cell r="C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R401">
            <v>0</v>
          </cell>
          <cell r="S401">
            <v>0</v>
          </cell>
          <cell r="T401">
            <v>0</v>
          </cell>
        </row>
        <row r="402">
          <cell r="B402">
            <v>0</v>
          </cell>
          <cell r="C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R402">
            <v>0</v>
          </cell>
          <cell r="S402">
            <v>0</v>
          </cell>
          <cell r="T402">
            <v>0</v>
          </cell>
        </row>
        <row r="403">
          <cell r="B403">
            <v>0</v>
          </cell>
          <cell r="C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R403">
            <v>0</v>
          </cell>
          <cell r="S403">
            <v>0</v>
          </cell>
          <cell r="T403">
            <v>0</v>
          </cell>
        </row>
        <row r="404">
          <cell r="B404">
            <v>0</v>
          </cell>
          <cell r="C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R404">
            <v>0</v>
          </cell>
          <cell r="S404">
            <v>0</v>
          </cell>
          <cell r="T404">
            <v>0</v>
          </cell>
        </row>
        <row r="405">
          <cell r="B405">
            <v>0</v>
          </cell>
          <cell r="C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R405">
            <v>0</v>
          </cell>
          <cell r="S405">
            <v>0</v>
          </cell>
          <cell r="T405">
            <v>0</v>
          </cell>
        </row>
        <row r="406">
          <cell r="B406">
            <v>0</v>
          </cell>
          <cell r="C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R406">
            <v>0</v>
          </cell>
          <cell r="S406">
            <v>0</v>
          </cell>
          <cell r="T406">
            <v>0</v>
          </cell>
        </row>
        <row r="407">
          <cell r="B407">
            <v>0</v>
          </cell>
          <cell r="C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R407">
            <v>0</v>
          </cell>
          <cell r="S407">
            <v>0</v>
          </cell>
          <cell r="T407">
            <v>0</v>
          </cell>
        </row>
        <row r="408">
          <cell r="B408">
            <v>0</v>
          </cell>
          <cell r="C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R408">
            <v>0</v>
          </cell>
          <cell r="S408">
            <v>0</v>
          </cell>
          <cell r="T408">
            <v>0</v>
          </cell>
        </row>
        <row r="409">
          <cell r="B409">
            <v>0</v>
          </cell>
          <cell r="C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R409">
            <v>0</v>
          </cell>
          <cell r="S409">
            <v>0</v>
          </cell>
          <cell r="T409">
            <v>0</v>
          </cell>
        </row>
        <row r="410">
          <cell r="B410">
            <v>0</v>
          </cell>
          <cell r="C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R410">
            <v>0</v>
          </cell>
          <cell r="S410">
            <v>0</v>
          </cell>
          <cell r="T410">
            <v>0</v>
          </cell>
        </row>
        <row r="411">
          <cell r="B411">
            <v>0</v>
          </cell>
          <cell r="C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R411">
            <v>0</v>
          </cell>
          <cell r="S411">
            <v>0</v>
          </cell>
          <cell r="T411">
            <v>0</v>
          </cell>
        </row>
        <row r="412">
          <cell r="B412">
            <v>0</v>
          </cell>
          <cell r="C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R412">
            <v>0</v>
          </cell>
          <cell r="S412">
            <v>0</v>
          </cell>
          <cell r="T412">
            <v>0</v>
          </cell>
        </row>
        <row r="413">
          <cell r="B413">
            <v>0</v>
          </cell>
          <cell r="C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R413">
            <v>0</v>
          </cell>
          <cell r="S413">
            <v>0</v>
          </cell>
          <cell r="T413">
            <v>0</v>
          </cell>
        </row>
        <row r="414">
          <cell r="B414">
            <v>0</v>
          </cell>
          <cell r="C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R414">
            <v>0</v>
          </cell>
          <cell r="S414">
            <v>0</v>
          </cell>
          <cell r="T414">
            <v>0</v>
          </cell>
        </row>
        <row r="415">
          <cell r="B415">
            <v>0</v>
          </cell>
          <cell r="C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R415">
            <v>0</v>
          </cell>
          <cell r="S415">
            <v>0</v>
          </cell>
          <cell r="T415">
            <v>0</v>
          </cell>
        </row>
        <row r="416">
          <cell r="B416">
            <v>0</v>
          </cell>
          <cell r="C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R416">
            <v>0</v>
          </cell>
          <cell r="S416">
            <v>0</v>
          </cell>
          <cell r="T416">
            <v>0</v>
          </cell>
        </row>
        <row r="417">
          <cell r="B417">
            <v>0</v>
          </cell>
          <cell r="C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R417">
            <v>0</v>
          </cell>
          <cell r="S417">
            <v>0</v>
          </cell>
          <cell r="T417">
            <v>0</v>
          </cell>
        </row>
        <row r="418">
          <cell r="B418">
            <v>0</v>
          </cell>
          <cell r="C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R418">
            <v>0</v>
          </cell>
          <cell r="S418">
            <v>0</v>
          </cell>
          <cell r="T418">
            <v>0</v>
          </cell>
        </row>
        <row r="419">
          <cell r="B419">
            <v>0</v>
          </cell>
          <cell r="C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R419">
            <v>0</v>
          </cell>
          <cell r="S419">
            <v>0</v>
          </cell>
          <cell r="T419">
            <v>0</v>
          </cell>
        </row>
        <row r="420">
          <cell r="B420">
            <v>0</v>
          </cell>
          <cell r="C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R420">
            <v>0</v>
          </cell>
          <cell r="S420">
            <v>0</v>
          </cell>
          <cell r="T420">
            <v>0</v>
          </cell>
        </row>
        <row r="421">
          <cell r="B421">
            <v>0</v>
          </cell>
          <cell r="C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R421">
            <v>0</v>
          </cell>
          <cell r="S421">
            <v>0</v>
          </cell>
          <cell r="T421">
            <v>0</v>
          </cell>
        </row>
        <row r="422">
          <cell r="B422">
            <v>0</v>
          </cell>
          <cell r="C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R422">
            <v>0</v>
          </cell>
          <cell r="S422">
            <v>0</v>
          </cell>
          <cell r="T422">
            <v>0</v>
          </cell>
        </row>
        <row r="423">
          <cell r="B423">
            <v>0</v>
          </cell>
          <cell r="C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R423">
            <v>0</v>
          </cell>
          <cell r="S423">
            <v>0</v>
          </cell>
          <cell r="T423">
            <v>0</v>
          </cell>
        </row>
        <row r="424">
          <cell r="B424">
            <v>0</v>
          </cell>
          <cell r="C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R424">
            <v>0</v>
          </cell>
          <cell r="S424">
            <v>0</v>
          </cell>
          <cell r="T424">
            <v>0</v>
          </cell>
        </row>
        <row r="425">
          <cell r="B425">
            <v>0</v>
          </cell>
          <cell r="C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R425">
            <v>0</v>
          </cell>
          <cell r="S425">
            <v>0</v>
          </cell>
          <cell r="T425">
            <v>0</v>
          </cell>
        </row>
        <row r="426">
          <cell r="B426">
            <v>0</v>
          </cell>
          <cell r="C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R426">
            <v>0</v>
          </cell>
          <cell r="S426">
            <v>0</v>
          </cell>
          <cell r="T426">
            <v>0</v>
          </cell>
        </row>
        <row r="427">
          <cell r="B427">
            <v>0</v>
          </cell>
          <cell r="C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R427">
            <v>0</v>
          </cell>
          <cell r="S427">
            <v>0</v>
          </cell>
          <cell r="T427">
            <v>0</v>
          </cell>
        </row>
        <row r="428">
          <cell r="B428">
            <v>0</v>
          </cell>
          <cell r="C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R428">
            <v>0</v>
          </cell>
          <cell r="S428">
            <v>0</v>
          </cell>
          <cell r="T428">
            <v>0</v>
          </cell>
        </row>
        <row r="429">
          <cell r="B429">
            <v>0</v>
          </cell>
          <cell r="C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R429">
            <v>0</v>
          </cell>
          <cell r="S429">
            <v>0</v>
          </cell>
          <cell r="T429">
            <v>0</v>
          </cell>
        </row>
        <row r="430">
          <cell r="B430">
            <v>0</v>
          </cell>
          <cell r="C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R430">
            <v>0</v>
          </cell>
          <cell r="S430">
            <v>0</v>
          </cell>
          <cell r="T430">
            <v>0</v>
          </cell>
        </row>
        <row r="431">
          <cell r="B431">
            <v>0</v>
          </cell>
          <cell r="C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R431">
            <v>0</v>
          </cell>
          <cell r="S431">
            <v>0</v>
          </cell>
          <cell r="T431">
            <v>0</v>
          </cell>
        </row>
        <row r="432">
          <cell r="B432">
            <v>0</v>
          </cell>
          <cell r="C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R432">
            <v>0</v>
          </cell>
          <cell r="S432">
            <v>0</v>
          </cell>
          <cell r="T432">
            <v>0</v>
          </cell>
        </row>
        <row r="433">
          <cell r="B433">
            <v>0</v>
          </cell>
          <cell r="C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R433">
            <v>0</v>
          </cell>
          <cell r="S433">
            <v>0</v>
          </cell>
          <cell r="T433">
            <v>0</v>
          </cell>
        </row>
        <row r="434">
          <cell r="B434">
            <v>0</v>
          </cell>
          <cell r="C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R434">
            <v>0</v>
          </cell>
          <cell r="S434">
            <v>0</v>
          </cell>
          <cell r="T434">
            <v>0</v>
          </cell>
        </row>
        <row r="435">
          <cell r="B435">
            <v>0</v>
          </cell>
          <cell r="C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R435">
            <v>0</v>
          </cell>
          <cell r="S435">
            <v>0</v>
          </cell>
          <cell r="T435">
            <v>0</v>
          </cell>
        </row>
        <row r="436">
          <cell r="B436">
            <v>0</v>
          </cell>
          <cell r="C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R436">
            <v>0</v>
          </cell>
          <cell r="S436">
            <v>0</v>
          </cell>
          <cell r="T436">
            <v>0</v>
          </cell>
        </row>
        <row r="437">
          <cell r="B437">
            <v>0</v>
          </cell>
          <cell r="C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R437">
            <v>0</v>
          </cell>
          <cell r="S437">
            <v>0</v>
          </cell>
          <cell r="T437">
            <v>0</v>
          </cell>
        </row>
        <row r="438">
          <cell r="B438">
            <v>0</v>
          </cell>
          <cell r="C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R438">
            <v>0</v>
          </cell>
          <cell r="S438">
            <v>0</v>
          </cell>
          <cell r="T438">
            <v>0</v>
          </cell>
        </row>
        <row r="439">
          <cell r="B439">
            <v>0</v>
          </cell>
          <cell r="C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R439">
            <v>0</v>
          </cell>
          <cell r="S439">
            <v>0</v>
          </cell>
          <cell r="T439">
            <v>0</v>
          </cell>
        </row>
        <row r="440">
          <cell r="B440">
            <v>0</v>
          </cell>
          <cell r="C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R440">
            <v>0</v>
          </cell>
          <cell r="S440">
            <v>0</v>
          </cell>
          <cell r="T440">
            <v>0</v>
          </cell>
        </row>
        <row r="441">
          <cell r="B441">
            <v>0</v>
          </cell>
          <cell r="C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R441">
            <v>0</v>
          </cell>
          <cell r="S441">
            <v>0</v>
          </cell>
          <cell r="T441">
            <v>0</v>
          </cell>
        </row>
        <row r="442">
          <cell r="B442">
            <v>0</v>
          </cell>
          <cell r="C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R442">
            <v>0</v>
          </cell>
          <cell r="S442">
            <v>0</v>
          </cell>
          <cell r="T442">
            <v>0</v>
          </cell>
        </row>
        <row r="443">
          <cell r="B443">
            <v>0</v>
          </cell>
          <cell r="C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R443">
            <v>0</v>
          </cell>
          <cell r="S443">
            <v>0</v>
          </cell>
          <cell r="T443">
            <v>0</v>
          </cell>
        </row>
        <row r="444">
          <cell r="B444">
            <v>0</v>
          </cell>
          <cell r="C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R444">
            <v>0</v>
          </cell>
          <cell r="S444">
            <v>0</v>
          </cell>
          <cell r="T444">
            <v>0</v>
          </cell>
        </row>
        <row r="445">
          <cell r="B445">
            <v>0</v>
          </cell>
          <cell r="C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R445">
            <v>0</v>
          </cell>
          <cell r="S445">
            <v>0</v>
          </cell>
          <cell r="T445">
            <v>0</v>
          </cell>
        </row>
        <row r="446">
          <cell r="B446">
            <v>0</v>
          </cell>
          <cell r="C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R446">
            <v>0</v>
          </cell>
          <cell r="S446">
            <v>0</v>
          </cell>
          <cell r="T446">
            <v>0</v>
          </cell>
        </row>
        <row r="447">
          <cell r="B447">
            <v>0</v>
          </cell>
          <cell r="C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R447">
            <v>0</v>
          </cell>
          <cell r="S447">
            <v>0</v>
          </cell>
          <cell r="T447">
            <v>0</v>
          </cell>
        </row>
        <row r="448">
          <cell r="B448">
            <v>0</v>
          </cell>
          <cell r="C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R448">
            <v>0</v>
          </cell>
          <cell r="S448">
            <v>0</v>
          </cell>
          <cell r="T448">
            <v>0</v>
          </cell>
        </row>
        <row r="449">
          <cell r="B449">
            <v>0</v>
          </cell>
          <cell r="C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R449">
            <v>0</v>
          </cell>
          <cell r="S449">
            <v>0</v>
          </cell>
          <cell r="T449">
            <v>0</v>
          </cell>
        </row>
        <row r="450">
          <cell r="B450">
            <v>0</v>
          </cell>
          <cell r="C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R450">
            <v>0</v>
          </cell>
          <cell r="S450">
            <v>0</v>
          </cell>
          <cell r="T450">
            <v>0</v>
          </cell>
        </row>
        <row r="451">
          <cell r="B451">
            <v>0</v>
          </cell>
          <cell r="C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R451">
            <v>0</v>
          </cell>
          <cell r="S451">
            <v>0</v>
          </cell>
          <cell r="T451">
            <v>0</v>
          </cell>
        </row>
        <row r="452">
          <cell r="B452">
            <v>0</v>
          </cell>
          <cell r="C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R452">
            <v>0</v>
          </cell>
          <cell r="S452">
            <v>0</v>
          </cell>
          <cell r="T452">
            <v>0</v>
          </cell>
        </row>
        <row r="453">
          <cell r="B453">
            <v>0</v>
          </cell>
          <cell r="C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R453">
            <v>0</v>
          </cell>
          <cell r="S453">
            <v>0</v>
          </cell>
          <cell r="T453">
            <v>0</v>
          </cell>
        </row>
        <row r="454">
          <cell r="B454">
            <v>0</v>
          </cell>
          <cell r="C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R454">
            <v>0</v>
          </cell>
          <cell r="S454">
            <v>0</v>
          </cell>
          <cell r="T454">
            <v>0</v>
          </cell>
        </row>
        <row r="455">
          <cell r="B455">
            <v>0</v>
          </cell>
          <cell r="C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R455">
            <v>0</v>
          </cell>
          <cell r="S455">
            <v>0</v>
          </cell>
          <cell r="T455">
            <v>0</v>
          </cell>
        </row>
        <row r="456">
          <cell r="B456">
            <v>0</v>
          </cell>
          <cell r="C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R456">
            <v>0</v>
          </cell>
          <cell r="S456">
            <v>0</v>
          </cell>
          <cell r="T456">
            <v>0</v>
          </cell>
        </row>
        <row r="457">
          <cell r="B457">
            <v>0</v>
          </cell>
          <cell r="C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R457">
            <v>0</v>
          </cell>
          <cell r="S457">
            <v>0</v>
          </cell>
          <cell r="T457">
            <v>0</v>
          </cell>
        </row>
        <row r="458">
          <cell r="B458">
            <v>0</v>
          </cell>
          <cell r="C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R458">
            <v>0</v>
          </cell>
          <cell r="S458">
            <v>0</v>
          </cell>
          <cell r="T458">
            <v>0</v>
          </cell>
        </row>
        <row r="459">
          <cell r="B459">
            <v>0</v>
          </cell>
          <cell r="C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R459">
            <v>0</v>
          </cell>
          <cell r="S459">
            <v>0</v>
          </cell>
          <cell r="T459">
            <v>0</v>
          </cell>
        </row>
        <row r="460">
          <cell r="B460">
            <v>0</v>
          </cell>
          <cell r="C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R460">
            <v>0</v>
          </cell>
          <cell r="S460">
            <v>0</v>
          </cell>
          <cell r="T460">
            <v>0</v>
          </cell>
        </row>
        <row r="461">
          <cell r="B461">
            <v>0</v>
          </cell>
          <cell r="C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R461">
            <v>0</v>
          </cell>
          <cell r="S461">
            <v>0</v>
          </cell>
          <cell r="T461">
            <v>0</v>
          </cell>
        </row>
        <row r="462">
          <cell r="B462">
            <v>0</v>
          </cell>
          <cell r="C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R462">
            <v>0</v>
          </cell>
          <cell r="S462">
            <v>0</v>
          </cell>
          <cell r="T462">
            <v>0</v>
          </cell>
        </row>
        <row r="463">
          <cell r="B463">
            <v>0</v>
          </cell>
          <cell r="C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R463">
            <v>0</v>
          </cell>
          <cell r="S463">
            <v>0</v>
          </cell>
          <cell r="T463">
            <v>0</v>
          </cell>
        </row>
        <row r="464">
          <cell r="B464">
            <v>0</v>
          </cell>
          <cell r="C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R464">
            <v>0</v>
          </cell>
          <cell r="S464">
            <v>0</v>
          </cell>
          <cell r="T464">
            <v>0</v>
          </cell>
        </row>
        <row r="465">
          <cell r="B465">
            <v>0</v>
          </cell>
          <cell r="C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R465">
            <v>0</v>
          </cell>
          <cell r="S465">
            <v>0</v>
          </cell>
          <cell r="T465">
            <v>0</v>
          </cell>
        </row>
        <row r="466">
          <cell r="B466">
            <v>0</v>
          </cell>
          <cell r="C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R466">
            <v>0</v>
          </cell>
          <cell r="S466">
            <v>0</v>
          </cell>
          <cell r="T466">
            <v>0</v>
          </cell>
        </row>
        <row r="467">
          <cell r="B467">
            <v>0</v>
          </cell>
          <cell r="C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R467">
            <v>0</v>
          </cell>
          <cell r="S467">
            <v>0</v>
          </cell>
          <cell r="T467">
            <v>0</v>
          </cell>
        </row>
        <row r="468">
          <cell r="B468">
            <v>0</v>
          </cell>
          <cell r="C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R468">
            <v>0</v>
          </cell>
          <cell r="S468">
            <v>0</v>
          </cell>
          <cell r="T468">
            <v>0</v>
          </cell>
        </row>
        <row r="469">
          <cell r="B469">
            <v>0</v>
          </cell>
          <cell r="C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R469">
            <v>0</v>
          </cell>
          <cell r="S469">
            <v>0</v>
          </cell>
          <cell r="T469">
            <v>0</v>
          </cell>
        </row>
        <row r="470">
          <cell r="B470">
            <v>0</v>
          </cell>
          <cell r="C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R470">
            <v>0</v>
          </cell>
          <cell r="S470">
            <v>0</v>
          </cell>
          <cell r="T470">
            <v>0</v>
          </cell>
        </row>
        <row r="471">
          <cell r="B471">
            <v>0</v>
          </cell>
          <cell r="C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R471">
            <v>0</v>
          </cell>
          <cell r="S471">
            <v>0</v>
          </cell>
          <cell r="T471">
            <v>0</v>
          </cell>
        </row>
        <row r="472">
          <cell r="B472">
            <v>0</v>
          </cell>
          <cell r="C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B473">
            <v>0</v>
          </cell>
          <cell r="C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R473">
            <v>0</v>
          </cell>
          <cell r="S473">
            <v>0</v>
          </cell>
          <cell r="T473">
            <v>0</v>
          </cell>
        </row>
        <row r="474">
          <cell r="B474">
            <v>0</v>
          </cell>
          <cell r="C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R474">
            <v>0</v>
          </cell>
          <cell r="S474">
            <v>0</v>
          </cell>
          <cell r="T474">
            <v>0</v>
          </cell>
        </row>
        <row r="475">
          <cell r="B475">
            <v>0</v>
          </cell>
          <cell r="C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R475">
            <v>0</v>
          </cell>
          <cell r="S475">
            <v>0</v>
          </cell>
          <cell r="T475">
            <v>0</v>
          </cell>
        </row>
        <row r="476">
          <cell r="B476">
            <v>0</v>
          </cell>
          <cell r="C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R476">
            <v>0</v>
          </cell>
          <cell r="S476">
            <v>0</v>
          </cell>
          <cell r="T476">
            <v>0</v>
          </cell>
        </row>
        <row r="477">
          <cell r="B477">
            <v>0</v>
          </cell>
          <cell r="C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R477">
            <v>0</v>
          </cell>
          <cell r="S477">
            <v>0</v>
          </cell>
          <cell r="T477">
            <v>0</v>
          </cell>
        </row>
        <row r="478">
          <cell r="B478">
            <v>0</v>
          </cell>
          <cell r="C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R478">
            <v>0</v>
          </cell>
          <cell r="S478">
            <v>0</v>
          </cell>
          <cell r="T478">
            <v>0</v>
          </cell>
        </row>
        <row r="479">
          <cell r="B479">
            <v>0</v>
          </cell>
          <cell r="C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R479">
            <v>0</v>
          </cell>
          <cell r="S479">
            <v>0</v>
          </cell>
          <cell r="T479">
            <v>0</v>
          </cell>
        </row>
        <row r="480">
          <cell r="B480">
            <v>0</v>
          </cell>
          <cell r="C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R480">
            <v>0</v>
          </cell>
          <cell r="S480">
            <v>0</v>
          </cell>
          <cell r="T480">
            <v>0</v>
          </cell>
        </row>
        <row r="481">
          <cell r="B481">
            <v>0</v>
          </cell>
          <cell r="C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R481">
            <v>0</v>
          </cell>
          <cell r="S481">
            <v>0</v>
          </cell>
          <cell r="T481">
            <v>0</v>
          </cell>
        </row>
        <row r="482">
          <cell r="B482">
            <v>0</v>
          </cell>
          <cell r="C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R482">
            <v>0</v>
          </cell>
          <cell r="S482">
            <v>0</v>
          </cell>
          <cell r="T482">
            <v>0</v>
          </cell>
        </row>
        <row r="483">
          <cell r="B483">
            <v>0</v>
          </cell>
          <cell r="C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R483">
            <v>0</v>
          </cell>
          <cell r="S483">
            <v>0</v>
          </cell>
          <cell r="T483">
            <v>0</v>
          </cell>
        </row>
        <row r="484">
          <cell r="B484">
            <v>0</v>
          </cell>
          <cell r="C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R484">
            <v>0</v>
          </cell>
          <cell r="S484">
            <v>0</v>
          </cell>
          <cell r="T484">
            <v>0</v>
          </cell>
        </row>
        <row r="485">
          <cell r="B485">
            <v>0</v>
          </cell>
          <cell r="C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R485">
            <v>0</v>
          </cell>
          <cell r="S485">
            <v>0</v>
          </cell>
          <cell r="T485">
            <v>0</v>
          </cell>
        </row>
        <row r="486">
          <cell r="B486">
            <v>0</v>
          </cell>
          <cell r="C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R486">
            <v>0</v>
          </cell>
          <cell r="S486">
            <v>0</v>
          </cell>
          <cell r="T486">
            <v>0</v>
          </cell>
        </row>
        <row r="487">
          <cell r="B487">
            <v>0</v>
          </cell>
          <cell r="C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R487">
            <v>0</v>
          </cell>
          <cell r="S487">
            <v>0</v>
          </cell>
          <cell r="T487">
            <v>0</v>
          </cell>
        </row>
        <row r="488">
          <cell r="B488">
            <v>0</v>
          </cell>
          <cell r="C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R488">
            <v>0</v>
          </cell>
          <cell r="S488">
            <v>0</v>
          </cell>
          <cell r="T488">
            <v>0</v>
          </cell>
        </row>
        <row r="489">
          <cell r="B489">
            <v>0</v>
          </cell>
          <cell r="C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R489">
            <v>0</v>
          </cell>
          <cell r="S489">
            <v>0</v>
          </cell>
          <cell r="T489">
            <v>0</v>
          </cell>
        </row>
        <row r="490">
          <cell r="B490">
            <v>0</v>
          </cell>
          <cell r="C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R490">
            <v>0</v>
          </cell>
          <cell r="S490">
            <v>0</v>
          </cell>
          <cell r="T490">
            <v>0</v>
          </cell>
        </row>
        <row r="491">
          <cell r="B491">
            <v>0</v>
          </cell>
          <cell r="C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R491">
            <v>0</v>
          </cell>
          <cell r="S491">
            <v>0</v>
          </cell>
          <cell r="T491">
            <v>0</v>
          </cell>
        </row>
        <row r="492">
          <cell r="B492">
            <v>0</v>
          </cell>
          <cell r="C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R492">
            <v>0</v>
          </cell>
          <cell r="S492">
            <v>0</v>
          </cell>
          <cell r="T492">
            <v>0</v>
          </cell>
        </row>
        <row r="493">
          <cell r="B493">
            <v>0</v>
          </cell>
          <cell r="C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R493">
            <v>0</v>
          </cell>
          <cell r="S493">
            <v>0</v>
          </cell>
          <cell r="T493">
            <v>0</v>
          </cell>
        </row>
        <row r="494">
          <cell r="B494">
            <v>0</v>
          </cell>
          <cell r="C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R494">
            <v>0</v>
          </cell>
          <cell r="S494">
            <v>0</v>
          </cell>
          <cell r="T494">
            <v>0</v>
          </cell>
        </row>
        <row r="495">
          <cell r="B495">
            <v>0</v>
          </cell>
          <cell r="C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R495">
            <v>0</v>
          </cell>
          <cell r="S495">
            <v>0</v>
          </cell>
          <cell r="T495">
            <v>0</v>
          </cell>
        </row>
        <row r="496">
          <cell r="B496">
            <v>0</v>
          </cell>
          <cell r="C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R496">
            <v>0</v>
          </cell>
          <cell r="S496">
            <v>0</v>
          </cell>
          <cell r="T496">
            <v>0</v>
          </cell>
        </row>
        <row r="497">
          <cell r="B497">
            <v>0</v>
          </cell>
          <cell r="C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R497">
            <v>0</v>
          </cell>
          <cell r="S497">
            <v>0</v>
          </cell>
          <cell r="T497">
            <v>0</v>
          </cell>
        </row>
        <row r="498">
          <cell r="B498">
            <v>0</v>
          </cell>
          <cell r="C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R498">
            <v>0</v>
          </cell>
          <cell r="S498">
            <v>0</v>
          </cell>
          <cell r="T498">
            <v>0</v>
          </cell>
        </row>
        <row r="499">
          <cell r="B499">
            <v>0</v>
          </cell>
          <cell r="C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R499">
            <v>0</v>
          </cell>
          <cell r="S499">
            <v>0</v>
          </cell>
          <cell r="T499">
            <v>0</v>
          </cell>
        </row>
        <row r="500">
          <cell r="B500">
            <v>0</v>
          </cell>
          <cell r="C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R500">
            <v>0</v>
          </cell>
          <cell r="S500">
            <v>0</v>
          </cell>
          <cell r="T500">
            <v>0</v>
          </cell>
        </row>
        <row r="501">
          <cell r="B501">
            <v>0</v>
          </cell>
          <cell r="C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R501">
            <v>0</v>
          </cell>
          <cell r="S501">
            <v>0</v>
          </cell>
          <cell r="T501">
            <v>0</v>
          </cell>
        </row>
        <row r="502">
          <cell r="B502">
            <v>0</v>
          </cell>
          <cell r="C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R502">
            <v>0</v>
          </cell>
          <cell r="S502">
            <v>0</v>
          </cell>
          <cell r="T502">
            <v>0</v>
          </cell>
        </row>
        <row r="503">
          <cell r="B503">
            <v>0</v>
          </cell>
          <cell r="C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R503">
            <v>0</v>
          </cell>
          <cell r="S503">
            <v>0</v>
          </cell>
          <cell r="T503">
            <v>0</v>
          </cell>
        </row>
        <row r="504">
          <cell r="B504">
            <v>0</v>
          </cell>
          <cell r="C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R504">
            <v>0</v>
          </cell>
          <cell r="S504">
            <v>0</v>
          </cell>
          <cell r="T504">
            <v>0</v>
          </cell>
        </row>
        <row r="505">
          <cell r="B505">
            <v>0</v>
          </cell>
          <cell r="C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R505">
            <v>0</v>
          </cell>
          <cell r="S505">
            <v>0</v>
          </cell>
          <cell r="T505">
            <v>0</v>
          </cell>
        </row>
        <row r="506">
          <cell r="B506">
            <v>0</v>
          </cell>
          <cell r="C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R506">
            <v>0</v>
          </cell>
          <cell r="S506">
            <v>0</v>
          </cell>
          <cell r="T506">
            <v>0</v>
          </cell>
        </row>
        <row r="507">
          <cell r="B507">
            <v>0</v>
          </cell>
          <cell r="C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R507">
            <v>0</v>
          </cell>
          <cell r="S507">
            <v>0</v>
          </cell>
          <cell r="T507">
            <v>0</v>
          </cell>
        </row>
        <row r="508">
          <cell r="B508">
            <v>0</v>
          </cell>
          <cell r="C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R508">
            <v>0</v>
          </cell>
          <cell r="S508">
            <v>0</v>
          </cell>
          <cell r="T508">
            <v>0</v>
          </cell>
        </row>
        <row r="509">
          <cell r="B509">
            <v>0</v>
          </cell>
          <cell r="C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R509">
            <v>0</v>
          </cell>
          <cell r="S509">
            <v>0</v>
          </cell>
          <cell r="T509">
            <v>0</v>
          </cell>
        </row>
        <row r="510">
          <cell r="B510">
            <v>0</v>
          </cell>
          <cell r="C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R510">
            <v>0</v>
          </cell>
          <cell r="S510">
            <v>0</v>
          </cell>
          <cell r="T510">
            <v>0</v>
          </cell>
        </row>
        <row r="511">
          <cell r="B511">
            <v>0</v>
          </cell>
          <cell r="C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R511">
            <v>0</v>
          </cell>
          <cell r="S511">
            <v>0</v>
          </cell>
          <cell r="T511">
            <v>0</v>
          </cell>
        </row>
        <row r="512">
          <cell r="B512">
            <v>0</v>
          </cell>
          <cell r="C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R512">
            <v>0</v>
          </cell>
          <cell r="S512">
            <v>0</v>
          </cell>
          <cell r="T512">
            <v>0</v>
          </cell>
        </row>
        <row r="513">
          <cell r="B513">
            <v>0</v>
          </cell>
          <cell r="C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R513">
            <v>0</v>
          </cell>
          <cell r="S513">
            <v>0</v>
          </cell>
          <cell r="T513">
            <v>0</v>
          </cell>
        </row>
        <row r="514">
          <cell r="B514">
            <v>0</v>
          </cell>
          <cell r="C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R514">
            <v>0</v>
          </cell>
          <cell r="S514">
            <v>0</v>
          </cell>
          <cell r="T514">
            <v>0</v>
          </cell>
        </row>
        <row r="515">
          <cell r="B515">
            <v>0</v>
          </cell>
          <cell r="C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R515">
            <v>0</v>
          </cell>
          <cell r="S515">
            <v>0</v>
          </cell>
          <cell r="T515">
            <v>0</v>
          </cell>
        </row>
        <row r="516">
          <cell r="B516">
            <v>0</v>
          </cell>
          <cell r="C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R516">
            <v>0</v>
          </cell>
          <cell r="S516">
            <v>0</v>
          </cell>
          <cell r="T516">
            <v>0</v>
          </cell>
        </row>
        <row r="517">
          <cell r="B517">
            <v>0</v>
          </cell>
          <cell r="C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R517">
            <v>0</v>
          </cell>
          <cell r="S517">
            <v>0</v>
          </cell>
          <cell r="T517">
            <v>0</v>
          </cell>
        </row>
        <row r="518">
          <cell r="B518">
            <v>0</v>
          </cell>
          <cell r="C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R518">
            <v>0</v>
          </cell>
          <cell r="S518">
            <v>0</v>
          </cell>
          <cell r="T518">
            <v>0</v>
          </cell>
        </row>
        <row r="519">
          <cell r="B519">
            <v>0</v>
          </cell>
          <cell r="C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R519">
            <v>0</v>
          </cell>
          <cell r="S519">
            <v>0</v>
          </cell>
          <cell r="T519">
            <v>0</v>
          </cell>
        </row>
        <row r="520">
          <cell r="B520">
            <v>0</v>
          </cell>
          <cell r="C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R520">
            <v>0</v>
          </cell>
          <cell r="S520">
            <v>0</v>
          </cell>
          <cell r="T520">
            <v>0</v>
          </cell>
        </row>
        <row r="521">
          <cell r="B521">
            <v>0</v>
          </cell>
          <cell r="C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R521">
            <v>0</v>
          </cell>
          <cell r="S521">
            <v>0</v>
          </cell>
          <cell r="T521">
            <v>0</v>
          </cell>
        </row>
        <row r="522">
          <cell r="B522">
            <v>0</v>
          </cell>
          <cell r="C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R522">
            <v>0</v>
          </cell>
          <cell r="S522">
            <v>0</v>
          </cell>
          <cell r="T522">
            <v>0</v>
          </cell>
        </row>
        <row r="523">
          <cell r="B523">
            <v>0</v>
          </cell>
          <cell r="C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R523">
            <v>0</v>
          </cell>
          <cell r="S523">
            <v>0</v>
          </cell>
          <cell r="T523">
            <v>0</v>
          </cell>
        </row>
        <row r="524">
          <cell r="B524">
            <v>0</v>
          </cell>
          <cell r="C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R524">
            <v>0</v>
          </cell>
          <cell r="S524">
            <v>0</v>
          </cell>
          <cell r="T524">
            <v>0</v>
          </cell>
        </row>
        <row r="525">
          <cell r="B525">
            <v>0</v>
          </cell>
          <cell r="C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R525">
            <v>0</v>
          </cell>
          <cell r="S525">
            <v>0</v>
          </cell>
          <cell r="T525">
            <v>0</v>
          </cell>
        </row>
        <row r="526">
          <cell r="B526">
            <v>0</v>
          </cell>
          <cell r="C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R526">
            <v>0</v>
          </cell>
          <cell r="S526">
            <v>0</v>
          </cell>
          <cell r="T526">
            <v>0</v>
          </cell>
        </row>
        <row r="527">
          <cell r="B527">
            <v>0</v>
          </cell>
          <cell r="C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R527">
            <v>0</v>
          </cell>
          <cell r="S527">
            <v>0</v>
          </cell>
          <cell r="T527">
            <v>0</v>
          </cell>
        </row>
        <row r="528">
          <cell r="B528">
            <v>0</v>
          </cell>
          <cell r="C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R528">
            <v>0</v>
          </cell>
          <cell r="S528">
            <v>0</v>
          </cell>
          <cell r="T528">
            <v>0</v>
          </cell>
        </row>
        <row r="529">
          <cell r="B529">
            <v>0</v>
          </cell>
          <cell r="C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R529">
            <v>0</v>
          </cell>
          <cell r="S529">
            <v>0</v>
          </cell>
          <cell r="T529">
            <v>0</v>
          </cell>
        </row>
        <row r="530">
          <cell r="B530">
            <v>0</v>
          </cell>
          <cell r="C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R530">
            <v>0</v>
          </cell>
          <cell r="S530">
            <v>0</v>
          </cell>
          <cell r="T530">
            <v>0</v>
          </cell>
        </row>
        <row r="531">
          <cell r="B531">
            <v>0</v>
          </cell>
          <cell r="C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R531">
            <v>0</v>
          </cell>
          <cell r="S531">
            <v>0</v>
          </cell>
          <cell r="T531">
            <v>0</v>
          </cell>
        </row>
        <row r="532">
          <cell r="B532">
            <v>0</v>
          </cell>
          <cell r="C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R532">
            <v>0</v>
          </cell>
          <cell r="S532">
            <v>0</v>
          </cell>
          <cell r="T532">
            <v>0</v>
          </cell>
        </row>
        <row r="533">
          <cell r="B533">
            <v>0</v>
          </cell>
          <cell r="C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R533">
            <v>0</v>
          </cell>
          <cell r="S533">
            <v>0</v>
          </cell>
          <cell r="T533">
            <v>0</v>
          </cell>
        </row>
        <row r="534">
          <cell r="B534">
            <v>0</v>
          </cell>
          <cell r="C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R534">
            <v>0</v>
          </cell>
          <cell r="S534">
            <v>0</v>
          </cell>
          <cell r="T534">
            <v>0</v>
          </cell>
        </row>
        <row r="535">
          <cell r="B535">
            <v>0</v>
          </cell>
          <cell r="C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R535">
            <v>0</v>
          </cell>
          <cell r="S535">
            <v>0</v>
          </cell>
          <cell r="T535">
            <v>0</v>
          </cell>
        </row>
        <row r="536">
          <cell r="B536">
            <v>0</v>
          </cell>
          <cell r="C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R536">
            <v>0</v>
          </cell>
          <cell r="S536">
            <v>0</v>
          </cell>
          <cell r="T536">
            <v>0</v>
          </cell>
        </row>
        <row r="537">
          <cell r="B537">
            <v>0</v>
          </cell>
          <cell r="C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R537">
            <v>0</v>
          </cell>
          <cell r="S537">
            <v>0</v>
          </cell>
          <cell r="T537">
            <v>0</v>
          </cell>
        </row>
        <row r="538">
          <cell r="B538">
            <v>0</v>
          </cell>
          <cell r="C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R538">
            <v>0</v>
          </cell>
          <cell r="S538">
            <v>0</v>
          </cell>
          <cell r="T538">
            <v>0</v>
          </cell>
        </row>
        <row r="539">
          <cell r="B539">
            <v>0</v>
          </cell>
          <cell r="C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R539">
            <v>0</v>
          </cell>
          <cell r="S539">
            <v>0</v>
          </cell>
          <cell r="T539">
            <v>0</v>
          </cell>
        </row>
        <row r="540">
          <cell r="B540">
            <v>0</v>
          </cell>
          <cell r="C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R540">
            <v>0</v>
          </cell>
          <cell r="S540">
            <v>0</v>
          </cell>
          <cell r="T540">
            <v>0</v>
          </cell>
        </row>
        <row r="541">
          <cell r="B541">
            <v>0</v>
          </cell>
          <cell r="C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R541">
            <v>0</v>
          </cell>
          <cell r="S541">
            <v>0</v>
          </cell>
          <cell r="T541">
            <v>0</v>
          </cell>
        </row>
        <row r="542">
          <cell r="B542">
            <v>0</v>
          </cell>
          <cell r="C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R542">
            <v>0</v>
          </cell>
          <cell r="S542">
            <v>0</v>
          </cell>
          <cell r="T542">
            <v>0</v>
          </cell>
        </row>
        <row r="543">
          <cell r="B543">
            <v>0</v>
          </cell>
          <cell r="C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R543">
            <v>0</v>
          </cell>
          <cell r="S543">
            <v>0</v>
          </cell>
          <cell r="T543">
            <v>0</v>
          </cell>
        </row>
        <row r="544">
          <cell r="B544">
            <v>0</v>
          </cell>
          <cell r="C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R544">
            <v>0</v>
          </cell>
          <cell r="S544">
            <v>0</v>
          </cell>
          <cell r="T544">
            <v>0</v>
          </cell>
        </row>
        <row r="545">
          <cell r="B545">
            <v>0</v>
          </cell>
          <cell r="C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R545">
            <v>0</v>
          </cell>
          <cell r="S545">
            <v>0</v>
          </cell>
          <cell r="T545">
            <v>0</v>
          </cell>
        </row>
        <row r="546">
          <cell r="B546">
            <v>0</v>
          </cell>
          <cell r="C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R546">
            <v>0</v>
          </cell>
          <cell r="S546">
            <v>0</v>
          </cell>
          <cell r="T546">
            <v>0</v>
          </cell>
        </row>
        <row r="547">
          <cell r="B547">
            <v>0</v>
          </cell>
          <cell r="C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R547">
            <v>0</v>
          </cell>
          <cell r="S547">
            <v>0</v>
          </cell>
          <cell r="T547">
            <v>0</v>
          </cell>
        </row>
        <row r="548">
          <cell r="B548">
            <v>0</v>
          </cell>
          <cell r="C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R548">
            <v>0</v>
          </cell>
          <cell r="S548">
            <v>0</v>
          </cell>
          <cell r="T548">
            <v>0</v>
          </cell>
        </row>
        <row r="549">
          <cell r="B549">
            <v>0</v>
          </cell>
          <cell r="C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R549">
            <v>0</v>
          </cell>
          <cell r="S549">
            <v>0</v>
          </cell>
          <cell r="T549">
            <v>0</v>
          </cell>
        </row>
        <row r="550">
          <cell r="B550">
            <v>0</v>
          </cell>
          <cell r="C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R550">
            <v>0</v>
          </cell>
          <cell r="S550">
            <v>0</v>
          </cell>
          <cell r="T550">
            <v>0</v>
          </cell>
        </row>
        <row r="551">
          <cell r="B551">
            <v>0</v>
          </cell>
          <cell r="C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R551">
            <v>0</v>
          </cell>
          <cell r="S551">
            <v>0</v>
          </cell>
          <cell r="T551">
            <v>0</v>
          </cell>
        </row>
        <row r="552">
          <cell r="B552">
            <v>0</v>
          </cell>
          <cell r="C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R552">
            <v>0</v>
          </cell>
          <cell r="S552">
            <v>0</v>
          </cell>
          <cell r="T552">
            <v>0</v>
          </cell>
        </row>
        <row r="553">
          <cell r="B553">
            <v>0</v>
          </cell>
          <cell r="C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R553">
            <v>0</v>
          </cell>
          <cell r="S553">
            <v>0</v>
          </cell>
          <cell r="T553">
            <v>0</v>
          </cell>
        </row>
        <row r="554">
          <cell r="B554">
            <v>0</v>
          </cell>
          <cell r="C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R554">
            <v>0</v>
          </cell>
          <cell r="S554">
            <v>0</v>
          </cell>
          <cell r="T554">
            <v>0</v>
          </cell>
        </row>
        <row r="555">
          <cell r="B555">
            <v>0</v>
          </cell>
          <cell r="C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R555">
            <v>0</v>
          </cell>
          <cell r="S555">
            <v>0</v>
          </cell>
          <cell r="T555">
            <v>0</v>
          </cell>
        </row>
        <row r="556">
          <cell r="B556">
            <v>0</v>
          </cell>
          <cell r="C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R556">
            <v>0</v>
          </cell>
          <cell r="S556">
            <v>0</v>
          </cell>
          <cell r="T556">
            <v>0</v>
          </cell>
        </row>
        <row r="557">
          <cell r="B557">
            <v>0</v>
          </cell>
          <cell r="C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R557">
            <v>0</v>
          </cell>
          <cell r="S557">
            <v>0</v>
          </cell>
          <cell r="T557">
            <v>0</v>
          </cell>
        </row>
        <row r="558">
          <cell r="B558">
            <v>0</v>
          </cell>
          <cell r="C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R558">
            <v>0</v>
          </cell>
          <cell r="S558">
            <v>0</v>
          </cell>
          <cell r="T558">
            <v>0</v>
          </cell>
        </row>
        <row r="559">
          <cell r="B559">
            <v>0</v>
          </cell>
          <cell r="C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R559">
            <v>0</v>
          </cell>
          <cell r="S559">
            <v>0</v>
          </cell>
          <cell r="T559">
            <v>0</v>
          </cell>
        </row>
        <row r="560">
          <cell r="B560">
            <v>0</v>
          </cell>
          <cell r="C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R560">
            <v>0</v>
          </cell>
          <cell r="S560">
            <v>0</v>
          </cell>
          <cell r="T560">
            <v>0</v>
          </cell>
        </row>
        <row r="561">
          <cell r="B561">
            <v>0</v>
          </cell>
          <cell r="C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R561">
            <v>0</v>
          </cell>
          <cell r="S561">
            <v>0</v>
          </cell>
          <cell r="T561">
            <v>0</v>
          </cell>
        </row>
        <row r="562">
          <cell r="B562">
            <v>0</v>
          </cell>
          <cell r="C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R562">
            <v>0</v>
          </cell>
          <cell r="S562">
            <v>0</v>
          </cell>
          <cell r="T562">
            <v>0</v>
          </cell>
        </row>
        <row r="563">
          <cell r="B563">
            <v>0</v>
          </cell>
          <cell r="C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R563">
            <v>0</v>
          </cell>
          <cell r="S563">
            <v>0</v>
          </cell>
          <cell r="T563">
            <v>0</v>
          </cell>
        </row>
        <row r="564">
          <cell r="B564">
            <v>0</v>
          </cell>
          <cell r="C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R564">
            <v>0</v>
          </cell>
          <cell r="S564">
            <v>0</v>
          </cell>
          <cell r="T564">
            <v>0</v>
          </cell>
        </row>
        <row r="565">
          <cell r="B565">
            <v>0</v>
          </cell>
          <cell r="C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R565">
            <v>0</v>
          </cell>
          <cell r="S565">
            <v>0</v>
          </cell>
          <cell r="T565">
            <v>0</v>
          </cell>
        </row>
        <row r="566">
          <cell r="B566">
            <v>0</v>
          </cell>
          <cell r="C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R566">
            <v>0</v>
          </cell>
          <cell r="S566">
            <v>0</v>
          </cell>
          <cell r="T566">
            <v>0</v>
          </cell>
        </row>
        <row r="567">
          <cell r="B567">
            <v>0</v>
          </cell>
          <cell r="C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R567">
            <v>0</v>
          </cell>
          <cell r="S567">
            <v>0</v>
          </cell>
          <cell r="T567">
            <v>0</v>
          </cell>
        </row>
        <row r="568">
          <cell r="B568">
            <v>0</v>
          </cell>
          <cell r="C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R568">
            <v>0</v>
          </cell>
          <cell r="S568">
            <v>0</v>
          </cell>
          <cell r="T568">
            <v>0</v>
          </cell>
        </row>
        <row r="569">
          <cell r="B569">
            <v>0</v>
          </cell>
          <cell r="C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R569">
            <v>0</v>
          </cell>
          <cell r="S569">
            <v>0</v>
          </cell>
          <cell r="T569">
            <v>0</v>
          </cell>
        </row>
        <row r="570">
          <cell r="B570">
            <v>0</v>
          </cell>
          <cell r="C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R570">
            <v>0</v>
          </cell>
          <cell r="S570">
            <v>0</v>
          </cell>
          <cell r="T570">
            <v>0</v>
          </cell>
        </row>
        <row r="571">
          <cell r="B571">
            <v>0</v>
          </cell>
          <cell r="C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R571">
            <v>0</v>
          </cell>
          <cell r="S571">
            <v>0</v>
          </cell>
          <cell r="T571">
            <v>0</v>
          </cell>
        </row>
        <row r="572">
          <cell r="B572">
            <v>0</v>
          </cell>
          <cell r="C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R572">
            <v>0</v>
          </cell>
          <cell r="S572">
            <v>0</v>
          </cell>
          <cell r="T572">
            <v>0</v>
          </cell>
        </row>
        <row r="573">
          <cell r="B573">
            <v>0</v>
          </cell>
          <cell r="C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R573">
            <v>0</v>
          </cell>
          <cell r="S573">
            <v>0</v>
          </cell>
          <cell r="T573">
            <v>0</v>
          </cell>
        </row>
        <row r="574">
          <cell r="B574">
            <v>0</v>
          </cell>
          <cell r="C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R574">
            <v>0</v>
          </cell>
          <cell r="S574">
            <v>0</v>
          </cell>
          <cell r="T574">
            <v>0</v>
          </cell>
        </row>
        <row r="575">
          <cell r="B575">
            <v>0</v>
          </cell>
          <cell r="C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R575">
            <v>0</v>
          </cell>
          <cell r="S575">
            <v>0</v>
          </cell>
          <cell r="T575">
            <v>0</v>
          </cell>
        </row>
        <row r="576">
          <cell r="B576">
            <v>0</v>
          </cell>
          <cell r="C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R576">
            <v>0</v>
          </cell>
          <cell r="S576">
            <v>0</v>
          </cell>
          <cell r="T576">
            <v>0</v>
          </cell>
        </row>
        <row r="577">
          <cell r="B577">
            <v>0</v>
          </cell>
          <cell r="C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R577">
            <v>0</v>
          </cell>
          <cell r="S577">
            <v>0</v>
          </cell>
          <cell r="T577">
            <v>0</v>
          </cell>
        </row>
        <row r="578">
          <cell r="B578">
            <v>0</v>
          </cell>
          <cell r="C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R578">
            <v>0</v>
          </cell>
          <cell r="S578">
            <v>0</v>
          </cell>
          <cell r="T578">
            <v>0</v>
          </cell>
        </row>
        <row r="579">
          <cell r="B579">
            <v>0</v>
          </cell>
          <cell r="C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R579">
            <v>0</v>
          </cell>
          <cell r="S579">
            <v>0</v>
          </cell>
          <cell r="T579">
            <v>0</v>
          </cell>
        </row>
        <row r="580">
          <cell r="B580">
            <v>0</v>
          </cell>
          <cell r="C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R580">
            <v>0</v>
          </cell>
          <cell r="S580">
            <v>0</v>
          </cell>
          <cell r="T580">
            <v>0</v>
          </cell>
        </row>
        <row r="581">
          <cell r="B581">
            <v>0</v>
          </cell>
          <cell r="C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R581">
            <v>0</v>
          </cell>
          <cell r="S581">
            <v>0</v>
          </cell>
          <cell r="T581">
            <v>0</v>
          </cell>
        </row>
        <row r="582">
          <cell r="B582">
            <v>0</v>
          </cell>
          <cell r="C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R582">
            <v>0</v>
          </cell>
          <cell r="S582">
            <v>0</v>
          </cell>
          <cell r="T582">
            <v>0</v>
          </cell>
        </row>
        <row r="583">
          <cell r="B583">
            <v>0</v>
          </cell>
          <cell r="C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R583">
            <v>0</v>
          </cell>
          <cell r="S583">
            <v>0</v>
          </cell>
          <cell r="T583">
            <v>0</v>
          </cell>
        </row>
        <row r="584">
          <cell r="B584">
            <v>0</v>
          </cell>
          <cell r="C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R584">
            <v>0</v>
          </cell>
          <cell r="S584">
            <v>0</v>
          </cell>
          <cell r="T584">
            <v>0</v>
          </cell>
        </row>
        <row r="585">
          <cell r="B585">
            <v>0</v>
          </cell>
          <cell r="C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R585">
            <v>0</v>
          </cell>
          <cell r="S585">
            <v>0</v>
          </cell>
          <cell r="T585">
            <v>0</v>
          </cell>
        </row>
        <row r="586">
          <cell r="B586">
            <v>0</v>
          </cell>
          <cell r="C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R586">
            <v>0</v>
          </cell>
          <cell r="S586">
            <v>0</v>
          </cell>
          <cell r="T586">
            <v>0</v>
          </cell>
        </row>
        <row r="587">
          <cell r="B587">
            <v>0</v>
          </cell>
          <cell r="C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R587">
            <v>0</v>
          </cell>
          <cell r="S587">
            <v>0</v>
          </cell>
          <cell r="T587">
            <v>0</v>
          </cell>
        </row>
        <row r="588">
          <cell r="B588">
            <v>0</v>
          </cell>
          <cell r="C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R588">
            <v>0</v>
          </cell>
          <cell r="S588">
            <v>0</v>
          </cell>
          <cell r="T588">
            <v>0</v>
          </cell>
        </row>
        <row r="589">
          <cell r="B589">
            <v>0</v>
          </cell>
          <cell r="C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R589">
            <v>0</v>
          </cell>
          <cell r="S589">
            <v>0</v>
          </cell>
          <cell r="T589">
            <v>0</v>
          </cell>
        </row>
        <row r="590">
          <cell r="B590">
            <v>0</v>
          </cell>
          <cell r="C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R590">
            <v>0</v>
          </cell>
          <cell r="S590">
            <v>0</v>
          </cell>
          <cell r="T590">
            <v>0</v>
          </cell>
        </row>
        <row r="591">
          <cell r="B591">
            <v>0</v>
          </cell>
          <cell r="C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R591">
            <v>0</v>
          </cell>
          <cell r="S591">
            <v>0</v>
          </cell>
          <cell r="T591">
            <v>0</v>
          </cell>
        </row>
        <row r="592">
          <cell r="B592">
            <v>0</v>
          </cell>
          <cell r="C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R592">
            <v>0</v>
          </cell>
          <cell r="S592">
            <v>0</v>
          </cell>
          <cell r="T592">
            <v>0</v>
          </cell>
        </row>
        <row r="593">
          <cell r="B593">
            <v>0</v>
          </cell>
          <cell r="C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R593">
            <v>0</v>
          </cell>
          <cell r="S593">
            <v>0</v>
          </cell>
          <cell r="T593">
            <v>0</v>
          </cell>
        </row>
        <row r="594">
          <cell r="B594">
            <v>0</v>
          </cell>
          <cell r="C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R594">
            <v>0</v>
          </cell>
          <cell r="S594">
            <v>0</v>
          </cell>
          <cell r="T594">
            <v>0</v>
          </cell>
        </row>
        <row r="595">
          <cell r="B595">
            <v>0</v>
          </cell>
          <cell r="C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R595">
            <v>0</v>
          </cell>
          <cell r="S595">
            <v>0</v>
          </cell>
          <cell r="T595">
            <v>0</v>
          </cell>
        </row>
        <row r="596">
          <cell r="B596">
            <v>0</v>
          </cell>
          <cell r="C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R596">
            <v>0</v>
          </cell>
          <cell r="S596">
            <v>0</v>
          </cell>
          <cell r="T596">
            <v>0</v>
          </cell>
        </row>
        <row r="597">
          <cell r="B597">
            <v>0</v>
          </cell>
          <cell r="C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R597">
            <v>0</v>
          </cell>
          <cell r="S597">
            <v>0</v>
          </cell>
          <cell r="T597">
            <v>0</v>
          </cell>
        </row>
        <row r="598">
          <cell r="B598">
            <v>0</v>
          </cell>
          <cell r="C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R598">
            <v>0</v>
          </cell>
          <cell r="S598">
            <v>0</v>
          </cell>
          <cell r="T598">
            <v>0</v>
          </cell>
        </row>
        <row r="599">
          <cell r="B599">
            <v>0</v>
          </cell>
          <cell r="C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R599">
            <v>0</v>
          </cell>
          <cell r="S599">
            <v>0</v>
          </cell>
          <cell r="T599">
            <v>0</v>
          </cell>
        </row>
        <row r="600">
          <cell r="B600">
            <v>0</v>
          </cell>
          <cell r="C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R600">
            <v>0</v>
          </cell>
          <cell r="S600">
            <v>0</v>
          </cell>
          <cell r="T600">
            <v>0</v>
          </cell>
        </row>
        <row r="601">
          <cell r="B601">
            <v>0</v>
          </cell>
          <cell r="C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R601">
            <v>0</v>
          </cell>
          <cell r="S601">
            <v>0</v>
          </cell>
          <cell r="T601">
            <v>0</v>
          </cell>
        </row>
        <row r="602">
          <cell r="B602">
            <v>0</v>
          </cell>
          <cell r="C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R602">
            <v>0</v>
          </cell>
          <cell r="S602">
            <v>0</v>
          </cell>
          <cell r="T602">
            <v>0</v>
          </cell>
        </row>
        <row r="603">
          <cell r="B603">
            <v>0</v>
          </cell>
          <cell r="C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R603">
            <v>0</v>
          </cell>
          <cell r="S603">
            <v>0</v>
          </cell>
          <cell r="T603">
            <v>0</v>
          </cell>
        </row>
        <row r="604">
          <cell r="B604">
            <v>0</v>
          </cell>
          <cell r="C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R604">
            <v>0</v>
          </cell>
          <cell r="S604">
            <v>0</v>
          </cell>
          <cell r="T604">
            <v>0</v>
          </cell>
        </row>
        <row r="605">
          <cell r="B605">
            <v>0</v>
          </cell>
          <cell r="C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R605">
            <v>0</v>
          </cell>
          <cell r="S605">
            <v>0</v>
          </cell>
          <cell r="T605">
            <v>0</v>
          </cell>
        </row>
        <row r="606">
          <cell r="B606">
            <v>0</v>
          </cell>
          <cell r="C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R606">
            <v>0</v>
          </cell>
          <cell r="S606">
            <v>0</v>
          </cell>
          <cell r="T606">
            <v>0</v>
          </cell>
        </row>
        <row r="607">
          <cell r="B607">
            <v>0</v>
          </cell>
          <cell r="C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R607">
            <v>0</v>
          </cell>
          <cell r="S607">
            <v>0</v>
          </cell>
          <cell r="T607">
            <v>0</v>
          </cell>
        </row>
        <row r="608">
          <cell r="B608">
            <v>0</v>
          </cell>
          <cell r="C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R608">
            <v>0</v>
          </cell>
          <cell r="S608">
            <v>0</v>
          </cell>
          <cell r="T608">
            <v>0</v>
          </cell>
        </row>
        <row r="609">
          <cell r="B609">
            <v>0</v>
          </cell>
          <cell r="C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R609">
            <v>0</v>
          </cell>
          <cell r="S609">
            <v>0</v>
          </cell>
          <cell r="T609">
            <v>0</v>
          </cell>
        </row>
        <row r="610">
          <cell r="B610">
            <v>0</v>
          </cell>
          <cell r="C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R610">
            <v>0</v>
          </cell>
          <cell r="S610">
            <v>0</v>
          </cell>
          <cell r="T610">
            <v>0</v>
          </cell>
        </row>
        <row r="611">
          <cell r="B611">
            <v>0</v>
          </cell>
          <cell r="C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R611">
            <v>0</v>
          </cell>
          <cell r="S611">
            <v>0</v>
          </cell>
          <cell r="T611">
            <v>0</v>
          </cell>
        </row>
        <row r="612">
          <cell r="B612">
            <v>0</v>
          </cell>
          <cell r="C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R612">
            <v>0</v>
          </cell>
          <cell r="S612">
            <v>0</v>
          </cell>
          <cell r="T612">
            <v>0</v>
          </cell>
        </row>
        <row r="613">
          <cell r="B613">
            <v>0</v>
          </cell>
          <cell r="C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R613">
            <v>0</v>
          </cell>
          <cell r="S613">
            <v>0</v>
          </cell>
          <cell r="T613">
            <v>0</v>
          </cell>
        </row>
        <row r="614">
          <cell r="B614">
            <v>0</v>
          </cell>
          <cell r="C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R614">
            <v>0</v>
          </cell>
          <cell r="S614">
            <v>0</v>
          </cell>
          <cell r="T614">
            <v>0</v>
          </cell>
        </row>
        <row r="615">
          <cell r="B615">
            <v>0</v>
          </cell>
          <cell r="C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R615">
            <v>0</v>
          </cell>
          <cell r="S615">
            <v>0</v>
          </cell>
          <cell r="T615">
            <v>0</v>
          </cell>
        </row>
        <row r="616">
          <cell r="B616">
            <v>0</v>
          </cell>
          <cell r="C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R616">
            <v>0</v>
          </cell>
          <cell r="S616">
            <v>0</v>
          </cell>
          <cell r="T616">
            <v>0</v>
          </cell>
        </row>
        <row r="617">
          <cell r="B617">
            <v>0</v>
          </cell>
          <cell r="C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R617">
            <v>0</v>
          </cell>
          <cell r="S617">
            <v>0</v>
          </cell>
          <cell r="T617">
            <v>0</v>
          </cell>
        </row>
        <row r="618">
          <cell r="B618">
            <v>0</v>
          </cell>
          <cell r="C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R618">
            <v>0</v>
          </cell>
          <cell r="S618">
            <v>0</v>
          </cell>
          <cell r="T618">
            <v>0</v>
          </cell>
        </row>
        <row r="619">
          <cell r="B619">
            <v>0</v>
          </cell>
          <cell r="C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R619">
            <v>0</v>
          </cell>
          <cell r="S619">
            <v>0</v>
          </cell>
          <cell r="T619">
            <v>0</v>
          </cell>
        </row>
        <row r="620">
          <cell r="B620">
            <v>0</v>
          </cell>
          <cell r="C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R620">
            <v>0</v>
          </cell>
          <cell r="S620">
            <v>0</v>
          </cell>
          <cell r="T620">
            <v>0</v>
          </cell>
        </row>
        <row r="621">
          <cell r="B621">
            <v>0</v>
          </cell>
          <cell r="C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R621">
            <v>0</v>
          </cell>
          <cell r="S621">
            <v>0</v>
          </cell>
          <cell r="T621">
            <v>0</v>
          </cell>
        </row>
        <row r="622">
          <cell r="B622">
            <v>0</v>
          </cell>
          <cell r="C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R622">
            <v>0</v>
          </cell>
          <cell r="S622">
            <v>0</v>
          </cell>
          <cell r="T622">
            <v>0</v>
          </cell>
        </row>
        <row r="623">
          <cell r="B623">
            <v>0</v>
          </cell>
          <cell r="C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R623">
            <v>0</v>
          </cell>
          <cell r="S623">
            <v>0</v>
          </cell>
          <cell r="T623">
            <v>0</v>
          </cell>
        </row>
        <row r="624">
          <cell r="B624">
            <v>0</v>
          </cell>
          <cell r="C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R624">
            <v>0</v>
          </cell>
          <cell r="S624">
            <v>0</v>
          </cell>
          <cell r="T624">
            <v>0</v>
          </cell>
        </row>
        <row r="625">
          <cell r="B625">
            <v>0</v>
          </cell>
          <cell r="C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R625">
            <v>0</v>
          </cell>
          <cell r="S625">
            <v>0</v>
          </cell>
          <cell r="T625">
            <v>0</v>
          </cell>
        </row>
        <row r="626">
          <cell r="B626">
            <v>0</v>
          </cell>
          <cell r="C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R626">
            <v>0</v>
          </cell>
          <cell r="S626">
            <v>0</v>
          </cell>
          <cell r="T626">
            <v>0</v>
          </cell>
        </row>
        <row r="627">
          <cell r="B627">
            <v>0</v>
          </cell>
          <cell r="C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R627">
            <v>0</v>
          </cell>
          <cell r="S627">
            <v>0</v>
          </cell>
          <cell r="T627">
            <v>0</v>
          </cell>
        </row>
        <row r="628">
          <cell r="B628">
            <v>0</v>
          </cell>
          <cell r="C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R628">
            <v>0</v>
          </cell>
          <cell r="S628">
            <v>0</v>
          </cell>
          <cell r="T628">
            <v>0</v>
          </cell>
        </row>
        <row r="629">
          <cell r="B629">
            <v>0</v>
          </cell>
          <cell r="C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R629">
            <v>0</v>
          </cell>
          <cell r="S629">
            <v>0</v>
          </cell>
          <cell r="T629">
            <v>0</v>
          </cell>
        </row>
        <row r="630">
          <cell r="B630">
            <v>0</v>
          </cell>
          <cell r="C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R630">
            <v>0</v>
          </cell>
          <cell r="S630">
            <v>0</v>
          </cell>
          <cell r="T630">
            <v>0</v>
          </cell>
        </row>
        <row r="631">
          <cell r="B631">
            <v>0</v>
          </cell>
          <cell r="C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R631">
            <v>0</v>
          </cell>
          <cell r="S631">
            <v>0</v>
          </cell>
          <cell r="T631">
            <v>0</v>
          </cell>
        </row>
        <row r="632">
          <cell r="B632">
            <v>0</v>
          </cell>
          <cell r="C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R632">
            <v>0</v>
          </cell>
          <cell r="S632">
            <v>0</v>
          </cell>
          <cell r="T632">
            <v>0</v>
          </cell>
        </row>
        <row r="633">
          <cell r="B633">
            <v>0</v>
          </cell>
          <cell r="C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R633">
            <v>0</v>
          </cell>
          <cell r="S633">
            <v>0</v>
          </cell>
          <cell r="T633">
            <v>0</v>
          </cell>
        </row>
        <row r="634">
          <cell r="B634">
            <v>0</v>
          </cell>
          <cell r="C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R634">
            <v>0</v>
          </cell>
          <cell r="S634">
            <v>0</v>
          </cell>
          <cell r="T634">
            <v>0</v>
          </cell>
        </row>
        <row r="635">
          <cell r="B635">
            <v>0</v>
          </cell>
          <cell r="C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R635">
            <v>0</v>
          </cell>
          <cell r="S635">
            <v>0</v>
          </cell>
          <cell r="T635">
            <v>0</v>
          </cell>
        </row>
        <row r="636">
          <cell r="B636">
            <v>0</v>
          </cell>
          <cell r="C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R636">
            <v>0</v>
          </cell>
          <cell r="S636">
            <v>0</v>
          </cell>
          <cell r="T636">
            <v>0</v>
          </cell>
        </row>
        <row r="637">
          <cell r="B637">
            <v>0</v>
          </cell>
          <cell r="C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R637">
            <v>0</v>
          </cell>
          <cell r="S637">
            <v>0</v>
          </cell>
          <cell r="T637">
            <v>0</v>
          </cell>
        </row>
        <row r="638">
          <cell r="B638">
            <v>0</v>
          </cell>
          <cell r="C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R638">
            <v>0</v>
          </cell>
          <cell r="S638">
            <v>0</v>
          </cell>
          <cell r="T638">
            <v>0</v>
          </cell>
        </row>
        <row r="639">
          <cell r="B639">
            <v>0</v>
          </cell>
          <cell r="C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R639">
            <v>0</v>
          </cell>
          <cell r="S639">
            <v>0</v>
          </cell>
          <cell r="T639">
            <v>0</v>
          </cell>
        </row>
        <row r="640">
          <cell r="B640">
            <v>0</v>
          </cell>
          <cell r="C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R640">
            <v>0</v>
          </cell>
          <cell r="S640">
            <v>0</v>
          </cell>
          <cell r="T640">
            <v>0</v>
          </cell>
        </row>
        <row r="641">
          <cell r="B641">
            <v>0</v>
          </cell>
          <cell r="C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R641">
            <v>0</v>
          </cell>
          <cell r="S641">
            <v>0</v>
          </cell>
          <cell r="T641">
            <v>0</v>
          </cell>
        </row>
        <row r="642">
          <cell r="B642">
            <v>0</v>
          </cell>
          <cell r="C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R642">
            <v>0</v>
          </cell>
          <cell r="S642">
            <v>0</v>
          </cell>
          <cell r="T642">
            <v>0</v>
          </cell>
        </row>
        <row r="643">
          <cell r="B643">
            <v>0</v>
          </cell>
          <cell r="C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R643">
            <v>0</v>
          </cell>
          <cell r="S643">
            <v>0</v>
          </cell>
          <cell r="T643">
            <v>0</v>
          </cell>
        </row>
        <row r="644">
          <cell r="B644">
            <v>0</v>
          </cell>
          <cell r="C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R644">
            <v>0</v>
          </cell>
          <cell r="S644">
            <v>0</v>
          </cell>
          <cell r="T644">
            <v>0</v>
          </cell>
        </row>
        <row r="645">
          <cell r="B645">
            <v>0</v>
          </cell>
          <cell r="C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R645">
            <v>0</v>
          </cell>
          <cell r="S645">
            <v>0</v>
          </cell>
          <cell r="T645">
            <v>0</v>
          </cell>
        </row>
        <row r="646">
          <cell r="B646">
            <v>0</v>
          </cell>
          <cell r="C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R646">
            <v>0</v>
          </cell>
          <cell r="S646">
            <v>0</v>
          </cell>
          <cell r="T646">
            <v>0</v>
          </cell>
        </row>
        <row r="647">
          <cell r="B647">
            <v>0</v>
          </cell>
          <cell r="C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R647">
            <v>0</v>
          </cell>
          <cell r="S647">
            <v>0</v>
          </cell>
          <cell r="T647">
            <v>0</v>
          </cell>
        </row>
        <row r="648">
          <cell r="B648">
            <v>0</v>
          </cell>
          <cell r="C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R648">
            <v>0</v>
          </cell>
          <cell r="S648">
            <v>0</v>
          </cell>
          <cell r="T648">
            <v>0</v>
          </cell>
        </row>
        <row r="649">
          <cell r="B649">
            <v>0</v>
          </cell>
          <cell r="C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R649">
            <v>0</v>
          </cell>
          <cell r="S649">
            <v>0</v>
          </cell>
          <cell r="T649">
            <v>0</v>
          </cell>
        </row>
        <row r="650">
          <cell r="B650">
            <v>0</v>
          </cell>
          <cell r="C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R650">
            <v>0</v>
          </cell>
          <cell r="S650">
            <v>0</v>
          </cell>
          <cell r="T650">
            <v>0</v>
          </cell>
        </row>
        <row r="651">
          <cell r="B651">
            <v>0</v>
          </cell>
          <cell r="C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R651">
            <v>0</v>
          </cell>
          <cell r="S651">
            <v>0</v>
          </cell>
          <cell r="T651">
            <v>0</v>
          </cell>
        </row>
        <row r="652">
          <cell r="B652">
            <v>0</v>
          </cell>
          <cell r="C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R652">
            <v>0</v>
          </cell>
          <cell r="S652">
            <v>0</v>
          </cell>
          <cell r="T652">
            <v>0</v>
          </cell>
        </row>
        <row r="653">
          <cell r="B653">
            <v>0</v>
          </cell>
          <cell r="C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R653">
            <v>0</v>
          </cell>
          <cell r="S653">
            <v>0</v>
          </cell>
          <cell r="T653">
            <v>0</v>
          </cell>
        </row>
        <row r="654">
          <cell r="B654">
            <v>0</v>
          </cell>
          <cell r="C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R654">
            <v>0</v>
          </cell>
          <cell r="S654">
            <v>0</v>
          </cell>
          <cell r="T654">
            <v>0</v>
          </cell>
        </row>
        <row r="655">
          <cell r="B655">
            <v>0</v>
          </cell>
          <cell r="C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R655">
            <v>0</v>
          </cell>
          <cell r="S655">
            <v>0</v>
          </cell>
          <cell r="T655">
            <v>0</v>
          </cell>
        </row>
        <row r="656">
          <cell r="B656">
            <v>0</v>
          </cell>
          <cell r="C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R656">
            <v>0</v>
          </cell>
          <cell r="S656">
            <v>0</v>
          </cell>
          <cell r="T656">
            <v>0</v>
          </cell>
        </row>
        <row r="657">
          <cell r="B657">
            <v>0</v>
          </cell>
          <cell r="C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R657">
            <v>0</v>
          </cell>
          <cell r="S657">
            <v>0</v>
          </cell>
          <cell r="T657">
            <v>0</v>
          </cell>
        </row>
        <row r="658">
          <cell r="B658">
            <v>0</v>
          </cell>
          <cell r="C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R658">
            <v>0</v>
          </cell>
          <cell r="S658">
            <v>0</v>
          </cell>
          <cell r="T658">
            <v>0</v>
          </cell>
        </row>
        <row r="659">
          <cell r="B659">
            <v>0</v>
          </cell>
          <cell r="C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R659">
            <v>0</v>
          </cell>
          <cell r="S659">
            <v>0</v>
          </cell>
          <cell r="T659">
            <v>0</v>
          </cell>
        </row>
        <row r="660">
          <cell r="B660">
            <v>0</v>
          </cell>
          <cell r="C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R660">
            <v>0</v>
          </cell>
          <cell r="S660">
            <v>0</v>
          </cell>
          <cell r="T660">
            <v>0</v>
          </cell>
        </row>
        <row r="661">
          <cell r="B661">
            <v>0</v>
          </cell>
          <cell r="C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R661">
            <v>0</v>
          </cell>
          <cell r="S661">
            <v>0</v>
          </cell>
          <cell r="T661">
            <v>0</v>
          </cell>
        </row>
        <row r="662">
          <cell r="B662">
            <v>0</v>
          </cell>
          <cell r="C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R662">
            <v>0</v>
          </cell>
          <cell r="S662">
            <v>0</v>
          </cell>
          <cell r="T662">
            <v>0</v>
          </cell>
        </row>
        <row r="663">
          <cell r="B663">
            <v>0</v>
          </cell>
          <cell r="C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R663">
            <v>0</v>
          </cell>
          <cell r="S663">
            <v>0</v>
          </cell>
          <cell r="T663">
            <v>0</v>
          </cell>
        </row>
        <row r="664">
          <cell r="B664">
            <v>0</v>
          </cell>
          <cell r="C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R664">
            <v>0</v>
          </cell>
          <cell r="S664">
            <v>0</v>
          </cell>
          <cell r="T664">
            <v>0</v>
          </cell>
        </row>
        <row r="665">
          <cell r="B665">
            <v>0</v>
          </cell>
          <cell r="C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R665">
            <v>0</v>
          </cell>
          <cell r="S665">
            <v>0</v>
          </cell>
          <cell r="T665">
            <v>0</v>
          </cell>
        </row>
        <row r="666">
          <cell r="B666">
            <v>0</v>
          </cell>
          <cell r="C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R666">
            <v>0</v>
          </cell>
          <cell r="S666">
            <v>0</v>
          </cell>
          <cell r="T666">
            <v>0</v>
          </cell>
        </row>
        <row r="667">
          <cell r="B667">
            <v>0</v>
          </cell>
          <cell r="C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R667">
            <v>0</v>
          </cell>
          <cell r="S667">
            <v>0</v>
          </cell>
          <cell r="T667">
            <v>0</v>
          </cell>
        </row>
        <row r="668">
          <cell r="B668">
            <v>0</v>
          </cell>
          <cell r="C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R668">
            <v>0</v>
          </cell>
          <cell r="S668">
            <v>0</v>
          </cell>
          <cell r="T668">
            <v>0</v>
          </cell>
        </row>
        <row r="669">
          <cell r="B669">
            <v>0</v>
          </cell>
          <cell r="C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R669">
            <v>0</v>
          </cell>
          <cell r="S669">
            <v>0</v>
          </cell>
          <cell r="T669">
            <v>0</v>
          </cell>
        </row>
        <row r="670">
          <cell r="B670">
            <v>0</v>
          </cell>
          <cell r="C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R670">
            <v>0</v>
          </cell>
          <cell r="S670">
            <v>0</v>
          </cell>
          <cell r="T670">
            <v>0</v>
          </cell>
        </row>
        <row r="671">
          <cell r="B671">
            <v>0</v>
          </cell>
          <cell r="C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R671">
            <v>0</v>
          </cell>
          <cell r="S671">
            <v>0</v>
          </cell>
          <cell r="T671">
            <v>0</v>
          </cell>
        </row>
        <row r="672">
          <cell r="B672">
            <v>0</v>
          </cell>
          <cell r="C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R672">
            <v>0</v>
          </cell>
          <cell r="S672">
            <v>0</v>
          </cell>
          <cell r="T672">
            <v>0</v>
          </cell>
        </row>
        <row r="673">
          <cell r="B673">
            <v>0</v>
          </cell>
          <cell r="C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R673">
            <v>0</v>
          </cell>
          <cell r="S673">
            <v>0</v>
          </cell>
          <cell r="T673">
            <v>0</v>
          </cell>
        </row>
        <row r="674">
          <cell r="B674">
            <v>0</v>
          </cell>
          <cell r="C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R674">
            <v>0</v>
          </cell>
          <cell r="S674">
            <v>0</v>
          </cell>
          <cell r="T674">
            <v>0</v>
          </cell>
        </row>
        <row r="675">
          <cell r="B675">
            <v>0</v>
          </cell>
          <cell r="C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R675">
            <v>0</v>
          </cell>
          <cell r="S675">
            <v>0</v>
          </cell>
          <cell r="T675">
            <v>0</v>
          </cell>
        </row>
        <row r="676">
          <cell r="B676">
            <v>0</v>
          </cell>
          <cell r="C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R676">
            <v>0</v>
          </cell>
          <cell r="S676">
            <v>0</v>
          </cell>
          <cell r="T676">
            <v>0</v>
          </cell>
        </row>
        <row r="677">
          <cell r="B677">
            <v>0</v>
          </cell>
          <cell r="C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R677">
            <v>0</v>
          </cell>
          <cell r="S677">
            <v>0</v>
          </cell>
          <cell r="T677">
            <v>0</v>
          </cell>
        </row>
        <row r="678">
          <cell r="B678">
            <v>0</v>
          </cell>
          <cell r="C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R678">
            <v>0</v>
          </cell>
          <cell r="S678">
            <v>0</v>
          </cell>
          <cell r="T678">
            <v>0</v>
          </cell>
        </row>
        <row r="679">
          <cell r="B679">
            <v>0</v>
          </cell>
          <cell r="C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R679">
            <v>0</v>
          </cell>
          <cell r="S679">
            <v>0</v>
          </cell>
          <cell r="T679">
            <v>0</v>
          </cell>
        </row>
        <row r="680">
          <cell r="B680">
            <v>0</v>
          </cell>
          <cell r="C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R680">
            <v>0</v>
          </cell>
          <cell r="S680">
            <v>0</v>
          </cell>
          <cell r="T680">
            <v>0</v>
          </cell>
        </row>
        <row r="681">
          <cell r="B681">
            <v>0</v>
          </cell>
          <cell r="C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R681">
            <v>0</v>
          </cell>
          <cell r="S681">
            <v>0</v>
          </cell>
          <cell r="T681">
            <v>0</v>
          </cell>
        </row>
        <row r="682">
          <cell r="B682">
            <v>0</v>
          </cell>
          <cell r="C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R682">
            <v>0</v>
          </cell>
          <cell r="S682">
            <v>0</v>
          </cell>
          <cell r="T682">
            <v>0</v>
          </cell>
        </row>
        <row r="683">
          <cell r="B683">
            <v>0</v>
          </cell>
          <cell r="C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R683">
            <v>0</v>
          </cell>
          <cell r="S683">
            <v>0</v>
          </cell>
          <cell r="T683">
            <v>0</v>
          </cell>
        </row>
        <row r="684">
          <cell r="B684">
            <v>0</v>
          </cell>
          <cell r="C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R684">
            <v>0</v>
          </cell>
          <cell r="S684">
            <v>0</v>
          </cell>
          <cell r="T684">
            <v>0</v>
          </cell>
        </row>
        <row r="685">
          <cell r="B685">
            <v>0</v>
          </cell>
          <cell r="C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R685">
            <v>0</v>
          </cell>
          <cell r="S685">
            <v>0</v>
          </cell>
          <cell r="T685">
            <v>0</v>
          </cell>
        </row>
        <row r="686">
          <cell r="B686">
            <v>0</v>
          </cell>
          <cell r="C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R686">
            <v>0</v>
          </cell>
          <cell r="S686">
            <v>0</v>
          </cell>
          <cell r="T686">
            <v>0</v>
          </cell>
        </row>
        <row r="687">
          <cell r="B687">
            <v>0</v>
          </cell>
          <cell r="C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R687">
            <v>0</v>
          </cell>
          <cell r="S687">
            <v>0</v>
          </cell>
          <cell r="T687">
            <v>0</v>
          </cell>
        </row>
        <row r="688">
          <cell r="B688">
            <v>0</v>
          </cell>
          <cell r="C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R688">
            <v>0</v>
          </cell>
          <cell r="S688">
            <v>0</v>
          </cell>
          <cell r="T688">
            <v>0</v>
          </cell>
        </row>
        <row r="689">
          <cell r="B689">
            <v>0</v>
          </cell>
          <cell r="C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R689">
            <v>0</v>
          </cell>
          <cell r="S689">
            <v>0</v>
          </cell>
          <cell r="T689">
            <v>0</v>
          </cell>
        </row>
        <row r="690">
          <cell r="B690">
            <v>0</v>
          </cell>
          <cell r="C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R690">
            <v>0</v>
          </cell>
          <cell r="S690">
            <v>0</v>
          </cell>
          <cell r="T690">
            <v>0</v>
          </cell>
        </row>
        <row r="691">
          <cell r="B691">
            <v>0</v>
          </cell>
          <cell r="C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R691">
            <v>0</v>
          </cell>
          <cell r="S691">
            <v>0</v>
          </cell>
          <cell r="T691">
            <v>0</v>
          </cell>
        </row>
        <row r="692">
          <cell r="B692">
            <v>0</v>
          </cell>
          <cell r="C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R692">
            <v>0</v>
          </cell>
          <cell r="S692">
            <v>0</v>
          </cell>
          <cell r="T692">
            <v>0</v>
          </cell>
        </row>
        <row r="693">
          <cell r="B693">
            <v>0</v>
          </cell>
          <cell r="C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R693">
            <v>0</v>
          </cell>
          <cell r="S693">
            <v>0</v>
          </cell>
          <cell r="T693">
            <v>0</v>
          </cell>
        </row>
        <row r="694">
          <cell r="B694">
            <v>0</v>
          </cell>
          <cell r="C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R694">
            <v>0</v>
          </cell>
          <cell r="S694">
            <v>0</v>
          </cell>
          <cell r="T694">
            <v>0</v>
          </cell>
        </row>
        <row r="695">
          <cell r="B695">
            <v>0</v>
          </cell>
          <cell r="C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R695">
            <v>0</v>
          </cell>
          <cell r="S695">
            <v>0</v>
          </cell>
          <cell r="T695">
            <v>0</v>
          </cell>
        </row>
        <row r="696">
          <cell r="B696">
            <v>0</v>
          </cell>
          <cell r="C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R696">
            <v>0</v>
          </cell>
          <cell r="S696">
            <v>0</v>
          </cell>
          <cell r="T696">
            <v>0</v>
          </cell>
        </row>
        <row r="697">
          <cell r="B697">
            <v>0</v>
          </cell>
          <cell r="C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R697">
            <v>0</v>
          </cell>
          <cell r="S697">
            <v>0</v>
          </cell>
          <cell r="T697">
            <v>0</v>
          </cell>
        </row>
        <row r="698">
          <cell r="B698">
            <v>0</v>
          </cell>
          <cell r="C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R698">
            <v>0</v>
          </cell>
          <cell r="S698">
            <v>0</v>
          </cell>
          <cell r="T698">
            <v>0</v>
          </cell>
        </row>
        <row r="699">
          <cell r="B699">
            <v>0</v>
          </cell>
          <cell r="C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R699">
            <v>0</v>
          </cell>
          <cell r="S699">
            <v>0</v>
          </cell>
          <cell r="T699">
            <v>0</v>
          </cell>
        </row>
        <row r="700">
          <cell r="B700">
            <v>0</v>
          </cell>
          <cell r="C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R700">
            <v>0</v>
          </cell>
          <cell r="S700">
            <v>0</v>
          </cell>
          <cell r="T700">
            <v>0</v>
          </cell>
        </row>
        <row r="701">
          <cell r="B701">
            <v>0</v>
          </cell>
          <cell r="C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R701">
            <v>0</v>
          </cell>
          <cell r="S701">
            <v>0</v>
          </cell>
          <cell r="T701">
            <v>0</v>
          </cell>
        </row>
        <row r="702">
          <cell r="B702">
            <v>0</v>
          </cell>
          <cell r="C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R702">
            <v>0</v>
          </cell>
          <cell r="S702">
            <v>0</v>
          </cell>
          <cell r="T702">
            <v>0</v>
          </cell>
        </row>
        <row r="703">
          <cell r="B703">
            <v>0</v>
          </cell>
          <cell r="C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R703">
            <v>0</v>
          </cell>
          <cell r="S703">
            <v>0</v>
          </cell>
          <cell r="T703">
            <v>0</v>
          </cell>
        </row>
        <row r="704">
          <cell r="B704">
            <v>0</v>
          </cell>
          <cell r="C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R704">
            <v>0</v>
          </cell>
          <cell r="S704">
            <v>0</v>
          </cell>
          <cell r="T704">
            <v>0</v>
          </cell>
        </row>
        <row r="705">
          <cell r="B705">
            <v>0</v>
          </cell>
          <cell r="C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R705">
            <v>0</v>
          </cell>
          <cell r="S705">
            <v>0</v>
          </cell>
          <cell r="T705">
            <v>0</v>
          </cell>
        </row>
        <row r="706">
          <cell r="B706">
            <v>0</v>
          </cell>
          <cell r="C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R706">
            <v>0</v>
          </cell>
          <cell r="S706">
            <v>0</v>
          </cell>
          <cell r="T706">
            <v>0</v>
          </cell>
        </row>
        <row r="707">
          <cell r="B707">
            <v>0</v>
          </cell>
          <cell r="C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R707">
            <v>0</v>
          </cell>
          <cell r="S707">
            <v>0</v>
          </cell>
          <cell r="T707">
            <v>0</v>
          </cell>
        </row>
        <row r="708">
          <cell r="B708">
            <v>0</v>
          </cell>
          <cell r="C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R708">
            <v>0</v>
          </cell>
          <cell r="S708">
            <v>0</v>
          </cell>
          <cell r="T708">
            <v>0</v>
          </cell>
        </row>
        <row r="709">
          <cell r="B709">
            <v>0</v>
          </cell>
          <cell r="C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R709">
            <v>0</v>
          </cell>
          <cell r="S709">
            <v>0</v>
          </cell>
          <cell r="T709">
            <v>0</v>
          </cell>
        </row>
        <row r="710">
          <cell r="B710">
            <v>0</v>
          </cell>
          <cell r="C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R710">
            <v>0</v>
          </cell>
          <cell r="S710">
            <v>0</v>
          </cell>
          <cell r="T710">
            <v>0</v>
          </cell>
        </row>
        <row r="711">
          <cell r="B711">
            <v>0</v>
          </cell>
          <cell r="C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R711">
            <v>0</v>
          </cell>
          <cell r="S711">
            <v>0</v>
          </cell>
          <cell r="T711">
            <v>0</v>
          </cell>
        </row>
        <row r="712">
          <cell r="B712">
            <v>0</v>
          </cell>
          <cell r="C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R712">
            <v>0</v>
          </cell>
          <cell r="S712">
            <v>0</v>
          </cell>
          <cell r="T712">
            <v>0</v>
          </cell>
        </row>
        <row r="713">
          <cell r="B713">
            <v>0</v>
          </cell>
          <cell r="C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R713">
            <v>0</v>
          </cell>
          <cell r="S713">
            <v>0</v>
          </cell>
          <cell r="T713">
            <v>0</v>
          </cell>
        </row>
        <row r="714">
          <cell r="B714">
            <v>0</v>
          </cell>
          <cell r="C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R714">
            <v>0</v>
          </cell>
          <cell r="S714">
            <v>0</v>
          </cell>
          <cell r="T714">
            <v>0</v>
          </cell>
        </row>
        <row r="715">
          <cell r="B715">
            <v>0</v>
          </cell>
          <cell r="C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R715">
            <v>0</v>
          </cell>
          <cell r="S715">
            <v>0</v>
          </cell>
          <cell r="T715">
            <v>0</v>
          </cell>
        </row>
        <row r="716">
          <cell r="B716">
            <v>0</v>
          </cell>
          <cell r="C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R716">
            <v>0</v>
          </cell>
          <cell r="S716">
            <v>0</v>
          </cell>
          <cell r="T716">
            <v>0</v>
          </cell>
        </row>
        <row r="717">
          <cell r="B717">
            <v>0</v>
          </cell>
          <cell r="C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R717">
            <v>0</v>
          </cell>
          <cell r="S717">
            <v>0</v>
          </cell>
          <cell r="T717">
            <v>0</v>
          </cell>
        </row>
        <row r="718">
          <cell r="B718">
            <v>0</v>
          </cell>
          <cell r="C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R718">
            <v>0</v>
          </cell>
          <cell r="S718">
            <v>0</v>
          </cell>
          <cell r="T718">
            <v>0</v>
          </cell>
        </row>
        <row r="719">
          <cell r="B719">
            <v>0</v>
          </cell>
          <cell r="C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R719">
            <v>0</v>
          </cell>
          <cell r="S719">
            <v>0</v>
          </cell>
          <cell r="T719">
            <v>0</v>
          </cell>
        </row>
        <row r="720">
          <cell r="B720">
            <v>0</v>
          </cell>
          <cell r="C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R720">
            <v>0</v>
          </cell>
          <cell r="S720">
            <v>0</v>
          </cell>
          <cell r="T720">
            <v>0</v>
          </cell>
        </row>
        <row r="721">
          <cell r="B721">
            <v>0</v>
          </cell>
          <cell r="C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R721">
            <v>0</v>
          </cell>
          <cell r="S721">
            <v>0</v>
          </cell>
          <cell r="T721">
            <v>0</v>
          </cell>
        </row>
        <row r="722">
          <cell r="B722">
            <v>0</v>
          </cell>
          <cell r="C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R722">
            <v>0</v>
          </cell>
          <cell r="S722">
            <v>0</v>
          </cell>
          <cell r="T722">
            <v>0</v>
          </cell>
        </row>
        <row r="723">
          <cell r="B723">
            <v>0</v>
          </cell>
          <cell r="C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R723">
            <v>0</v>
          </cell>
          <cell r="S723">
            <v>0</v>
          </cell>
          <cell r="T723">
            <v>0</v>
          </cell>
        </row>
        <row r="724">
          <cell r="B724">
            <v>0</v>
          </cell>
          <cell r="C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R724">
            <v>0</v>
          </cell>
          <cell r="S724">
            <v>0</v>
          </cell>
          <cell r="T724">
            <v>0</v>
          </cell>
        </row>
        <row r="725">
          <cell r="B725">
            <v>0</v>
          </cell>
          <cell r="C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R725">
            <v>0</v>
          </cell>
          <cell r="S725">
            <v>0</v>
          </cell>
          <cell r="T725">
            <v>0</v>
          </cell>
        </row>
        <row r="726">
          <cell r="B726">
            <v>0</v>
          </cell>
          <cell r="C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R726">
            <v>0</v>
          </cell>
          <cell r="S726">
            <v>0</v>
          </cell>
          <cell r="T726">
            <v>0</v>
          </cell>
        </row>
        <row r="727">
          <cell r="B727">
            <v>0</v>
          </cell>
          <cell r="C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R727">
            <v>0</v>
          </cell>
          <cell r="S727">
            <v>0</v>
          </cell>
          <cell r="T727">
            <v>0</v>
          </cell>
        </row>
        <row r="728">
          <cell r="B728">
            <v>0</v>
          </cell>
          <cell r="C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R728">
            <v>0</v>
          </cell>
          <cell r="S728">
            <v>0</v>
          </cell>
          <cell r="T728">
            <v>0</v>
          </cell>
        </row>
        <row r="729">
          <cell r="B729">
            <v>0</v>
          </cell>
          <cell r="C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R729">
            <v>0</v>
          </cell>
          <cell r="S729">
            <v>0</v>
          </cell>
          <cell r="T729">
            <v>0</v>
          </cell>
        </row>
        <row r="730">
          <cell r="B730">
            <v>0</v>
          </cell>
          <cell r="C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R730">
            <v>0</v>
          </cell>
          <cell r="S730">
            <v>0</v>
          </cell>
          <cell r="T730">
            <v>0</v>
          </cell>
        </row>
        <row r="731">
          <cell r="B731">
            <v>0</v>
          </cell>
          <cell r="C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R731">
            <v>0</v>
          </cell>
          <cell r="S731">
            <v>0</v>
          </cell>
          <cell r="T731">
            <v>0</v>
          </cell>
        </row>
        <row r="732">
          <cell r="B732">
            <v>0</v>
          </cell>
          <cell r="C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R732">
            <v>0</v>
          </cell>
          <cell r="S732">
            <v>0</v>
          </cell>
          <cell r="T732">
            <v>0</v>
          </cell>
        </row>
        <row r="733">
          <cell r="B733">
            <v>0</v>
          </cell>
          <cell r="C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R733">
            <v>0</v>
          </cell>
          <cell r="S733">
            <v>0</v>
          </cell>
          <cell r="T733">
            <v>0</v>
          </cell>
        </row>
        <row r="734">
          <cell r="B734">
            <v>0</v>
          </cell>
          <cell r="C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R734">
            <v>0</v>
          </cell>
          <cell r="S734">
            <v>0</v>
          </cell>
          <cell r="T734">
            <v>0</v>
          </cell>
        </row>
        <row r="735">
          <cell r="B735">
            <v>0</v>
          </cell>
          <cell r="C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R735">
            <v>0</v>
          </cell>
          <cell r="S735">
            <v>0</v>
          </cell>
          <cell r="T735">
            <v>0</v>
          </cell>
        </row>
        <row r="736">
          <cell r="B736">
            <v>0</v>
          </cell>
          <cell r="C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R736">
            <v>0</v>
          </cell>
          <cell r="S736">
            <v>0</v>
          </cell>
          <cell r="T736">
            <v>0</v>
          </cell>
        </row>
        <row r="737">
          <cell r="B737">
            <v>0</v>
          </cell>
          <cell r="C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R737">
            <v>0</v>
          </cell>
          <cell r="S737">
            <v>0</v>
          </cell>
          <cell r="T737">
            <v>0</v>
          </cell>
        </row>
        <row r="738">
          <cell r="B738">
            <v>0</v>
          </cell>
          <cell r="C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R738">
            <v>0</v>
          </cell>
          <cell r="S738">
            <v>0</v>
          </cell>
          <cell r="T738">
            <v>0</v>
          </cell>
        </row>
        <row r="739">
          <cell r="B739">
            <v>0</v>
          </cell>
          <cell r="C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R739">
            <v>0</v>
          </cell>
          <cell r="S739">
            <v>0</v>
          </cell>
          <cell r="T739">
            <v>0</v>
          </cell>
        </row>
        <row r="740">
          <cell r="B740">
            <v>0</v>
          </cell>
          <cell r="C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R740">
            <v>0</v>
          </cell>
          <cell r="S740">
            <v>0</v>
          </cell>
          <cell r="T740">
            <v>0</v>
          </cell>
        </row>
        <row r="741">
          <cell r="B741">
            <v>0</v>
          </cell>
          <cell r="C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R741">
            <v>0</v>
          </cell>
          <cell r="S741">
            <v>0</v>
          </cell>
          <cell r="T741">
            <v>0</v>
          </cell>
        </row>
        <row r="742">
          <cell r="B742">
            <v>0</v>
          </cell>
          <cell r="C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R742">
            <v>0</v>
          </cell>
          <cell r="S742">
            <v>0</v>
          </cell>
          <cell r="T742">
            <v>0</v>
          </cell>
        </row>
        <row r="743">
          <cell r="B743">
            <v>0</v>
          </cell>
          <cell r="C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R743">
            <v>0</v>
          </cell>
          <cell r="S743">
            <v>0</v>
          </cell>
          <cell r="T743">
            <v>0</v>
          </cell>
        </row>
        <row r="744">
          <cell r="B744">
            <v>0</v>
          </cell>
          <cell r="C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R744">
            <v>0</v>
          </cell>
          <cell r="S744">
            <v>0</v>
          </cell>
          <cell r="T744">
            <v>0</v>
          </cell>
        </row>
        <row r="745">
          <cell r="B745">
            <v>0</v>
          </cell>
          <cell r="C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R745">
            <v>0</v>
          </cell>
          <cell r="S745">
            <v>0</v>
          </cell>
          <cell r="T745">
            <v>0</v>
          </cell>
        </row>
        <row r="746">
          <cell r="B746">
            <v>0</v>
          </cell>
          <cell r="C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R746">
            <v>0</v>
          </cell>
          <cell r="S746">
            <v>0</v>
          </cell>
          <cell r="T746">
            <v>0</v>
          </cell>
        </row>
        <row r="747">
          <cell r="B747">
            <v>0</v>
          </cell>
          <cell r="C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R747">
            <v>0</v>
          </cell>
          <cell r="S747">
            <v>0</v>
          </cell>
          <cell r="T747">
            <v>0</v>
          </cell>
        </row>
        <row r="748">
          <cell r="B748">
            <v>0</v>
          </cell>
          <cell r="C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R748">
            <v>0</v>
          </cell>
          <cell r="S748">
            <v>0</v>
          </cell>
          <cell r="T748">
            <v>0</v>
          </cell>
        </row>
        <row r="749">
          <cell r="B749">
            <v>0</v>
          </cell>
          <cell r="C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R749">
            <v>0</v>
          </cell>
          <cell r="S749">
            <v>0</v>
          </cell>
          <cell r="T749">
            <v>0</v>
          </cell>
        </row>
        <row r="750">
          <cell r="B750">
            <v>0</v>
          </cell>
          <cell r="C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R750">
            <v>0</v>
          </cell>
          <cell r="S750">
            <v>0</v>
          </cell>
          <cell r="T750">
            <v>0</v>
          </cell>
        </row>
        <row r="751">
          <cell r="B751">
            <v>0</v>
          </cell>
          <cell r="C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R751">
            <v>0</v>
          </cell>
          <cell r="S751">
            <v>0</v>
          </cell>
          <cell r="T751">
            <v>0</v>
          </cell>
        </row>
        <row r="752">
          <cell r="B752">
            <v>0</v>
          </cell>
          <cell r="C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R752">
            <v>0</v>
          </cell>
          <cell r="S752">
            <v>0</v>
          </cell>
          <cell r="T752">
            <v>0</v>
          </cell>
        </row>
        <row r="753">
          <cell r="B753">
            <v>0</v>
          </cell>
          <cell r="C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R753">
            <v>0</v>
          </cell>
          <cell r="S753">
            <v>0</v>
          </cell>
          <cell r="T753">
            <v>0</v>
          </cell>
        </row>
        <row r="754">
          <cell r="B754">
            <v>0</v>
          </cell>
          <cell r="C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R754">
            <v>0</v>
          </cell>
          <cell r="S754">
            <v>0</v>
          </cell>
          <cell r="T754">
            <v>0</v>
          </cell>
        </row>
        <row r="755">
          <cell r="B755">
            <v>0</v>
          </cell>
          <cell r="C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R755">
            <v>0</v>
          </cell>
          <cell r="S755">
            <v>0</v>
          </cell>
          <cell r="T755">
            <v>0</v>
          </cell>
        </row>
        <row r="756">
          <cell r="B756">
            <v>0</v>
          </cell>
          <cell r="C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R756">
            <v>0</v>
          </cell>
          <cell r="S756">
            <v>0</v>
          </cell>
          <cell r="T756">
            <v>0</v>
          </cell>
        </row>
        <row r="757">
          <cell r="B757">
            <v>0</v>
          </cell>
          <cell r="C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R757">
            <v>0</v>
          </cell>
          <cell r="S757">
            <v>0</v>
          </cell>
          <cell r="T757">
            <v>0</v>
          </cell>
        </row>
        <row r="758">
          <cell r="B758">
            <v>0</v>
          </cell>
          <cell r="C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R758">
            <v>0</v>
          </cell>
          <cell r="S758">
            <v>0</v>
          </cell>
          <cell r="T758">
            <v>0</v>
          </cell>
        </row>
        <row r="759">
          <cell r="B759">
            <v>0</v>
          </cell>
          <cell r="C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R759">
            <v>0</v>
          </cell>
          <cell r="S759">
            <v>0</v>
          </cell>
          <cell r="T759">
            <v>0</v>
          </cell>
        </row>
        <row r="760">
          <cell r="B760">
            <v>0</v>
          </cell>
          <cell r="C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R760">
            <v>0</v>
          </cell>
          <cell r="S760">
            <v>0</v>
          </cell>
          <cell r="T760">
            <v>0</v>
          </cell>
        </row>
        <row r="761">
          <cell r="B761">
            <v>0</v>
          </cell>
          <cell r="C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R761">
            <v>0</v>
          </cell>
          <cell r="S761">
            <v>0</v>
          </cell>
          <cell r="T761">
            <v>0</v>
          </cell>
        </row>
        <row r="762">
          <cell r="B762">
            <v>0</v>
          </cell>
          <cell r="C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R762">
            <v>0</v>
          </cell>
          <cell r="S762">
            <v>0</v>
          </cell>
          <cell r="T762">
            <v>0</v>
          </cell>
        </row>
        <row r="763">
          <cell r="B763">
            <v>0</v>
          </cell>
          <cell r="C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R763">
            <v>0</v>
          </cell>
          <cell r="S763">
            <v>0</v>
          </cell>
          <cell r="T763">
            <v>0</v>
          </cell>
        </row>
        <row r="764">
          <cell r="B764">
            <v>0</v>
          </cell>
          <cell r="C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R764">
            <v>0</v>
          </cell>
          <cell r="S764">
            <v>0</v>
          </cell>
          <cell r="T764">
            <v>0</v>
          </cell>
        </row>
        <row r="765">
          <cell r="B765">
            <v>0</v>
          </cell>
          <cell r="C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R765">
            <v>0</v>
          </cell>
          <cell r="S765">
            <v>0</v>
          </cell>
          <cell r="T765">
            <v>0</v>
          </cell>
        </row>
        <row r="766">
          <cell r="B766">
            <v>0</v>
          </cell>
          <cell r="C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R766">
            <v>0</v>
          </cell>
          <cell r="S766">
            <v>0</v>
          </cell>
          <cell r="T766">
            <v>0</v>
          </cell>
        </row>
        <row r="767">
          <cell r="B767">
            <v>0</v>
          </cell>
          <cell r="C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R767">
            <v>0</v>
          </cell>
          <cell r="S767">
            <v>0</v>
          </cell>
          <cell r="T767">
            <v>0</v>
          </cell>
        </row>
        <row r="768">
          <cell r="B768">
            <v>0</v>
          </cell>
          <cell r="C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R768">
            <v>0</v>
          </cell>
          <cell r="S768">
            <v>0</v>
          </cell>
          <cell r="T768">
            <v>0</v>
          </cell>
        </row>
        <row r="769">
          <cell r="B769">
            <v>0</v>
          </cell>
          <cell r="C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R769">
            <v>0</v>
          </cell>
          <cell r="S769">
            <v>0</v>
          </cell>
          <cell r="T769">
            <v>0</v>
          </cell>
        </row>
        <row r="770">
          <cell r="B770">
            <v>0</v>
          </cell>
          <cell r="C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R770">
            <v>0</v>
          </cell>
          <cell r="S770">
            <v>0</v>
          </cell>
          <cell r="T770">
            <v>0</v>
          </cell>
        </row>
        <row r="771">
          <cell r="B771">
            <v>0</v>
          </cell>
          <cell r="C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R771">
            <v>0</v>
          </cell>
          <cell r="S771">
            <v>0</v>
          </cell>
          <cell r="T771">
            <v>0</v>
          </cell>
        </row>
        <row r="772">
          <cell r="B772">
            <v>0</v>
          </cell>
          <cell r="C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R772">
            <v>0</v>
          </cell>
          <cell r="S772">
            <v>0</v>
          </cell>
          <cell r="T772">
            <v>0</v>
          </cell>
        </row>
        <row r="773">
          <cell r="B773">
            <v>0</v>
          </cell>
          <cell r="C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R773">
            <v>0</v>
          </cell>
          <cell r="S773">
            <v>0</v>
          </cell>
          <cell r="T773">
            <v>0</v>
          </cell>
        </row>
        <row r="774">
          <cell r="B774">
            <v>0</v>
          </cell>
          <cell r="C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R774">
            <v>0</v>
          </cell>
          <cell r="S774">
            <v>0</v>
          </cell>
          <cell r="T774">
            <v>0</v>
          </cell>
        </row>
        <row r="775">
          <cell r="B775">
            <v>0</v>
          </cell>
          <cell r="C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R775">
            <v>0</v>
          </cell>
          <cell r="S775">
            <v>0</v>
          </cell>
          <cell r="T775">
            <v>0</v>
          </cell>
        </row>
        <row r="776">
          <cell r="B776">
            <v>0</v>
          </cell>
          <cell r="C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R776">
            <v>0</v>
          </cell>
          <cell r="S776">
            <v>0</v>
          </cell>
          <cell r="T776">
            <v>0</v>
          </cell>
        </row>
        <row r="777">
          <cell r="B777">
            <v>0</v>
          </cell>
          <cell r="C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R777">
            <v>0</v>
          </cell>
          <cell r="S777">
            <v>0</v>
          </cell>
          <cell r="T777">
            <v>0</v>
          </cell>
        </row>
        <row r="778">
          <cell r="B778">
            <v>0</v>
          </cell>
          <cell r="C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R778">
            <v>0</v>
          </cell>
          <cell r="S778">
            <v>0</v>
          </cell>
          <cell r="T778">
            <v>0</v>
          </cell>
        </row>
        <row r="779">
          <cell r="B779">
            <v>0</v>
          </cell>
          <cell r="C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R779">
            <v>0</v>
          </cell>
          <cell r="S779">
            <v>0</v>
          </cell>
          <cell r="T779">
            <v>0</v>
          </cell>
        </row>
        <row r="780">
          <cell r="B780">
            <v>0</v>
          </cell>
          <cell r="C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R780">
            <v>0</v>
          </cell>
          <cell r="S780">
            <v>0</v>
          </cell>
          <cell r="T780">
            <v>0</v>
          </cell>
        </row>
        <row r="781">
          <cell r="B781">
            <v>0</v>
          </cell>
          <cell r="C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R781">
            <v>0</v>
          </cell>
          <cell r="S781">
            <v>0</v>
          </cell>
          <cell r="T781">
            <v>0</v>
          </cell>
        </row>
        <row r="782">
          <cell r="B782">
            <v>0</v>
          </cell>
          <cell r="C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R782">
            <v>0</v>
          </cell>
          <cell r="S782">
            <v>0</v>
          </cell>
          <cell r="T782">
            <v>0</v>
          </cell>
        </row>
        <row r="783">
          <cell r="B783">
            <v>0</v>
          </cell>
          <cell r="C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R783">
            <v>0</v>
          </cell>
          <cell r="S783">
            <v>0</v>
          </cell>
          <cell r="T783">
            <v>0</v>
          </cell>
        </row>
        <row r="784">
          <cell r="B784">
            <v>0</v>
          </cell>
          <cell r="C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R784">
            <v>0</v>
          </cell>
          <cell r="S784">
            <v>0</v>
          </cell>
          <cell r="T784">
            <v>0</v>
          </cell>
        </row>
        <row r="785">
          <cell r="B785">
            <v>0</v>
          </cell>
          <cell r="C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R785">
            <v>0</v>
          </cell>
          <cell r="S785">
            <v>0</v>
          </cell>
          <cell r="T785">
            <v>0</v>
          </cell>
        </row>
        <row r="786">
          <cell r="B786">
            <v>0</v>
          </cell>
          <cell r="C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R786">
            <v>0</v>
          </cell>
          <cell r="S786">
            <v>0</v>
          </cell>
          <cell r="T786">
            <v>0</v>
          </cell>
        </row>
        <row r="787">
          <cell r="B787">
            <v>0</v>
          </cell>
          <cell r="C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R787">
            <v>0</v>
          </cell>
          <cell r="S787">
            <v>0</v>
          </cell>
          <cell r="T787">
            <v>0</v>
          </cell>
        </row>
        <row r="788">
          <cell r="B788">
            <v>0</v>
          </cell>
          <cell r="C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R788">
            <v>0</v>
          </cell>
          <cell r="S788">
            <v>0</v>
          </cell>
          <cell r="T788">
            <v>0</v>
          </cell>
        </row>
        <row r="789">
          <cell r="B789">
            <v>0</v>
          </cell>
          <cell r="C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R789">
            <v>0</v>
          </cell>
          <cell r="S789">
            <v>0</v>
          </cell>
          <cell r="T789">
            <v>0</v>
          </cell>
        </row>
        <row r="790">
          <cell r="B790">
            <v>0</v>
          </cell>
          <cell r="C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R790">
            <v>0</v>
          </cell>
          <cell r="S790">
            <v>0</v>
          </cell>
          <cell r="T790">
            <v>0</v>
          </cell>
        </row>
        <row r="791">
          <cell r="B791">
            <v>0</v>
          </cell>
          <cell r="C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R791">
            <v>0</v>
          </cell>
          <cell r="S791">
            <v>0</v>
          </cell>
          <cell r="T791">
            <v>0</v>
          </cell>
        </row>
        <row r="792">
          <cell r="B792">
            <v>0</v>
          </cell>
          <cell r="C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R792">
            <v>0</v>
          </cell>
          <cell r="S792">
            <v>0</v>
          </cell>
          <cell r="T792">
            <v>0</v>
          </cell>
        </row>
        <row r="793">
          <cell r="B793">
            <v>0</v>
          </cell>
          <cell r="C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R793">
            <v>0</v>
          </cell>
          <cell r="S793">
            <v>0</v>
          </cell>
          <cell r="T793">
            <v>0</v>
          </cell>
        </row>
        <row r="794">
          <cell r="B794">
            <v>0</v>
          </cell>
          <cell r="C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R794">
            <v>0</v>
          </cell>
          <cell r="S794">
            <v>0</v>
          </cell>
          <cell r="T794">
            <v>0</v>
          </cell>
        </row>
        <row r="795">
          <cell r="B795">
            <v>0</v>
          </cell>
          <cell r="C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R795">
            <v>0</v>
          </cell>
          <cell r="S795">
            <v>0</v>
          </cell>
          <cell r="T795">
            <v>0</v>
          </cell>
        </row>
        <row r="796">
          <cell r="B796">
            <v>0</v>
          </cell>
          <cell r="C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R796">
            <v>0</v>
          </cell>
          <cell r="S796">
            <v>0</v>
          </cell>
          <cell r="T796">
            <v>0</v>
          </cell>
        </row>
        <row r="797">
          <cell r="B797">
            <v>0</v>
          </cell>
          <cell r="C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R797">
            <v>0</v>
          </cell>
          <cell r="S797">
            <v>0</v>
          </cell>
          <cell r="T797">
            <v>0</v>
          </cell>
        </row>
        <row r="798">
          <cell r="B798">
            <v>0</v>
          </cell>
          <cell r="C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R798">
            <v>0</v>
          </cell>
          <cell r="S798">
            <v>0</v>
          </cell>
          <cell r="T798">
            <v>0</v>
          </cell>
        </row>
        <row r="799">
          <cell r="B799">
            <v>0</v>
          </cell>
          <cell r="C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R799">
            <v>0</v>
          </cell>
          <cell r="S799">
            <v>0</v>
          </cell>
          <cell r="T799">
            <v>0</v>
          </cell>
        </row>
        <row r="800">
          <cell r="B800">
            <v>0</v>
          </cell>
          <cell r="C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R800">
            <v>0</v>
          </cell>
          <cell r="S800">
            <v>0</v>
          </cell>
          <cell r="T800">
            <v>0</v>
          </cell>
        </row>
        <row r="801">
          <cell r="B801">
            <v>0</v>
          </cell>
          <cell r="C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R801">
            <v>0</v>
          </cell>
          <cell r="S801">
            <v>0</v>
          </cell>
          <cell r="T801">
            <v>0</v>
          </cell>
        </row>
        <row r="802">
          <cell r="B802">
            <v>0</v>
          </cell>
          <cell r="C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R802">
            <v>0</v>
          </cell>
          <cell r="S802">
            <v>0</v>
          </cell>
          <cell r="T802">
            <v>0</v>
          </cell>
        </row>
        <row r="803">
          <cell r="B803">
            <v>0</v>
          </cell>
          <cell r="C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R803">
            <v>0</v>
          </cell>
          <cell r="S803">
            <v>0</v>
          </cell>
          <cell r="T803">
            <v>0</v>
          </cell>
        </row>
        <row r="804">
          <cell r="B804">
            <v>0</v>
          </cell>
          <cell r="C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R804">
            <v>0</v>
          </cell>
          <cell r="S804">
            <v>0</v>
          </cell>
          <cell r="T804">
            <v>0</v>
          </cell>
        </row>
        <row r="805">
          <cell r="B805">
            <v>0</v>
          </cell>
          <cell r="C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R805">
            <v>0</v>
          </cell>
          <cell r="S805">
            <v>0</v>
          </cell>
          <cell r="T805">
            <v>0</v>
          </cell>
        </row>
        <row r="806">
          <cell r="B806">
            <v>0</v>
          </cell>
          <cell r="C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R806">
            <v>0</v>
          </cell>
          <cell r="S806">
            <v>0</v>
          </cell>
          <cell r="T806">
            <v>0</v>
          </cell>
        </row>
        <row r="807">
          <cell r="B807">
            <v>0</v>
          </cell>
          <cell r="C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R807">
            <v>0</v>
          </cell>
          <cell r="S807">
            <v>0</v>
          </cell>
          <cell r="T807">
            <v>0</v>
          </cell>
        </row>
        <row r="808">
          <cell r="B808">
            <v>0</v>
          </cell>
          <cell r="C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R808">
            <v>0</v>
          </cell>
          <cell r="S808">
            <v>0</v>
          </cell>
          <cell r="T808">
            <v>0</v>
          </cell>
        </row>
        <row r="809">
          <cell r="B809">
            <v>0</v>
          </cell>
          <cell r="C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R809">
            <v>0</v>
          </cell>
          <cell r="S809">
            <v>0</v>
          </cell>
          <cell r="T809">
            <v>0</v>
          </cell>
        </row>
        <row r="810">
          <cell r="B810">
            <v>0</v>
          </cell>
          <cell r="C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R810">
            <v>0</v>
          </cell>
          <cell r="S810">
            <v>0</v>
          </cell>
          <cell r="T810">
            <v>0</v>
          </cell>
        </row>
        <row r="811">
          <cell r="B811">
            <v>0</v>
          </cell>
          <cell r="C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R811">
            <v>0</v>
          </cell>
          <cell r="S811">
            <v>0</v>
          </cell>
          <cell r="T811">
            <v>0</v>
          </cell>
        </row>
        <row r="812">
          <cell r="B812">
            <v>0</v>
          </cell>
          <cell r="C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R812">
            <v>0</v>
          </cell>
          <cell r="S812">
            <v>0</v>
          </cell>
          <cell r="T812">
            <v>0</v>
          </cell>
        </row>
        <row r="813">
          <cell r="B813">
            <v>0</v>
          </cell>
          <cell r="C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R813">
            <v>0</v>
          </cell>
          <cell r="S813">
            <v>0</v>
          </cell>
          <cell r="T813">
            <v>0</v>
          </cell>
        </row>
        <row r="814">
          <cell r="B814">
            <v>0</v>
          </cell>
          <cell r="C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R814">
            <v>0</v>
          </cell>
          <cell r="S814">
            <v>0</v>
          </cell>
          <cell r="T814">
            <v>0</v>
          </cell>
        </row>
        <row r="815">
          <cell r="B815">
            <v>0</v>
          </cell>
          <cell r="C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R815">
            <v>0</v>
          </cell>
          <cell r="S815">
            <v>0</v>
          </cell>
          <cell r="T815">
            <v>0</v>
          </cell>
        </row>
        <row r="816">
          <cell r="B816">
            <v>0</v>
          </cell>
          <cell r="C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R816">
            <v>0</v>
          </cell>
          <cell r="S816">
            <v>0</v>
          </cell>
          <cell r="T816">
            <v>0</v>
          </cell>
        </row>
        <row r="817">
          <cell r="B817">
            <v>0</v>
          </cell>
          <cell r="C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R817">
            <v>0</v>
          </cell>
          <cell r="S817">
            <v>0</v>
          </cell>
          <cell r="T817">
            <v>0</v>
          </cell>
        </row>
        <row r="818">
          <cell r="B818">
            <v>0</v>
          </cell>
          <cell r="C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R818">
            <v>0</v>
          </cell>
          <cell r="S818">
            <v>0</v>
          </cell>
          <cell r="T818">
            <v>0</v>
          </cell>
        </row>
        <row r="819">
          <cell r="B819">
            <v>0</v>
          </cell>
          <cell r="C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R819">
            <v>0</v>
          </cell>
          <cell r="S819">
            <v>0</v>
          </cell>
          <cell r="T819">
            <v>0</v>
          </cell>
        </row>
        <row r="820">
          <cell r="B820">
            <v>0</v>
          </cell>
          <cell r="C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R820">
            <v>0</v>
          </cell>
          <cell r="S820">
            <v>0</v>
          </cell>
          <cell r="T820">
            <v>0</v>
          </cell>
        </row>
        <row r="821">
          <cell r="B821">
            <v>0</v>
          </cell>
          <cell r="C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R821">
            <v>0</v>
          </cell>
          <cell r="S821">
            <v>0</v>
          </cell>
          <cell r="T821">
            <v>0</v>
          </cell>
        </row>
        <row r="822">
          <cell r="B822">
            <v>0</v>
          </cell>
          <cell r="C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R822">
            <v>0</v>
          </cell>
          <cell r="S822">
            <v>0</v>
          </cell>
          <cell r="T822">
            <v>0</v>
          </cell>
        </row>
        <row r="823">
          <cell r="B823">
            <v>0</v>
          </cell>
          <cell r="C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R823">
            <v>0</v>
          </cell>
          <cell r="S823">
            <v>0</v>
          </cell>
          <cell r="T823">
            <v>0</v>
          </cell>
        </row>
        <row r="824">
          <cell r="B824">
            <v>0</v>
          </cell>
          <cell r="C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R824">
            <v>0</v>
          </cell>
          <cell r="S824">
            <v>0</v>
          </cell>
          <cell r="T824">
            <v>0</v>
          </cell>
        </row>
        <row r="825">
          <cell r="B825">
            <v>0</v>
          </cell>
          <cell r="C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R825">
            <v>0</v>
          </cell>
          <cell r="S825">
            <v>0</v>
          </cell>
          <cell r="T825">
            <v>0</v>
          </cell>
        </row>
        <row r="826">
          <cell r="B826">
            <v>0</v>
          </cell>
          <cell r="C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R826">
            <v>0</v>
          </cell>
          <cell r="S826">
            <v>0</v>
          </cell>
          <cell r="T826">
            <v>0</v>
          </cell>
        </row>
        <row r="827">
          <cell r="B827">
            <v>0</v>
          </cell>
          <cell r="C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R827">
            <v>0</v>
          </cell>
          <cell r="S827">
            <v>0</v>
          </cell>
          <cell r="T827">
            <v>0</v>
          </cell>
        </row>
        <row r="828">
          <cell r="B828">
            <v>0</v>
          </cell>
          <cell r="C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R828">
            <v>0</v>
          </cell>
          <cell r="S828">
            <v>0</v>
          </cell>
          <cell r="T828">
            <v>0</v>
          </cell>
        </row>
        <row r="829">
          <cell r="B829">
            <v>0</v>
          </cell>
          <cell r="C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R829">
            <v>0</v>
          </cell>
          <cell r="S829">
            <v>0</v>
          </cell>
          <cell r="T829">
            <v>0</v>
          </cell>
        </row>
        <row r="830">
          <cell r="B830">
            <v>0</v>
          </cell>
          <cell r="C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R830">
            <v>0</v>
          </cell>
          <cell r="S830">
            <v>0</v>
          </cell>
          <cell r="T830">
            <v>0</v>
          </cell>
        </row>
        <row r="831">
          <cell r="B831">
            <v>0</v>
          </cell>
          <cell r="C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R831">
            <v>0</v>
          </cell>
          <cell r="S831">
            <v>0</v>
          </cell>
          <cell r="T831">
            <v>0</v>
          </cell>
        </row>
        <row r="832">
          <cell r="B832">
            <v>0</v>
          </cell>
          <cell r="C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R832">
            <v>0</v>
          </cell>
          <cell r="S832">
            <v>0</v>
          </cell>
          <cell r="T832">
            <v>0</v>
          </cell>
        </row>
        <row r="833">
          <cell r="B833">
            <v>0</v>
          </cell>
          <cell r="C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R833">
            <v>0</v>
          </cell>
          <cell r="S833">
            <v>0</v>
          </cell>
          <cell r="T833">
            <v>0</v>
          </cell>
        </row>
        <row r="834">
          <cell r="B834">
            <v>0</v>
          </cell>
          <cell r="C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R834">
            <v>0</v>
          </cell>
          <cell r="S834">
            <v>0</v>
          </cell>
          <cell r="T834">
            <v>0</v>
          </cell>
        </row>
        <row r="835">
          <cell r="B835">
            <v>0</v>
          </cell>
          <cell r="C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R835">
            <v>0</v>
          </cell>
          <cell r="S835">
            <v>0</v>
          </cell>
          <cell r="T835">
            <v>0</v>
          </cell>
        </row>
        <row r="836">
          <cell r="B836">
            <v>0</v>
          </cell>
          <cell r="C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R836">
            <v>0</v>
          </cell>
          <cell r="S836">
            <v>0</v>
          </cell>
          <cell r="T836">
            <v>0</v>
          </cell>
        </row>
        <row r="837">
          <cell r="B837">
            <v>0</v>
          </cell>
          <cell r="C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R837">
            <v>0</v>
          </cell>
          <cell r="S837">
            <v>0</v>
          </cell>
          <cell r="T837">
            <v>0</v>
          </cell>
        </row>
        <row r="838">
          <cell r="B838">
            <v>0</v>
          </cell>
          <cell r="C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R838">
            <v>0</v>
          </cell>
          <cell r="S838">
            <v>0</v>
          </cell>
          <cell r="T838">
            <v>0</v>
          </cell>
        </row>
        <row r="839">
          <cell r="B839">
            <v>0</v>
          </cell>
          <cell r="C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R839">
            <v>0</v>
          </cell>
          <cell r="S839">
            <v>0</v>
          </cell>
          <cell r="T839">
            <v>0</v>
          </cell>
        </row>
        <row r="840">
          <cell r="B840">
            <v>0</v>
          </cell>
          <cell r="C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R840">
            <v>0</v>
          </cell>
          <cell r="S840">
            <v>0</v>
          </cell>
          <cell r="T840">
            <v>0</v>
          </cell>
        </row>
        <row r="841">
          <cell r="B841">
            <v>0</v>
          </cell>
          <cell r="C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R841">
            <v>0</v>
          </cell>
          <cell r="S841">
            <v>0</v>
          </cell>
          <cell r="T841">
            <v>0</v>
          </cell>
        </row>
        <row r="842">
          <cell r="B842">
            <v>0</v>
          </cell>
          <cell r="C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R842">
            <v>0</v>
          </cell>
          <cell r="S842">
            <v>0</v>
          </cell>
          <cell r="T842">
            <v>0</v>
          </cell>
        </row>
        <row r="843">
          <cell r="B843">
            <v>0</v>
          </cell>
          <cell r="C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R843">
            <v>0</v>
          </cell>
          <cell r="S843">
            <v>0</v>
          </cell>
          <cell r="T843">
            <v>0</v>
          </cell>
        </row>
        <row r="844">
          <cell r="B844">
            <v>0</v>
          </cell>
          <cell r="C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R844">
            <v>0</v>
          </cell>
          <cell r="S844">
            <v>0</v>
          </cell>
          <cell r="T844">
            <v>0</v>
          </cell>
        </row>
        <row r="845">
          <cell r="B845">
            <v>0</v>
          </cell>
          <cell r="C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R845">
            <v>0</v>
          </cell>
          <cell r="S845">
            <v>0</v>
          </cell>
          <cell r="T845">
            <v>0</v>
          </cell>
        </row>
        <row r="846">
          <cell r="B846">
            <v>0</v>
          </cell>
          <cell r="C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R846">
            <v>0</v>
          </cell>
          <cell r="S846">
            <v>0</v>
          </cell>
          <cell r="T846">
            <v>0</v>
          </cell>
        </row>
        <row r="847">
          <cell r="B847">
            <v>0</v>
          </cell>
          <cell r="C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R847">
            <v>0</v>
          </cell>
          <cell r="S847">
            <v>0</v>
          </cell>
          <cell r="T847">
            <v>0</v>
          </cell>
        </row>
        <row r="848">
          <cell r="B848">
            <v>0</v>
          </cell>
          <cell r="C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R848">
            <v>0</v>
          </cell>
          <cell r="S848">
            <v>0</v>
          </cell>
          <cell r="T848">
            <v>0</v>
          </cell>
        </row>
        <row r="849">
          <cell r="B849">
            <v>0</v>
          </cell>
          <cell r="C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R849">
            <v>0</v>
          </cell>
          <cell r="S849">
            <v>0</v>
          </cell>
          <cell r="T849">
            <v>0</v>
          </cell>
        </row>
        <row r="850">
          <cell r="B850">
            <v>0</v>
          </cell>
          <cell r="C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R850">
            <v>0</v>
          </cell>
          <cell r="S850">
            <v>0</v>
          </cell>
          <cell r="T850">
            <v>0</v>
          </cell>
        </row>
        <row r="851">
          <cell r="B851">
            <v>0</v>
          </cell>
          <cell r="C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R851">
            <v>0</v>
          </cell>
          <cell r="S851">
            <v>0</v>
          </cell>
          <cell r="T851">
            <v>0</v>
          </cell>
        </row>
        <row r="852">
          <cell r="B852">
            <v>0</v>
          </cell>
          <cell r="C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R852">
            <v>0</v>
          </cell>
          <cell r="S852">
            <v>0</v>
          </cell>
          <cell r="T852">
            <v>0</v>
          </cell>
        </row>
        <row r="853">
          <cell r="B853">
            <v>0</v>
          </cell>
          <cell r="C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R853">
            <v>0</v>
          </cell>
          <cell r="S853">
            <v>0</v>
          </cell>
          <cell r="T853">
            <v>0</v>
          </cell>
        </row>
        <row r="854">
          <cell r="B854">
            <v>0</v>
          </cell>
          <cell r="C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R854">
            <v>0</v>
          </cell>
          <cell r="S854">
            <v>0</v>
          </cell>
          <cell r="T854">
            <v>0</v>
          </cell>
        </row>
        <row r="855">
          <cell r="B855">
            <v>0</v>
          </cell>
          <cell r="C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R855">
            <v>0</v>
          </cell>
          <cell r="S855">
            <v>0</v>
          </cell>
          <cell r="T855">
            <v>0</v>
          </cell>
        </row>
        <row r="856">
          <cell r="B856">
            <v>0</v>
          </cell>
          <cell r="C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R856">
            <v>0</v>
          </cell>
          <cell r="S856">
            <v>0</v>
          </cell>
          <cell r="T856">
            <v>0</v>
          </cell>
        </row>
        <row r="857">
          <cell r="B857">
            <v>0</v>
          </cell>
          <cell r="C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R857">
            <v>0</v>
          </cell>
          <cell r="S857">
            <v>0</v>
          </cell>
          <cell r="T857">
            <v>0</v>
          </cell>
        </row>
        <row r="858">
          <cell r="B858">
            <v>0</v>
          </cell>
          <cell r="C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R858">
            <v>0</v>
          </cell>
          <cell r="S858">
            <v>0</v>
          </cell>
          <cell r="T858">
            <v>0</v>
          </cell>
        </row>
        <row r="859">
          <cell r="B859">
            <v>0</v>
          </cell>
          <cell r="C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R859">
            <v>0</v>
          </cell>
          <cell r="S859">
            <v>0</v>
          </cell>
          <cell r="T859">
            <v>0</v>
          </cell>
        </row>
        <row r="860">
          <cell r="B860">
            <v>0</v>
          </cell>
          <cell r="C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R860">
            <v>0</v>
          </cell>
          <cell r="S860">
            <v>0</v>
          </cell>
          <cell r="T860">
            <v>0</v>
          </cell>
        </row>
        <row r="861">
          <cell r="B861">
            <v>0</v>
          </cell>
          <cell r="C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R861">
            <v>0</v>
          </cell>
          <cell r="S861">
            <v>0</v>
          </cell>
          <cell r="T861">
            <v>0</v>
          </cell>
        </row>
        <row r="862">
          <cell r="B862">
            <v>0</v>
          </cell>
          <cell r="C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R862">
            <v>0</v>
          </cell>
          <cell r="S862">
            <v>0</v>
          </cell>
          <cell r="T862">
            <v>0</v>
          </cell>
        </row>
        <row r="863">
          <cell r="B863">
            <v>0</v>
          </cell>
          <cell r="C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R863">
            <v>0</v>
          </cell>
          <cell r="S863">
            <v>0</v>
          </cell>
          <cell r="T863">
            <v>0</v>
          </cell>
        </row>
        <row r="864">
          <cell r="B864">
            <v>0</v>
          </cell>
          <cell r="C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R864">
            <v>0</v>
          </cell>
          <cell r="S864">
            <v>0</v>
          </cell>
          <cell r="T864">
            <v>0</v>
          </cell>
        </row>
        <row r="865">
          <cell r="B865">
            <v>0</v>
          </cell>
          <cell r="C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R865">
            <v>0</v>
          </cell>
          <cell r="S865">
            <v>0</v>
          </cell>
          <cell r="T865">
            <v>0</v>
          </cell>
        </row>
        <row r="866">
          <cell r="B866">
            <v>0</v>
          </cell>
          <cell r="C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R866">
            <v>0</v>
          </cell>
          <cell r="S866">
            <v>0</v>
          </cell>
          <cell r="T866">
            <v>0</v>
          </cell>
        </row>
        <row r="867">
          <cell r="B867">
            <v>0</v>
          </cell>
          <cell r="C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R867">
            <v>0</v>
          </cell>
          <cell r="S867">
            <v>0</v>
          </cell>
          <cell r="T867">
            <v>0</v>
          </cell>
        </row>
        <row r="868">
          <cell r="B868">
            <v>0</v>
          </cell>
          <cell r="C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R868">
            <v>0</v>
          </cell>
          <cell r="S868">
            <v>0</v>
          </cell>
          <cell r="T868">
            <v>0</v>
          </cell>
        </row>
        <row r="869">
          <cell r="B869">
            <v>0</v>
          </cell>
          <cell r="C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R869">
            <v>0</v>
          </cell>
          <cell r="S869">
            <v>0</v>
          </cell>
          <cell r="T869">
            <v>0</v>
          </cell>
        </row>
        <row r="870">
          <cell r="B870">
            <v>0</v>
          </cell>
          <cell r="C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R870">
            <v>0</v>
          </cell>
          <cell r="S870">
            <v>0</v>
          </cell>
          <cell r="T870">
            <v>0</v>
          </cell>
        </row>
        <row r="871">
          <cell r="B871">
            <v>0</v>
          </cell>
          <cell r="C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R871">
            <v>0</v>
          </cell>
          <cell r="S871">
            <v>0</v>
          </cell>
          <cell r="T871">
            <v>0</v>
          </cell>
        </row>
        <row r="872">
          <cell r="B872">
            <v>0</v>
          </cell>
          <cell r="C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R872">
            <v>0</v>
          </cell>
          <cell r="S872">
            <v>0</v>
          </cell>
          <cell r="T872">
            <v>0</v>
          </cell>
        </row>
        <row r="873">
          <cell r="B873">
            <v>0</v>
          </cell>
          <cell r="C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R873">
            <v>0</v>
          </cell>
          <cell r="S873">
            <v>0</v>
          </cell>
          <cell r="T873">
            <v>0</v>
          </cell>
        </row>
        <row r="874">
          <cell r="B874">
            <v>0</v>
          </cell>
          <cell r="C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R874">
            <v>0</v>
          </cell>
          <cell r="S874">
            <v>0</v>
          </cell>
          <cell r="T874">
            <v>0</v>
          </cell>
        </row>
        <row r="875">
          <cell r="B875">
            <v>0</v>
          </cell>
          <cell r="C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R875">
            <v>0</v>
          </cell>
          <cell r="S875">
            <v>0</v>
          </cell>
          <cell r="T875">
            <v>0</v>
          </cell>
        </row>
        <row r="876">
          <cell r="B876">
            <v>0</v>
          </cell>
          <cell r="C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R876">
            <v>0</v>
          </cell>
          <cell r="S876">
            <v>0</v>
          </cell>
          <cell r="T876">
            <v>0</v>
          </cell>
        </row>
        <row r="877">
          <cell r="B877">
            <v>0</v>
          </cell>
          <cell r="C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R877">
            <v>0</v>
          </cell>
          <cell r="S877">
            <v>0</v>
          </cell>
          <cell r="T877">
            <v>0</v>
          </cell>
        </row>
        <row r="878">
          <cell r="B878">
            <v>0</v>
          </cell>
          <cell r="C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R878">
            <v>0</v>
          </cell>
          <cell r="S878">
            <v>0</v>
          </cell>
          <cell r="T878">
            <v>0</v>
          </cell>
        </row>
        <row r="879">
          <cell r="B879">
            <v>0</v>
          </cell>
          <cell r="C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R879">
            <v>0</v>
          </cell>
          <cell r="S879">
            <v>0</v>
          </cell>
          <cell r="T879">
            <v>0</v>
          </cell>
        </row>
        <row r="880">
          <cell r="B880">
            <v>0</v>
          </cell>
          <cell r="C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R880">
            <v>0</v>
          </cell>
          <cell r="S880">
            <v>0</v>
          </cell>
          <cell r="T880">
            <v>0</v>
          </cell>
        </row>
        <row r="881">
          <cell r="B881">
            <v>0</v>
          </cell>
          <cell r="C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R881">
            <v>0</v>
          </cell>
          <cell r="S881">
            <v>0</v>
          </cell>
          <cell r="T881">
            <v>0</v>
          </cell>
        </row>
        <row r="882">
          <cell r="B882">
            <v>0</v>
          </cell>
          <cell r="C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R882">
            <v>0</v>
          </cell>
          <cell r="S882">
            <v>0</v>
          </cell>
          <cell r="T882">
            <v>0</v>
          </cell>
        </row>
        <row r="883">
          <cell r="B883">
            <v>0</v>
          </cell>
          <cell r="C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R883">
            <v>0</v>
          </cell>
          <cell r="S883">
            <v>0</v>
          </cell>
          <cell r="T883">
            <v>0</v>
          </cell>
        </row>
        <row r="884">
          <cell r="B884">
            <v>0</v>
          </cell>
          <cell r="C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R884">
            <v>0</v>
          </cell>
          <cell r="S884">
            <v>0</v>
          </cell>
          <cell r="T884">
            <v>0</v>
          </cell>
        </row>
        <row r="885">
          <cell r="B885">
            <v>0</v>
          </cell>
          <cell r="C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R885">
            <v>0</v>
          </cell>
          <cell r="S885">
            <v>0</v>
          </cell>
          <cell r="T885">
            <v>0</v>
          </cell>
        </row>
        <row r="886">
          <cell r="B886">
            <v>0</v>
          </cell>
          <cell r="C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R886">
            <v>0</v>
          </cell>
          <cell r="S886">
            <v>0</v>
          </cell>
          <cell r="T886">
            <v>0</v>
          </cell>
        </row>
        <row r="887">
          <cell r="B887">
            <v>0</v>
          </cell>
          <cell r="C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R887">
            <v>0</v>
          </cell>
          <cell r="S887">
            <v>0</v>
          </cell>
          <cell r="T887">
            <v>0</v>
          </cell>
        </row>
        <row r="888">
          <cell r="B888">
            <v>0</v>
          </cell>
          <cell r="C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R888">
            <v>0</v>
          </cell>
          <cell r="S888">
            <v>0</v>
          </cell>
          <cell r="T888">
            <v>0</v>
          </cell>
        </row>
        <row r="889">
          <cell r="B889">
            <v>0</v>
          </cell>
          <cell r="C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R889">
            <v>0</v>
          </cell>
          <cell r="S889">
            <v>0</v>
          </cell>
          <cell r="T889">
            <v>0</v>
          </cell>
        </row>
        <row r="890">
          <cell r="B890">
            <v>0</v>
          </cell>
          <cell r="C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R890">
            <v>0</v>
          </cell>
          <cell r="S890">
            <v>0</v>
          </cell>
          <cell r="T890">
            <v>0</v>
          </cell>
        </row>
        <row r="891">
          <cell r="B891">
            <v>0</v>
          </cell>
          <cell r="C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R891">
            <v>0</v>
          </cell>
          <cell r="S891">
            <v>0</v>
          </cell>
          <cell r="T891">
            <v>0</v>
          </cell>
        </row>
        <row r="892">
          <cell r="B892">
            <v>0</v>
          </cell>
          <cell r="C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R892">
            <v>0</v>
          </cell>
          <cell r="S892">
            <v>0</v>
          </cell>
          <cell r="T892">
            <v>0</v>
          </cell>
        </row>
        <row r="893">
          <cell r="B893">
            <v>0</v>
          </cell>
          <cell r="C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R893">
            <v>0</v>
          </cell>
          <cell r="S893">
            <v>0</v>
          </cell>
          <cell r="T893">
            <v>0</v>
          </cell>
        </row>
        <row r="894">
          <cell r="B894">
            <v>0</v>
          </cell>
          <cell r="C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R894">
            <v>0</v>
          </cell>
          <cell r="S894">
            <v>0</v>
          </cell>
          <cell r="T894">
            <v>0</v>
          </cell>
        </row>
        <row r="895">
          <cell r="B895">
            <v>0</v>
          </cell>
          <cell r="C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R895">
            <v>0</v>
          </cell>
          <cell r="S895">
            <v>0</v>
          </cell>
          <cell r="T895">
            <v>0</v>
          </cell>
        </row>
        <row r="896">
          <cell r="B896">
            <v>0</v>
          </cell>
          <cell r="C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R896">
            <v>0</v>
          </cell>
          <cell r="S896">
            <v>0</v>
          </cell>
          <cell r="T896">
            <v>0</v>
          </cell>
        </row>
        <row r="897">
          <cell r="B897">
            <v>0</v>
          </cell>
          <cell r="C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R897">
            <v>0</v>
          </cell>
          <cell r="S897">
            <v>0</v>
          </cell>
          <cell r="T897">
            <v>0</v>
          </cell>
        </row>
        <row r="898">
          <cell r="B898">
            <v>0</v>
          </cell>
          <cell r="C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R898">
            <v>0</v>
          </cell>
          <cell r="S898">
            <v>0</v>
          </cell>
          <cell r="T898">
            <v>0</v>
          </cell>
        </row>
        <row r="899">
          <cell r="B899">
            <v>0</v>
          </cell>
          <cell r="C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R899">
            <v>0</v>
          </cell>
          <cell r="S899">
            <v>0</v>
          </cell>
          <cell r="T899">
            <v>0</v>
          </cell>
        </row>
        <row r="900">
          <cell r="B900">
            <v>0</v>
          </cell>
          <cell r="C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R900">
            <v>0</v>
          </cell>
          <cell r="S900">
            <v>0</v>
          </cell>
          <cell r="T900">
            <v>0</v>
          </cell>
        </row>
        <row r="901">
          <cell r="B901">
            <v>0</v>
          </cell>
          <cell r="C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R901">
            <v>0</v>
          </cell>
          <cell r="S901">
            <v>0</v>
          </cell>
          <cell r="T901">
            <v>0</v>
          </cell>
        </row>
        <row r="902">
          <cell r="B902">
            <v>0</v>
          </cell>
          <cell r="C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R902">
            <v>0</v>
          </cell>
          <cell r="S902">
            <v>0</v>
          </cell>
          <cell r="T902">
            <v>0</v>
          </cell>
        </row>
        <row r="903">
          <cell r="B903">
            <v>0</v>
          </cell>
          <cell r="C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R903">
            <v>0</v>
          </cell>
          <cell r="S903">
            <v>0</v>
          </cell>
          <cell r="T903">
            <v>0</v>
          </cell>
        </row>
        <row r="904">
          <cell r="B904">
            <v>0</v>
          </cell>
          <cell r="C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R904">
            <v>0</v>
          </cell>
          <cell r="S904">
            <v>0</v>
          </cell>
          <cell r="T904">
            <v>0</v>
          </cell>
        </row>
        <row r="905">
          <cell r="B905">
            <v>0</v>
          </cell>
          <cell r="C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R905">
            <v>0</v>
          </cell>
          <cell r="S905">
            <v>0</v>
          </cell>
          <cell r="T905">
            <v>0</v>
          </cell>
        </row>
        <row r="906">
          <cell r="B906">
            <v>0</v>
          </cell>
          <cell r="C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R906">
            <v>0</v>
          </cell>
          <cell r="S906">
            <v>0</v>
          </cell>
          <cell r="T906">
            <v>0</v>
          </cell>
        </row>
        <row r="907">
          <cell r="B907">
            <v>0</v>
          </cell>
          <cell r="C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R907">
            <v>0</v>
          </cell>
          <cell r="S907">
            <v>0</v>
          </cell>
          <cell r="T907">
            <v>0</v>
          </cell>
        </row>
        <row r="908">
          <cell r="B908">
            <v>0</v>
          </cell>
          <cell r="C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R908">
            <v>0</v>
          </cell>
          <cell r="S908">
            <v>0</v>
          </cell>
          <cell r="T908">
            <v>0</v>
          </cell>
        </row>
        <row r="909">
          <cell r="B909">
            <v>0</v>
          </cell>
          <cell r="C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R909">
            <v>0</v>
          </cell>
          <cell r="S909">
            <v>0</v>
          </cell>
          <cell r="T909">
            <v>0</v>
          </cell>
        </row>
        <row r="910">
          <cell r="B910">
            <v>0</v>
          </cell>
          <cell r="C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R910">
            <v>0</v>
          </cell>
          <cell r="S910">
            <v>0</v>
          </cell>
          <cell r="T910">
            <v>0</v>
          </cell>
        </row>
        <row r="911">
          <cell r="B911">
            <v>0</v>
          </cell>
          <cell r="C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R911">
            <v>0</v>
          </cell>
          <cell r="S911">
            <v>0</v>
          </cell>
          <cell r="T911">
            <v>0</v>
          </cell>
        </row>
        <row r="912">
          <cell r="B912">
            <v>0</v>
          </cell>
          <cell r="C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R912">
            <v>0</v>
          </cell>
          <cell r="S912">
            <v>0</v>
          </cell>
          <cell r="T912">
            <v>0</v>
          </cell>
        </row>
        <row r="913">
          <cell r="B913">
            <v>0</v>
          </cell>
          <cell r="C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R913">
            <v>0</v>
          </cell>
          <cell r="S913">
            <v>0</v>
          </cell>
          <cell r="T913">
            <v>0</v>
          </cell>
        </row>
        <row r="914">
          <cell r="B914">
            <v>0</v>
          </cell>
          <cell r="C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R914">
            <v>0</v>
          </cell>
          <cell r="S914">
            <v>0</v>
          </cell>
          <cell r="T914">
            <v>0</v>
          </cell>
        </row>
        <row r="915">
          <cell r="B915">
            <v>0</v>
          </cell>
          <cell r="C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R915">
            <v>0</v>
          </cell>
          <cell r="S915">
            <v>0</v>
          </cell>
          <cell r="T915">
            <v>0</v>
          </cell>
        </row>
        <row r="916">
          <cell r="B916">
            <v>0</v>
          </cell>
          <cell r="C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R916">
            <v>0</v>
          </cell>
          <cell r="S916">
            <v>0</v>
          </cell>
          <cell r="T916">
            <v>0</v>
          </cell>
        </row>
        <row r="917">
          <cell r="B917">
            <v>0</v>
          </cell>
          <cell r="C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R917">
            <v>0</v>
          </cell>
          <cell r="S917">
            <v>0</v>
          </cell>
          <cell r="T917">
            <v>0</v>
          </cell>
        </row>
        <row r="918">
          <cell r="B918">
            <v>0</v>
          </cell>
          <cell r="C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R918">
            <v>0</v>
          </cell>
          <cell r="S918">
            <v>0</v>
          </cell>
          <cell r="T918">
            <v>0</v>
          </cell>
        </row>
        <row r="919">
          <cell r="B919">
            <v>0</v>
          </cell>
          <cell r="C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R919">
            <v>0</v>
          </cell>
          <cell r="S919">
            <v>0</v>
          </cell>
          <cell r="T919">
            <v>0</v>
          </cell>
        </row>
        <row r="920">
          <cell r="B920">
            <v>0</v>
          </cell>
          <cell r="C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R920">
            <v>0</v>
          </cell>
          <cell r="S920">
            <v>0</v>
          </cell>
          <cell r="T920">
            <v>0</v>
          </cell>
        </row>
        <row r="921">
          <cell r="B921">
            <v>0</v>
          </cell>
          <cell r="C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R921">
            <v>0</v>
          </cell>
          <cell r="S921">
            <v>0</v>
          </cell>
          <cell r="T921">
            <v>0</v>
          </cell>
        </row>
        <row r="922">
          <cell r="B922">
            <v>0</v>
          </cell>
          <cell r="C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R922">
            <v>0</v>
          </cell>
          <cell r="S922">
            <v>0</v>
          </cell>
          <cell r="T922">
            <v>0</v>
          </cell>
        </row>
        <row r="923">
          <cell r="B923">
            <v>0</v>
          </cell>
          <cell r="C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R923">
            <v>0</v>
          </cell>
          <cell r="S923">
            <v>0</v>
          </cell>
          <cell r="T923">
            <v>0</v>
          </cell>
        </row>
        <row r="924">
          <cell r="B924">
            <v>0</v>
          </cell>
          <cell r="C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R924">
            <v>0</v>
          </cell>
          <cell r="S924">
            <v>0</v>
          </cell>
          <cell r="T924">
            <v>0</v>
          </cell>
        </row>
        <row r="925">
          <cell r="B925">
            <v>0</v>
          </cell>
          <cell r="C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R925">
            <v>0</v>
          </cell>
          <cell r="S925">
            <v>0</v>
          </cell>
          <cell r="T925">
            <v>0</v>
          </cell>
        </row>
        <row r="926">
          <cell r="B926">
            <v>0</v>
          </cell>
          <cell r="C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R926">
            <v>0</v>
          </cell>
          <cell r="S926">
            <v>0</v>
          </cell>
          <cell r="T926">
            <v>0</v>
          </cell>
        </row>
        <row r="927">
          <cell r="B927">
            <v>0</v>
          </cell>
          <cell r="C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R927">
            <v>0</v>
          </cell>
          <cell r="S927">
            <v>0</v>
          </cell>
          <cell r="T927">
            <v>0</v>
          </cell>
        </row>
        <row r="928">
          <cell r="B928">
            <v>0</v>
          </cell>
          <cell r="C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R928">
            <v>0</v>
          </cell>
          <cell r="S928">
            <v>0</v>
          </cell>
          <cell r="T928">
            <v>0</v>
          </cell>
        </row>
        <row r="929">
          <cell r="B929">
            <v>0</v>
          </cell>
          <cell r="C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R929">
            <v>0</v>
          </cell>
          <cell r="S929">
            <v>0</v>
          </cell>
          <cell r="T929">
            <v>0</v>
          </cell>
        </row>
        <row r="930">
          <cell r="B930">
            <v>0</v>
          </cell>
          <cell r="C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R930">
            <v>0</v>
          </cell>
          <cell r="S930">
            <v>0</v>
          </cell>
          <cell r="T930">
            <v>0</v>
          </cell>
        </row>
        <row r="931">
          <cell r="B931">
            <v>0</v>
          </cell>
          <cell r="C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R931">
            <v>0</v>
          </cell>
          <cell r="S931">
            <v>0</v>
          </cell>
          <cell r="T931">
            <v>0</v>
          </cell>
        </row>
        <row r="932">
          <cell r="B932">
            <v>0</v>
          </cell>
          <cell r="C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R932">
            <v>0</v>
          </cell>
          <cell r="S932">
            <v>0</v>
          </cell>
          <cell r="T932">
            <v>0</v>
          </cell>
        </row>
        <row r="933">
          <cell r="B933">
            <v>0</v>
          </cell>
          <cell r="C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R933">
            <v>0</v>
          </cell>
          <cell r="S933">
            <v>0</v>
          </cell>
          <cell r="T933">
            <v>0</v>
          </cell>
        </row>
        <row r="934">
          <cell r="B934">
            <v>0</v>
          </cell>
          <cell r="C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R934">
            <v>0</v>
          </cell>
          <cell r="S934">
            <v>0</v>
          </cell>
          <cell r="T934">
            <v>0</v>
          </cell>
        </row>
        <row r="935">
          <cell r="B935">
            <v>0</v>
          </cell>
          <cell r="C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R935">
            <v>0</v>
          </cell>
          <cell r="S935">
            <v>0</v>
          </cell>
          <cell r="T935">
            <v>0</v>
          </cell>
        </row>
        <row r="936">
          <cell r="B936">
            <v>0</v>
          </cell>
          <cell r="C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R936">
            <v>0</v>
          </cell>
          <cell r="S936">
            <v>0</v>
          </cell>
          <cell r="T936">
            <v>0</v>
          </cell>
        </row>
        <row r="937">
          <cell r="B937">
            <v>0</v>
          </cell>
          <cell r="C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R937">
            <v>0</v>
          </cell>
          <cell r="S937">
            <v>0</v>
          </cell>
          <cell r="T937">
            <v>0</v>
          </cell>
        </row>
        <row r="938">
          <cell r="B938">
            <v>0</v>
          </cell>
          <cell r="C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R938">
            <v>0</v>
          </cell>
          <cell r="S938">
            <v>0</v>
          </cell>
          <cell r="T938">
            <v>0</v>
          </cell>
        </row>
        <row r="939">
          <cell r="B939">
            <v>0</v>
          </cell>
          <cell r="C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R939">
            <v>0</v>
          </cell>
          <cell r="S939">
            <v>0</v>
          </cell>
          <cell r="T939">
            <v>0</v>
          </cell>
        </row>
        <row r="940">
          <cell r="B940">
            <v>0</v>
          </cell>
          <cell r="C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R940">
            <v>0</v>
          </cell>
          <cell r="S940">
            <v>0</v>
          </cell>
          <cell r="T940">
            <v>0</v>
          </cell>
        </row>
        <row r="941">
          <cell r="B941">
            <v>0</v>
          </cell>
          <cell r="C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R941">
            <v>0</v>
          </cell>
          <cell r="S941">
            <v>0</v>
          </cell>
          <cell r="T941">
            <v>0</v>
          </cell>
        </row>
        <row r="942">
          <cell r="B942">
            <v>0</v>
          </cell>
          <cell r="C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R942">
            <v>0</v>
          </cell>
          <cell r="S942">
            <v>0</v>
          </cell>
          <cell r="T942">
            <v>0</v>
          </cell>
        </row>
        <row r="943">
          <cell r="B943">
            <v>0</v>
          </cell>
          <cell r="C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R943">
            <v>0</v>
          </cell>
          <cell r="S943">
            <v>0</v>
          </cell>
          <cell r="T943">
            <v>0</v>
          </cell>
        </row>
        <row r="944">
          <cell r="B944">
            <v>0</v>
          </cell>
          <cell r="C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R944">
            <v>0</v>
          </cell>
          <cell r="S944">
            <v>0</v>
          </cell>
          <cell r="T944">
            <v>0</v>
          </cell>
        </row>
        <row r="945">
          <cell r="B945">
            <v>0</v>
          </cell>
          <cell r="C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R945">
            <v>0</v>
          </cell>
          <cell r="S945">
            <v>0</v>
          </cell>
          <cell r="T945">
            <v>0</v>
          </cell>
        </row>
        <row r="946">
          <cell r="B946">
            <v>0</v>
          </cell>
          <cell r="C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R946">
            <v>0</v>
          </cell>
          <cell r="S946">
            <v>0</v>
          </cell>
          <cell r="T946">
            <v>0</v>
          </cell>
        </row>
        <row r="947">
          <cell r="B947">
            <v>0</v>
          </cell>
          <cell r="C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R947">
            <v>0</v>
          </cell>
          <cell r="S947">
            <v>0</v>
          </cell>
          <cell r="T947">
            <v>0</v>
          </cell>
        </row>
        <row r="948">
          <cell r="B948">
            <v>0</v>
          </cell>
          <cell r="C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R948">
            <v>0</v>
          </cell>
          <cell r="S948">
            <v>0</v>
          </cell>
          <cell r="T948">
            <v>0</v>
          </cell>
        </row>
        <row r="949">
          <cell r="B949">
            <v>0</v>
          </cell>
          <cell r="C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R949">
            <v>0</v>
          </cell>
          <cell r="S949">
            <v>0</v>
          </cell>
          <cell r="T949">
            <v>0</v>
          </cell>
        </row>
        <row r="950">
          <cell r="B950">
            <v>0</v>
          </cell>
          <cell r="C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R950">
            <v>0</v>
          </cell>
          <cell r="S950">
            <v>0</v>
          </cell>
          <cell r="T950">
            <v>0</v>
          </cell>
        </row>
        <row r="951">
          <cell r="B951">
            <v>0</v>
          </cell>
          <cell r="C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R951">
            <v>0</v>
          </cell>
          <cell r="S951">
            <v>0</v>
          </cell>
          <cell r="T951">
            <v>0</v>
          </cell>
        </row>
        <row r="952">
          <cell r="B952">
            <v>0</v>
          </cell>
          <cell r="C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R952">
            <v>0</v>
          </cell>
          <cell r="S952">
            <v>0</v>
          </cell>
          <cell r="T952">
            <v>0</v>
          </cell>
        </row>
        <row r="953">
          <cell r="B953">
            <v>0</v>
          </cell>
          <cell r="C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R953">
            <v>0</v>
          </cell>
          <cell r="S953">
            <v>0</v>
          </cell>
          <cell r="T953">
            <v>0</v>
          </cell>
        </row>
        <row r="954">
          <cell r="B954">
            <v>0</v>
          </cell>
          <cell r="C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R954">
            <v>0</v>
          </cell>
          <cell r="S954">
            <v>0</v>
          </cell>
          <cell r="T954">
            <v>0</v>
          </cell>
        </row>
        <row r="955">
          <cell r="B955">
            <v>0</v>
          </cell>
          <cell r="C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R955">
            <v>0</v>
          </cell>
          <cell r="S955">
            <v>0</v>
          </cell>
          <cell r="T955">
            <v>0</v>
          </cell>
        </row>
        <row r="956">
          <cell r="B956">
            <v>0</v>
          </cell>
          <cell r="C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R956">
            <v>0</v>
          </cell>
          <cell r="S956">
            <v>0</v>
          </cell>
          <cell r="T956">
            <v>0</v>
          </cell>
        </row>
        <row r="957">
          <cell r="B957">
            <v>0</v>
          </cell>
          <cell r="C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R957">
            <v>0</v>
          </cell>
          <cell r="S957">
            <v>0</v>
          </cell>
          <cell r="T957">
            <v>0</v>
          </cell>
        </row>
        <row r="958">
          <cell r="B958">
            <v>0</v>
          </cell>
          <cell r="C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R958">
            <v>0</v>
          </cell>
          <cell r="S958">
            <v>0</v>
          </cell>
          <cell r="T958">
            <v>0</v>
          </cell>
        </row>
        <row r="959">
          <cell r="B959">
            <v>0</v>
          </cell>
          <cell r="C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R959">
            <v>0</v>
          </cell>
          <cell r="S959">
            <v>0</v>
          </cell>
          <cell r="T959">
            <v>0</v>
          </cell>
        </row>
        <row r="960">
          <cell r="B960">
            <v>0</v>
          </cell>
          <cell r="C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R960">
            <v>0</v>
          </cell>
          <cell r="S960">
            <v>0</v>
          </cell>
          <cell r="T960">
            <v>0</v>
          </cell>
        </row>
        <row r="961">
          <cell r="B961">
            <v>0</v>
          </cell>
          <cell r="C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R961">
            <v>0</v>
          </cell>
          <cell r="S961">
            <v>0</v>
          </cell>
          <cell r="T961">
            <v>0</v>
          </cell>
        </row>
        <row r="962">
          <cell r="B962">
            <v>0</v>
          </cell>
          <cell r="C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R962">
            <v>0</v>
          </cell>
          <cell r="S962">
            <v>0</v>
          </cell>
          <cell r="T962">
            <v>0</v>
          </cell>
        </row>
        <row r="963">
          <cell r="B963">
            <v>0</v>
          </cell>
          <cell r="C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R963">
            <v>0</v>
          </cell>
          <cell r="S963">
            <v>0</v>
          </cell>
          <cell r="T963">
            <v>0</v>
          </cell>
        </row>
        <row r="964">
          <cell r="B964">
            <v>0</v>
          </cell>
          <cell r="C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R964">
            <v>0</v>
          </cell>
          <cell r="S964">
            <v>0</v>
          </cell>
          <cell r="T964">
            <v>0</v>
          </cell>
        </row>
        <row r="965">
          <cell r="B965">
            <v>0</v>
          </cell>
          <cell r="C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R965">
            <v>0</v>
          </cell>
          <cell r="S965">
            <v>0</v>
          </cell>
          <cell r="T965">
            <v>0</v>
          </cell>
        </row>
        <row r="966">
          <cell r="B966">
            <v>0</v>
          </cell>
          <cell r="C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R966">
            <v>0</v>
          </cell>
          <cell r="S966">
            <v>0</v>
          </cell>
          <cell r="T966">
            <v>0</v>
          </cell>
        </row>
        <row r="967">
          <cell r="B967">
            <v>0</v>
          </cell>
          <cell r="C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R967">
            <v>0</v>
          </cell>
          <cell r="S967">
            <v>0</v>
          </cell>
          <cell r="T967">
            <v>0</v>
          </cell>
        </row>
        <row r="968">
          <cell r="B968">
            <v>0</v>
          </cell>
          <cell r="C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R968">
            <v>0</v>
          </cell>
          <cell r="S968">
            <v>0</v>
          </cell>
          <cell r="T968">
            <v>0</v>
          </cell>
        </row>
        <row r="969">
          <cell r="B969">
            <v>0</v>
          </cell>
          <cell r="C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R969">
            <v>0</v>
          </cell>
          <cell r="S969">
            <v>0</v>
          </cell>
          <cell r="T969">
            <v>0</v>
          </cell>
        </row>
        <row r="970">
          <cell r="B970">
            <v>0</v>
          </cell>
          <cell r="C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R970">
            <v>0</v>
          </cell>
          <cell r="S970">
            <v>0</v>
          </cell>
          <cell r="T970">
            <v>0</v>
          </cell>
        </row>
        <row r="971">
          <cell r="B971">
            <v>0</v>
          </cell>
          <cell r="C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R971">
            <v>0</v>
          </cell>
          <cell r="S971">
            <v>0</v>
          </cell>
          <cell r="T971">
            <v>0</v>
          </cell>
        </row>
        <row r="972">
          <cell r="B972">
            <v>0</v>
          </cell>
          <cell r="C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R972">
            <v>0</v>
          </cell>
          <cell r="S972">
            <v>0</v>
          </cell>
          <cell r="T972">
            <v>0</v>
          </cell>
        </row>
        <row r="973">
          <cell r="B973">
            <v>0</v>
          </cell>
          <cell r="C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R973">
            <v>0</v>
          </cell>
          <cell r="S973">
            <v>0</v>
          </cell>
          <cell r="T973">
            <v>0</v>
          </cell>
        </row>
        <row r="974">
          <cell r="B974">
            <v>0</v>
          </cell>
          <cell r="C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R974">
            <v>0</v>
          </cell>
          <cell r="S974">
            <v>0</v>
          </cell>
          <cell r="T974">
            <v>0</v>
          </cell>
        </row>
        <row r="975">
          <cell r="B975">
            <v>0</v>
          </cell>
          <cell r="C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R975">
            <v>0</v>
          </cell>
          <cell r="S975">
            <v>0</v>
          </cell>
          <cell r="T975">
            <v>0</v>
          </cell>
        </row>
        <row r="976">
          <cell r="B976">
            <v>0</v>
          </cell>
          <cell r="C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R976">
            <v>0</v>
          </cell>
          <cell r="S976">
            <v>0</v>
          </cell>
          <cell r="T976">
            <v>0</v>
          </cell>
        </row>
        <row r="977">
          <cell r="B977">
            <v>0</v>
          </cell>
          <cell r="C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R977">
            <v>0</v>
          </cell>
          <cell r="S977">
            <v>0</v>
          </cell>
          <cell r="T977">
            <v>0</v>
          </cell>
        </row>
        <row r="978">
          <cell r="B978">
            <v>0</v>
          </cell>
          <cell r="C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R978">
            <v>0</v>
          </cell>
          <cell r="S978">
            <v>0</v>
          </cell>
          <cell r="T978">
            <v>0</v>
          </cell>
        </row>
        <row r="979">
          <cell r="B979">
            <v>0</v>
          </cell>
          <cell r="C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R979">
            <v>0</v>
          </cell>
          <cell r="S979">
            <v>0</v>
          </cell>
          <cell r="T979">
            <v>0</v>
          </cell>
        </row>
        <row r="980">
          <cell r="B980">
            <v>0</v>
          </cell>
          <cell r="C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R980">
            <v>0</v>
          </cell>
          <cell r="S980">
            <v>0</v>
          </cell>
          <cell r="T980">
            <v>0</v>
          </cell>
        </row>
        <row r="981">
          <cell r="B981">
            <v>0</v>
          </cell>
          <cell r="C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R981">
            <v>0</v>
          </cell>
          <cell r="S981">
            <v>0</v>
          </cell>
          <cell r="T981">
            <v>0</v>
          </cell>
        </row>
        <row r="982">
          <cell r="B982">
            <v>0</v>
          </cell>
          <cell r="C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R982">
            <v>0</v>
          </cell>
          <cell r="S982">
            <v>0</v>
          </cell>
          <cell r="T982">
            <v>0</v>
          </cell>
        </row>
        <row r="983">
          <cell r="B983">
            <v>0</v>
          </cell>
          <cell r="C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R983">
            <v>0</v>
          </cell>
          <cell r="S983">
            <v>0</v>
          </cell>
          <cell r="T983">
            <v>0</v>
          </cell>
        </row>
        <row r="984">
          <cell r="B984">
            <v>0</v>
          </cell>
          <cell r="C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R984">
            <v>0</v>
          </cell>
          <cell r="S984">
            <v>0</v>
          </cell>
          <cell r="T984">
            <v>0</v>
          </cell>
        </row>
        <row r="985">
          <cell r="B985">
            <v>0</v>
          </cell>
          <cell r="C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R985">
            <v>0</v>
          </cell>
          <cell r="S985">
            <v>0</v>
          </cell>
          <cell r="T985">
            <v>0</v>
          </cell>
        </row>
        <row r="986">
          <cell r="B986">
            <v>0</v>
          </cell>
          <cell r="C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R986">
            <v>0</v>
          </cell>
          <cell r="S986">
            <v>0</v>
          </cell>
          <cell r="T986">
            <v>0</v>
          </cell>
        </row>
        <row r="987">
          <cell r="B987">
            <v>0</v>
          </cell>
          <cell r="C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R987">
            <v>0</v>
          </cell>
          <cell r="S987">
            <v>0</v>
          </cell>
          <cell r="T987">
            <v>0</v>
          </cell>
        </row>
        <row r="988">
          <cell r="B988">
            <v>0</v>
          </cell>
          <cell r="C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R988">
            <v>0</v>
          </cell>
          <cell r="S988">
            <v>0</v>
          </cell>
          <cell r="T988">
            <v>0</v>
          </cell>
        </row>
        <row r="989">
          <cell r="B989">
            <v>0</v>
          </cell>
          <cell r="C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R989">
            <v>0</v>
          </cell>
          <cell r="S989">
            <v>0</v>
          </cell>
          <cell r="T989">
            <v>0</v>
          </cell>
        </row>
        <row r="990">
          <cell r="B990">
            <v>0</v>
          </cell>
          <cell r="C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R990">
            <v>0</v>
          </cell>
          <cell r="S990">
            <v>0</v>
          </cell>
          <cell r="T990">
            <v>0</v>
          </cell>
        </row>
        <row r="991">
          <cell r="B991">
            <v>0</v>
          </cell>
          <cell r="C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R991">
            <v>0</v>
          </cell>
          <cell r="S991">
            <v>0</v>
          </cell>
          <cell r="T991">
            <v>0</v>
          </cell>
        </row>
        <row r="992">
          <cell r="B992">
            <v>0</v>
          </cell>
          <cell r="C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R992">
            <v>0</v>
          </cell>
          <cell r="S992">
            <v>0</v>
          </cell>
          <cell r="T992">
            <v>0</v>
          </cell>
        </row>
        <row r="993">
          <cell r="B993">
            <v>0</v>
          </cell>
          <cell r="C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R993">
            <v>0</v>
          </cell>
          <cell r="S993">
            <v>0</v>
          </cell>
          <cell r="T993">
            <v>0</v>
          </cell>
        </row>
        <row r="994">
          <cell r="B994">
            <v>0</v>
          </cell>
          <cell r="C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R994">
            <v>0</v>
          </cell>
          <cell r="S994">
            <v>0</v>
          </cell>
          <cell r="T994">
            <v>0</v>
          </cell>
        </row>
        <row r="995">
          <cell r="B995">
            <v>0</v>
          </cell>
          <cell r="C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R995">
            <v>0</v>
          </cell>
          <cell r="S995">
            <v>0</v>
          </cell>
          <cell r="T995">
            <v>0</v>
          </cell>
        </row>
        <row r="996">
          <cell r="B996">
            <v>0</v>
          </cell>
          <cell r="C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R996">
            <v>0</v>
          </cell>
          <cell r="S996">
            <v>0</v>
          </cell>
          <cell r="T996">
            <v>0</v>
          </cell>
        </row>
        <row r="997">
          <cell r="B997">
            <v>0</v>
          </cell>
          <cell r="C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R997">
            <v>0</v>
          </cell>
          <cell r="S997">
            <v>0</v>
          </cell>
          <cell r="T997">
            <v>0</v>
          </cell>
        </row>
        <row r="998">
          <cell r="B998">
            <v>0</v>
          </cell>
          <cell r="C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R998">
            <v>0</v>
          </cell>
          <cell r="S998">
            <v>0</v>
          </cell>
          <cell r="T998">
            <v>0</v>
          </cell>
        </row>
        <row r="999">
          <cell r="B999">
            <v>0</v>
          </cell>
          <cell r="C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R999">
            <v>0</v>
          </cell>
          <cell r="S999">
            <v>0</v>
          </cell>
          <cell r="T999">
            <v>0</v>
          </cell>
        </row>
        <row r="1000">
          <cell r="B1000">
            <v>0</v>
          </cell>
          <cell r="C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R1000">
            <v>0</v>
          </cell>
          <cell r="S1000">
            <v>0</v>
          </cell>
          <cell r="T1000">
            <v>0</v>
          </cell>
        </row>
        <row r="1001">
          <cell r="B1001">
            <v>0</v>
          </cell>
          <cell r="C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R1001">
            <v>0</v>
          </cell>
          <cell r="S1001">
            <v>0</v>
          </cell>
          <cell r="T1001">
            <v>0</v>
          </cell>
        </row>
        <row r="1002">
          <cell r="B1002">
            <v>0</v>
          </cell>
          <cell r="C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R1002">
            <v>0</v>
          </cell>
          <cell r="S1002">
            <v>0</v>
          </cell>
          <cell r="T1002">
            <v>0</v>
          </cell>
        </row>
        <row r="1003">
          <cell r="B1003">
            <v>0</v>
          </cell>
          <cell r="C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R1003">
            <v>0</v>
          </cell>
          <cell r="S1003">
            <v>0</v>
          </cell>
          <cell r="T1003">
            <v>0</v>
          </cell>
        </row>
        <row r="1004">
          <cell r="B1004">
            <v>0</v>
          </cell>
          <cell r="C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R1004">
            <v>0</v>
          </cell>
          <cell r="S1004">
            <v>0</v>
          </cell>
          <cell r="T1004">
            <v>0</v>
          </cell>
        </row>
        <row r="1005">
          <cell r="B1005">
            <v>0</v>
          </cell>
          <cell r="C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R1005">
            <v>0</v>
          </cell>
          <cell r="S1005">
            <v>0</v>
          </cell>
          <cell r="T1005">
            <v>0</v>
          </cell>
        </row>
        <row r="1006">
          <cell r="B1006">
            <v>0</v>
          </cell>
          <cell r="C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R1006">
            <v>0</v>
          </cell>
          <cell r="S1006">
            <v>0</v>
          </cell>
          <cell r="T1006">
            <v>0</v>
          </cell>
        </row>
        <row r="1007">
          <cell r="B1007">
            <v>0</v>
          </cell>
          <cell r="C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R1007">
            <v>0</v>
          </cell>
          <cell r="S1007">
            <v>0</v>
          </cell>
          <cell r="T1007">
            <v>0</v>
          </cell>
        </row>
        <row r="1008">
          <cell r="B1008">
            <v>0</v>
          </cell>
          <cell r="C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R1008">
            <v>0</v>
          </cell>
          <cell r="S1008">
            <v>0</v>
          </cell>
          <cell r="T1008">
            <v>0</v>
          </cell>
        </row>
        <row r="1009">
          <cell r="B1009">
            <v>0</v>
          </cell>
          <cell r="C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R1009">
            <v>0</v>
          </cell>
          <cell r="S1009">
            <v>0</v>
          </cell>
          <cell r="T1009">
            <v>0</v>
          </cell>
        </row>
        <row r="1010">
          <cell r="B1010">
            <v>0</v>
          </cell>
          <cell r="C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R1010">
            <v>0</v>
          </cell>
          <cell r="S1010">
            <v>0</v>
          </cell>
          <cell r="T1010">
            <v>0</v>
          </cell>
        </row>
        <row r="1011">
          <cell r="B1011">
            <v>0</v>
          </cell>
          <cell r="C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R1011">
            <v>0</v>
          </cell>
          <cell r="S1011">
            <v>0</v>
          </cell>
          <cell r="T1011">
            <v>0</v>
          </cell>
        </row>
        <row r="1012">
          <cell r="B1012">
            <v>0</v>
          </cell>
          <cell r="C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R1012">
            <v>0</v>
          </cell>
          <cell r="S1012">
            <v>0</v>
          </cell>
          <cell r="T1012">
            <v>0</v>
          </cell>
        </row>
        <row r="1013">
          <cell r="B1013">
            <v>0</v>
          </cell>
          <cell r="C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R1013">
            <v>0</v>
          </cell>
          <cell r="S1013">
            <v>0</v>
          </cell>
          <cell r="T1013">
            <v>0</v>
          </cell>
        </row>
        <row r="1014">
          <cell r="B1014">
            <v>0</v>
          </cell>
          <cell r="C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R1014">
            <v>0</v>
          </cell>
          <cell r="S1014">
            <v>0</v>
          </cell>
          <cell r="T1014">
            <v>0</v>
          </cell>
        </row>
        <row r="1015">
          <cell r="B1015">
            <v>0</v>
          </cell>
          <cell r="C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R1015">
            <v>0</v>
          </cell>
          <cell r="S1015">
            <v>0</v>
          </cell>
          <cell r="T1015">
            <v>0</v>
          </cell>
        </row>
        <row r="1016">
          <cell r="B1016">
            <v>0</v>
          </cell>
          <cell r="C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R1016">
            <v>0</v>
          </cell>
          <cell r="S1016">
            <v>0</v>
          </cell>
          <cell r="T1016">
            <v>0</v>
          </cell>
        </row>
        <row r="1017">
          <cell r="B1017">
            <v>0</v>
          </cell>
          <cell r="C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R1017">
            <v>0</v>
          </cell>
          <cell r="S1017">
            <v>0</v>
          </cell>
          <cell r="T1017">
            <v>0</v>
          </cell>
        </row>
        <row r="1018">
          <cell r="B1018">
            <v>0</v>
          </cell>
          <cell r="C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R1018">
            <v>0</v>
          </cell>
          <cell r="S1018">
            <v>0</v>
          </cell>
          <cell r="T1018">
            <v>0</v>
          </cell>
        </row>
        <row r="1019">
          <cell r="B1019">
            <v>0</v>
          </cell>
          <cell r="C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R1019">
            <v>0</v>
          </cell>
          <cell r="S1019">
            <v>0</v>
          </cell>
          <cell r="T1019">
            <v>0</v>
          </cell>
        </row>
        <row r="1020">
          <cell r="B1020">
            <v>0</v>
          </cell>
          <cell r="C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R1020">
            <v>0</v>
          </cell>
          <cell r="S1020">
            <v>0</v>
          </cell>
          <cell r="T1020">
            <v>0</v>
          </cell>
        </row>
        <row r="1021">
          <cell r="B1021">
            <v>0</v>
          </cell>
          <cell r="C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R1021">
            <v>0</v>
          </cell>
          <cell r="S1021">
            <v>0</v>
          </cell>
          <cell r="T1021">
            <v>0</v>
          </cell>
        </row>
        <row r="1022">
          <cell r="B1022">
            <v>0</v>
          </cell>
          <cell r="C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R1022">
            <v>0</v>
          </cell>
          <cell r="S1022">
            <v>0</v>
          </cell>
          <cell r="T1022">
            <v>0</v>
          </cell>
        </row>
        <row r="1023">
          <cell r="B1023">
            <v>0</v>
          </cell>
          <cell r="C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R1023">
            <v>0</v>
          </cell>
          <cell r="S1023">
            <v>0</v>
          </cell>
          <cell r="T1023">
            <v>0</v>
          </cell>
        </row>
        <row r="1024">
          <cell r="B1024">
            <v>0</v>
          </cell>
          <cell r="C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R1024">
            <v>0</v>
          </cell>
          <cell r="S1024">
            <v>0</v>
          </cell>
          <cell r="T1024">
            <v>0</v>
          </cell>
        </row>
        <row r="1025">
          <cell r="B1025">
            <v>0</v>
          </cell>
          <cell r="C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R1025">
            <v>0</v>
          </cell>
          <cell r="S1025">
            <v>0</v>
          </cell>
          <cell r="T1025">
            <v>0</v>
          </cell>
        </row>
        <row r="1026">
          <cell r="B1026">
            <v>0</v>
          </cell>
          <cell r="C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R1026">
            <v>0</v>
          </cell>
          <cell r="S1026">
            <v>0</v>
          </cell>
          <cell r="T1026">
            <v>0</v>
          </cell>
        </row>
        <row r="1027">
          <cell r="B1027">
            <v>0</v>
          </cell>
          <cell r="C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R1027">
            <v>0</v>
          </cell>
          <cell r="S1027">
            <v>0</v>
          </cell>
          <cell r="T1027">
            <v>0</v>
          </cell>
        </row>
        <row r="1028">
          <cell r="B1028">
            <v>0</v>
          </cell>
          <cell r="C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R1028">
            <v>0</v>
          </cell>
          <cell r="S1028">
            <v>0</v>
          </cell>
          <cell r="T1028">
            <v>0</v>
          </cell>
        </row>
        <row r="1029">
          <cell r="B1029">
            <v>0</v>
          </cell>
          <cell r="C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R1029">
            <v>0</v>
          </cell>
          <cell r="S1029">
            <v>0</v>
          </cell>
          <cell r="T1029">
            <v>0</v>
          </cell>
        </row>
        <row r="1030">
          <cell r="B1030">
            <v>0</v>
          </cell>
          <cell r="C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R1030">
            <v>0</v>
          </cell>
          <cell r="S1030">
            <v>0</v>
          </cell>
          <cell r="T1030">
            <v>0</v>
          </cell>
        </row>
        <row r="1031">
          <cell r="B1031">
            <v>0</v>
          </cell>
          <cell r="C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R1031">
            <v>0</v>
          </cell>
          <cell r="S1031">
            <v>0</v>
          </cell>
          <cell r="T1031">
            <v>0</v>
          </cell>
        </row>
        <row r="1032">
          <cell r="B1032">
            <v>0</v>
          </cell>
          <cell r="C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R1032">
            <v>0</v>
          </cell>
          <cell r="S1032">
            <v>0</v>
          </cell>
          <cell r="T1032">
            <v>0</v>
          </cell>
        </row>
        <row r="1033">
          <cell r="B1033">
            <v>0</v>
          </cell>
          <cell r="C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R1033">
            <v>0</v>
          </cell>
          <cell r="S1033">
            <v>0</v>
          </cell>
          <cell r="T1033">
            <v>0</v>
          </cell>
        </row>
        <row r="1034">
          <cell r="B1034">
            <v>0</v>
          </cell>
          <cell r="C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R1034">
            <v>0</v>
          </cell>
          <cell r="S1034">
            <v>0</v>
          </cell>
          <cell r="T1034">
            <v>0</v>
          </cell>
        </row>
        <row r="1035">
          <cell r="B1035">
            <v>0</v>
          </cell>
          <cell r="C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R1035">
            <v>0</v>
          </cell>
          <cell r="S1035">
            <v>0</v>
          </cell>
          <cell r="T1035">
            <v>0</v>
          </cell>
        </row>
        <row r="1036">
          <cell r="B1036">
            <v>0</v>
          </cell>
          <cell r="C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R1036">
            <v>0</v>
          </cell>
          <cell r="S1036">
            <v>0</v>
          </cell>
          <cell r="T1036">
            <v>0</v>
          </cell>
        </row>
        <row r="1037">
          <cell r="B1037">
            <v>0</v>
          </cell>
          <cell r="C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R1037">
            <v>0</v>
          </cell>
          <cell r="S1037">
            <v>0</v>
          </cell>
          <cell r="T1037">
            <v>0</v>
          </cell>
        </row>
        <row r="1038">
          <cell r="B1038">
            <v>0</v>
          </cell>
          <cell r="C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R1038">
            <v>0</v>
          </cell>
          <cell r="S1038">
            <v>0</v>
          </cell>
          <cell r="T1038">
            <v>0</v>
          </cell>
        </row>
        <row r="1039">
          <cell r="B1039">
            <v>0</v>
          </cell>
          <cell r="C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R1039">
            <v>0</v>
          </cell>
          <cell r="S1039">
            <v>0</v>
          </cell>
          <cell r="T1039">
            <v>0</v>
          </cell>
        </row>
        <row r="1040">
          <cell r="B1040">
            <v>0</v>
          </cell>
          <cell r="C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R1040">
            <v>0</v>
          </cell>
          <cell r="S1040">
            <v>0</v>
          </cell>
          <cell r="T1040">
            <v>0</v>
          </cell>
        </row>
        <row r="1041">
          <cell r="B1041">
            <v>0</v>
          </cell>
          <cell r="C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R1041">
            <v>0</v>
          </cell>
          <cell r="S1041">
            <v>0</v>
          </cell>
          <cell r="T1041">
            <v>0</v>
          </cell>
        </row>
        <row r="1042">
          <cell r="B1042">
            <v>0</v>
          </cell>
          <cell r="C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R1042">
            <v>0</v>
          </cell>
          <cell r="S1042">
            <v>0</v>
          </cell>
          <cell r="T1042">
            <v>0</v>
          </cell>
        </row>
        <row r="1043">
          <cell r="B1043">
            <v>0</v>
          </cell>
          <cell r="C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R1043">
            <v>0</v>
          </cell>
          <cell r="S1043">
            <v>0</v>
          </cell>
          <cell r="T1043">
            <v>0</v>
          </cell>
        </row>
        <row r="1044">
          <cell r="B1044">
            <v>0</v>
          </cell>
          <cell r="C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R1044">
            <v>0</v>
          </cell>
          <cell r="S1044">
            <v>0</v>
          </cell>
          <cell r="T1044">
            <v>0</v>
          </cell>
        </row>
        <row r="1045">
          <cell r="B1045">
            <v>0</v>
          </cell>
          <cell r="C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R1045">
            <v>0</v>
          </cell>
          <cell r="S1045">
            <v>0</v>
          </cell>
          <cell r="T1045">
            <v>0</v>
          </cell>
        </row>
        <row r="1046">
          <cell r="B1046">
            <v>0</v>
          </cell>
          <cell r="C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R1046">
            <v>0</v>
          </cell>
          <cell r="S1046">
            <v>0</v>
          </cell>
          <cell r="T1046">
            <v>0</v>
          </cell>
        </row>
        <row r="1047">
          <cell r="B1047">
            <v>0</v>
          </cell>
          <cell r="C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R1047">
            <v>0</v>
          </cell>
          <cell r="S1047">
            <v>0</v>
          </cell>
          <cell r="T1047">
            <v>0</v>
          </cell>
        </row>
        <row r="1048">
          <cell r="B1048">
            <v>0</v>
          </cell>
          <cell r="C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R1048">
            <v>0</v>
          </cell>
          <cell r="S1048">
            <v>0</v>
          </cell>
          <cell r="T1048">
            <v>0</v>
          </cell>
        </row>
        <row r="1049">
          <cell r="B1049">
            <v>0</v>
          </cell>
          <cell r="C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R1049">
            <v>0</v>
          </cell>
          <cell r="S1049">
            <v>0</v>
          </cell>
          <cell r="T1049">
            <v>0</v>
          </cell>
        </row>
        <row r="1050">
          <cell r="B1050">
            <v>0</v>
          </cell>
          <cell r="C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R1050">
            <v>0</v>
          </cell>
          <cell r="S1050">
            <v>0</v>
          </cell>
          <cell r="T1050">
            <v>0</v>
          </cell>
        </row>
        <row r="1051">
          <cell r="B1051">
            <v>0</v>
          </cell>
          <cell r="C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R1051">
            <v>0</v>
          </cell>
          <cell r="S1051">
            <v>0</v>
          </cell>
          <cell r="T1051">
            <v>0</v>
          </cell>
        </row>
        <row r="1052">
          <cell r="B1052">
            <v>0</v>
          </cell>
          <cell r="C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R1052">
            <v>0</v>
          </cell>
          <cell r="S1052">
            <v>0</v>
          </cell>
          <cell r="T1052">
            <v>0</v>
          </cell>
        </row>
        <row r="1053">
          <cell r="B1053">
            <v>0</v>
          </cell>
          <cell r="C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R1053">
            <v>0</v>
          </cell>
          <cell r="S1053">
            <v>0</v>
          </cell>
          <cell r="T1053">
            <v>0</v>
          </cell>
        </row>
        <row r="1054">
          <cell r="B1054">
            <v>0</v>
          </cell>
          <cell r="C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R1054">
            <v>0</v>
          </cell>
          <cell r="S1054">
            <v>0</v>
          </cell>
          <cell r="T1054">
            <v>0</v>
          </cell>
        </row>
        <row r="1055">
          <cell r="B1055">
            <v>0</v>
          </cell>
          <cell r="C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R1055">
            <v>0</v>
          </cell>
          <cell r="S1055">
            <v>0</v>
          </cell>
          <cell r="T1055">
            <v>0</v>
          </cell>
        </row>
        <row r="1056">
          <cell r="B1056">
            <v>0</v>
          </cell>
          <cell r="C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R1056">
            <v>0</v>
          </cell>
          <cell r="S1056">
            <v>0</v>
          </cell>
          <cell r="T1056">
            <v>0</v>
          </cell>
        </row>
        <row r="1057">
          <cell r="B1057">
            <v>0</v>
          </cell>
          <cell r="C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R1057">
            <v>0</v>
          </cell>
          <cell r="S1057">
            <v>0</v>
          </cell>
          <cell r="T1057">
            <v>0</v>
          </cell>
        </row>
        <row r="1058">
          <cell r="B1058">
            <v>0</v>
          </cell>
          <cell r="C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R1058">
            <v>0</v>
          </cell>
          <cell r="S1058">
            <v>0</v>
          </cell>
          <cell r="T1058">
            <v>0</v>
          </cell>
        </row>
        <row r="1059">
          <cell r="B1059">
            <v>0</v>
          </cell>
          <cell r="C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R1059">
            <v>0</v>
          </cell>
          <cell r="S1059">
            <v>0</v>
          </cell>
          <cell r="T1059">
            <v>0</v>
          </cell>
        </row>
        <row r="1060">
          <cell r="B1060">
            <v>0</v>
          </cell>
          <cell r="C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R1060">
            <v>0</v>
          </cell>
          <cell r="S1060">
            <v>0</v>
          </cell>
          <cell r="T1060">
            <v>0</v>
          </cell>
        </row>
        <row r="1061">
          <cell r="B1061">
            <v>0</v>
          </cell>
          <cell r="C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R1061">
            <v>0</v>
          </cell>
          <cell r="S1061">
            <v>0</v>
          </cell>
          <cell r="T1061">
            <v>0</v>
          </cell>
        </row>
        <row r="1062">
          <cell r="B1062">
            <v>0</v>
          </cell>
          <cell r="C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R1062">
            <v>0</v>
          </cell>
          <cell r="S1062">
            <v>0</v>
          </cell>
          <cell r="T1062">
            <v>0</v>
          </cell>
        </row>
        <row r="1063">
          <cell r="B1063">
            <v>0</v>
          </cell>
          <cell r="C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R1063">
            <v>0</v>
          </cell>
          <cell r="S1063">
            <v>0</v>
          </cell>
          <cell r="T1063">
            <v>0</v>
          </cell>
        </row>
        <row r="1064">
          <cell r="B1064">
            <v>0</v>
          </cell>
          <cell r="C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R1064">
            <v>0</v>
          </cell>
          <cell r="S1064">
            <v>0</v>
          </cell>
          <cell r="T1064">
            <v>0</v>
          </cell>
        </row>
        <row r="1065">
          <cell r="B1065">
            <v>0</v>
          </cell>
          <cell r="C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R1065">
            <v>0</v>
          </cell>
          <cell r="S1065">
            <v>0</v>
          </cell>
          <cell r="T1065">
            <v>0</v>
          </cell>
        </row>
        <row r="1066">
          <cell r="B1066">
            <v>0</v>
          </cell>
          <cell r="C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R1066">
            <v>0</v>
          </cell>
          <cell r="S1066">
            <v>0</v>
          </cell>
          <cell r="T1066">
            <v>0</v>
          </cell>
        </row>
        <row r="1067">
          <cell r="B1067">
            <v>0</v>
          </cell>
          <cell r="C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R1067">
            <v>0</v>
          </cell>
          <cell r="S1067">
            <v>0</v>
          </cell>
          <cell r="T1067">
            <v>0</v>
          </cell>
        </row>
        <row r="1068">
          <cell r="B1068">
            <v>0</v>
          </cell>
          <cell r="C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R1068">
            <v>0</v>
          </cell>
          <cell r="S1068">
            <v>0</v>
          </cell>
          <cell r="T1068">
            <v>0</v>
          </cell>
        </row>
        <row r="1069">
          <cell r="B1069">
            <v>0</v>
          </cell>
          <cell r="C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R1069">
            <v>0</v>
          </cell>
          <cell r="S1069">
            <v>0</v>
          </cell>
          <cell r="T1069">
            <v>0</v>
          </cell>
        </row>
        <row r="1070">
          <cell r="B1070">
            <v>0</v>
          </cell>
          <cell r="C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R1070">
            <v>0</v>
          </cell>
          <cell r="S1070">
            <v>0</v>
          </cell>
          <cell r="T1070">
            <v>0</v>
          </cell>
        </row>
        <row r="1071">
          <cell r="B1071">
            <v>0</v>
          </cell>
          <cell r="C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R1071">
            <v>0</v>
          </cell>
          <cell r="S1071">
            <v>0</v>
          </cell>
          <cell r="T1071">
            <v>0</v>
          </cell>
        </row>
        <row r="1072">
          <cell r="B1072">
            <v>0</v>
          </cell>
          <cell r="C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R1072">
            <v>0</v>
          </cell>
          <cell r="S1072">
            <v>0</v>
          </cell>
          <cell r="T1072">
            <v>0</v>
          </cell>
        </row>
        <row r="1073">
          <cell r="B1073">
            <v>0</v>
          </cell>
          <cell r="C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R1073">
            <v>0</v>
          </cell>
          <cell r="S1073">
            <v>0</v>
          </cell>
          <cell r="T1073">
            <v>0</v>
          </cell>
        </row>
        <row r="1074">
          <cell r="B1074">
            <v>0</v>
          </cell>
          <cell r="C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R1074">
            <v>0</v>
          </cell>
          <cell r="S1074">
            <v>0</v>
          </cell>
          <cell r="T1074">
            <v>0</v>
          </cell>
        </row>
        <row r="1075">
          <cell r="B1075">
            <v>0</v>
          </cell>
          <cell r="C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R1075">
            <v>0</v>
          </cell>
          <cell r="S1075">
            <v>0</v>
          </cell>
          <cell r="T1075">
            <v>0</v>
          </cell>
        </row>
        <row r="1076">
          <cell r="B1076">
            <v>0</v>
          </cell>
          <cell r="C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R1076">
            <v>0</v>
          </cell>
          <cell r="S1076">
            <v>0</v>
          </cell>
          <cell r="T1076">
            <v>0</v>
          </cell>
        </row>
        <row r="1077">
          <cell r="B1077">
            <v>0</v>
          </cell>
          <cell r="C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R1077">
            <v>0</v>
          </cell>
          <cell r="S1077">
            <v>0</v>
          </cell>
          <cell r="T1077">
            <v>0</v>
          </cell>
        </row>
        <row r="1078">
          <cell r="B1078">
            <v>0</v>
          </cell>
          <cell r="C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R1078">
            <v>0</v>
          </cell>
          <cell r="S1078">
            <v>0</v>
          </cell>
          <cell r="T1078">
            <v>0</v>
          </cell>
        </row>
        <row r="1079">
          <cell r="B1079">
            <v>0</v>
          </cell>
          <cell r="C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R1079">
            <v>0</v>
          </cell>
          <cell r="S1079">
            <v>0</v>
          </cell>
          <cell r="T1079">
            <v>0</v>
          </cell>
        </row>
        <row r="1080">
          <cell r="B1080">
            <v>0</v>
          </cell>
          <cell r="C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R1080">
            <v>0</v>
          </cell>
          <cell r="S1080">
            <v>0</v>
          </cell>
          <cell r="T1080">
            <v>0</v>
          </cell>
        </row>
        <row r="1081">
          <cell r="B1081">
            <v>0</v>
          </cell>
          <cell r="C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R1081">
            <v>0</v>
          </cell>
          <cell r="S1081">
            <v>0</v>
          </cell>
          <cell r="T1081">
            <v>0</v>
          </cell>
        </row>
        <row r="1082">
          <cell r="B1082">
            <v>0</v>
          </cell>
          <cell r="C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R1082">
            <v>0</v>
          </cell>
          <cell r="S1082">
            <v>0</v>
          </cell>
          <cell r="T1082">
            <v>0</v>
          </cell>
        </row>
        <row r="1083">
          <cell r="B1083">
            <v>0</v>
          </cell>
          <cell r="C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R1083">
            <v>0</v>
          </cell>
          <cell r="S1083">
            <v>0</v>
          </cell>
          <cell r="T1083">
            <v>0</v>
          </cell>
        </row>
        <row r="1084">
          <cell r="B1084">
            <v>0</v>
          </cell>
          <cell r="C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R1084">
            <v>0</v>
          </cell>
          <cell r="S1084">
            <v>0</v>
          </cell>
          <cell r="T1084">
            <v>0</v>
          </cell>
        </row>
        <row r="1085">
          <cell r="B1085">
            <v>0</v>
          </cell>
          <cell r="C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R1085">
            <v>0</v>
          </cell>
          <cell r="S1085">
            <v>0</v>
          </cell>
          <cell r="T1085">
            <v>0</v>
          </cell>
        </row>
        <row r="1086">
          <cell r="B1086">
            <v>0</v>
          </cell>
          <cell r="C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R1086">
            <v>0</v>
          </cell>
          <cell r="S1086">
            <v>0</v>
          </cell>
          <cell r="T1086">
            <v>0</v>
          </cell>
        </row>
        <row r="1087">
          <cell r="B1087">
            <v>0</v>
          </cell>
          <cell r="C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R1087">
            <v>0</v>
          </cell>
          <cell r="S1087">
            <v>0</v>
          </cell>
          <cell r="T1087">
            <v>0</v>
          </cell>
        </row>
        <row r="1088">
          <cell r="B1088">
            <v>0</v>
          </cell>
          <cell r="C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R1088">
            <v>0</v>
          </cell>
          <cell r="S1088">
            <v>0</v>
          </cell>
          <cell r="T1088">
            <v>0</v>
          </cell>
        </row>
        <row r="1089">
          <cell r="B1089">
            <v>0</v>
          </cell>
          <cell r="C1089">
            <v>0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R1089">
            <v>0</v>
          </cell>
          <cell r="S1089">
            <v>0</v>
          </cell>
          <cell r="T1089">
            <v>0</v>
          </cell>
        </row>
        <row r="1090">
          <cell r="B1090">
            <v>0</v>
          </cell>
          <cell r="C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R1090">
            <v>0</v>
          </cell>
          <cell r="S1090">
            <v>0</v>
          </cell>
          <cell r="T1090">
            <v>0</v>
          </cell>
        </row>
        <row r="1091">
          <cell r="B1091">
            <v>0</v>
          </cell>
          <cell r="C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R1091">
            <v>0</v>
          </cell>
          <cell r="S1091">
            <v>0</v>
          </cell>
          <cell r="T1091">
            <v>0</v>
          </cell>
        </row>
        <row r="1092">
          <cell r="B1092">
            <v>0</v>
          </cell>
          <cell r="C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R1092">
            <v>0</v>
          </cell>
          <cell r="S1092">
            <v>0</v>
          </cell>
          <cell r="T1092">
            <v>0</v>
          </cell>
        </row>
        <row r="1093">
          <cell r="B1093">
            <v>0</v>
          </cell>
          <cell r="C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R1093">
            <v>0</v>
          </cell>
          <cell r="S1093">
            <v>0</v>
          </cell>
          <cell r="T1093">
            <v>0</v>
          </cell>
        </row>
        <row r="1094">
          <cell r="B1094">
            <v>0</v>
          </cell>
          <cell r="C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R1094">
            <v>0</v>
          </cell>
          <cell r="S1094">
            <v>0</v>
          </cell>
          <cell r="T1094">
            <v>0</v>
          </cell>
        </row>
        <row r="1095">
          <cell r="B1095">
            <v>0</v>
          </cell>
          <cell r="C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R1095">
            <v>0</v>
          </cell>
          <cell r="S1095">
            <v>0</v>
          </cell>
          <cell r="T1095">
            <v>0</v>
          </cell>
        </row>
        <row r="1096">
          <cell r="B1096">
            <v>0</v>
          </cell>
          <cell r="C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R1096">
            <v>0</v>
          </cell>
          <cell r="S1096">
            <v>0</v>
          </cell>
          <cell r="T1096">
            <v>0</v>
          </cell>
        </row>
        <row r="1097">
          <cell r="B1097">
            <v>0</v>
          </cell>
          <cell r="C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R1097">
            <v>0</v>
          </cell>
          <cell r="S1097">
            <v>0</v>
          </cell>
          <cell r="T1097">
            <v>0</v>
          </cell>
        </row>
        <row r="1098">
          <cell r="B1098">
            <v>0</v>
          </cell>
          <cell r="C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R1098">
            <v>0</v>
          </cell>
          <cell r="S1098">
            <v>0</v>
          </cell>
          <cell r="T1098">
            <v>0</v>
          </cell>
        </row>
        <row r="1099">
          <cell r="B1099">
            <v>0</v>
          </cell>
          <cell r="C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R1099">
            <v>0</v>
          </cell>
          <cell r="S1099">
            <v>0</v>
          </cell>
          <cell r="T1099">
            <v>0</v>
          </cell>
        </row>
        <row r="1100">
          <cell r="B1100">
            <v>0</v>
          </cell>
          <cell r="C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R1100">
            <v>0</v>
          </cell>
          <cell r="S1100">
            <v>0</v>
          </cell>
          <cell r="T1100">
            <v>0</v>
          </cell>
        </row>
        <row r="1101">
          <cell r="B1101">
            <v>0</v>
          </cell>
          <cell r="C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R1101">
            <v>0</v>
          </cell>
          <cell r="S1101">
            <v>0</v>
          </cell>
          <cell r="T1101">
            <v>0</v>
          </cell>
        </row>
        <row r="1102">
          <cell r="B1102">
            <v>0</v>
          </cell>
          <cell r="C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R1102">
            <v>0</v>
          </cell>
          <cell r="S1102">
            <v>0</v>
          </cell>
          <cell r="T1102">
            <v>0</v>
          </cell>
        </row>
        <row r="1103">
          <cell r="B1103">
            <v>0</v>
          </cell>
          <cell r="C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R1103">
            <v>0</v>
          </cell>
          <cell r="S1103">
            <v>0</v>
          </cell>
          <cell r="T1103">
            <v>0</v>
          </cell>
        </row>
        <row r="1104">
          <cell r="B1104">
            <v>0</v>
          </cell>
          <cell r="C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R1104">
            <v>0</v>
          </cell>
          <cell r="S1104">
            <v>0</v>
          </cell>
          <cell r="T1104">
            <v>0</v>
          </cell>
        </row>
        <row r="1105">
          <cell r="B1105">
            <v>0</v>
          </cell>
          <cell r="C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R1105">
            <v>0</v>
          </cell>
          <cell r="S1105">
            <v>0</v>
          </cell>
          <cell r="T1105">
            <v>0</v>
          </cell>
        </row>
        <row r="1106">
          <cell r="B1106">
            <v>0</v>
          </cell>
          <cell r="C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R1106">
            <v>0</v>
          </cell>
          <cell r="S1106">
            <v>0</v>
          </cell>
          <cell r="T1106">
            <v>0</v>
          </cell>
        </row>
        <row r="1107">
          <cell r="B1107">
            <v>0</v>
          </cell>
          <cell r="C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R1107">
            <v>0</v>
          </cell>
          <cell r="S1107">
            <v>0</v>
          </cell>
          <cell r="T1107">
            <v>0</v>
          </cell>
        </row>
        <row r="1108">
          <cell r="B1108">
            <v>0</v>
          </cell>
          <cell r="C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R1108">
            <v>0</v>
          </cell>
          <cell r="S1108">
            <v>0</v>
          </cell>
          <cell r="T1108">
            <v>0</v>
          </cell>
        </row>
        <row r="1109">
          <cell r="B1109">
            <v>0</v>
          </cell>
          <cell r="C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R1109">
            <v>0</v>
          </cell>
          <cell r="S1109">
            <v>0</v>
          </cell>
          <cell r="T1109">
            <v>0</v>
          </cell>
        </row>
        <row r="1110">
          <cell r="B1110">
            <v>0</v>
          </cell>
          <cell r="C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R1110">
            <v>0</v>
          </cell>
          <cell r="S1110">
            <v>0</v>
          </cell>
          <cell r="T1110">
            <v>0</v>
          </cell>
        </row>
        <row r="1111">
          <cell r="B1111">
            <v>0</v>
          </cell>
          <cell r="C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R1111">
            <v>0</v>
          </cell>
          <cell r="S1111">
            <v>0</v>
          </cell>
          <cell r="T1111">
            <v>0</v>
          </cell>
        </row>
        <row r="1112">
          <cell r="B1112">
            <v>0</v>
          </cell>
          <cell r="C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R1112">
            <v>0</v>
          </cell>
          <cell r="S1112">
            <v>0</v>
          </cell>
          <cell r="T1112">
            <v>0</v>
          </cell>
        </row>
        <row r="1113">
          <cell r="B1113">
            <v>0</v>
          </cell>
          <cell r="C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R1113">
            <v>0</v>
          </cell>
          <cell r="S1113">
            <v>0</v>
          </cell>
          <cell r="T1113">
            <v>0</v>
          </cell>
        </row>
        <row r="1114">
          <cell r="B1114">
            <v>0</v>
          </cell>
          <cell r="C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R1114">
            <v>0</v>
          </cell>
          <cell r="S1114">
            <v>0</v>
          </cell>
          <cell r="T1114">
            <v>0</v>
          </cell>
        </row>
        <row r="1115">
          <cell r="B1115">
            <v>0</v>
          </cell>
          <cell r="C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R1115">
            <v>0</v>
          </cell>
          <cell r="S1115">
            <v>0</v>
          </cell>
          <cell r="T1115">
            <v>0</v>
          </cell>
        </row>
        <row r="1116">
          <cell r="B1116">
            <v>0</v>
          </cell>
          <cell r="C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R1116">
            <v>0</v>
          </cell>
          <cell r="S1116">
            <v>0</v>
          </cell>
          <cell r="T1116">
            <v>0</v>
          </cell>
        </row>
        <row r="1117">
          <cell r="B1117">
            <v>0</v>
          </cell>
          <cell r="C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R1117">
            <v>0</v>
          </cell>
          <cell r="S1117">
            <v>0</v>
          </cell>
          <cell r="T1117">
            <v>0</v>
          </cell>
        </row>
        <row r="1118">
          <cell r="B1118">
            <v>0</v>
          </cell>
          <cell r="C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R1118">
            <v>0</v>
          </cell>
          <cell r="S1118">
            <v>0</v>
          </cell>
          <cell r="T1118">
            <v>0</v>
          </cell>
        </row>
        <row r="1119">
          <cell r="B1119">
            <v>0</v>
          </cell>
          <cell r="C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R1119">
            <v>0</v>
          </cell>
          <cell r="S1119">
            <v>0</v>
          </cell>
          <cell r="T1119">
            <v>0</v>
          </cell>
        </row>
        <row r="1120">
          <cell r="B1120">
            <v>0</v>
          </cell>
          <cell r="C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R1120">
            <v>0</v>
          </cell>
          <cell r="S1120">
            <v>0</v>
          </cell>
          <cell r="T1120">
            <v>0</v>
          </cell>
        </row>
        <row r="1121">
          <cell r="B1121">
            <v>0</v>
          </cell>
          <cell r="C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R1121">
            <v>0</v>
          </cell>
          <cell r="S1121">
            <v>0</v>
          </cell>
          <cell r="T1121">
            <v>0</v>
          </cell>
        </row>
        <row r="1122">
          <cell r="B1122">
            <v>0</v>
          </cell>
          <cell r="C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R1122">
            <v>0</v>
          </cell>
          <cell r="S1122">
            <v>0</v>
          </cell>
          <cell r="T1122">
            <v>0</v>
          </cell>
        </row>
        <row r="1123">
          <cell r="B1123">
            <v>0</v>
          </cell>
          <cell r="C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R1123">
            <v>0</v>
          </cell>
          <cell r="S1123">
            <v>0</v>
          </cell>
          <cell r="T1123">
            <v>0</v>
          </cell>
        </row>
        <row r="1124">
          <cell r="B1124">
            <v>0</v>
          </cell>
          <cell r="C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R1124">
            <v>0</v>
          </cell>
          <cell r="S1124">
            <v>0</v>
          </cell>
          <cell r="T1124">
            <v>0</v>
          </cell>
        </row>
        <row r="1125">
          <cell r="B1125">
            <v>0</v>
          </cell>
          <cell r="C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R1125">
            <v>0</v>
          </cell>
          <cell r="S1125">
            <v>0</v>
          </cell>
          <cell r="T1125">
            <v>0</v>
          </cell>
        </row>
        <row r="1126">
          <cell r="B1126">
            <v>0</v>
          </cell>
          <cell r="C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R1126">
            <v>0</v>
          </cell>
          <cell r="S1126">
            <v>0</v>
          </cell>
          <cell r="T1126">
            <v>0</v>
          </cell>
        </row>
        <row r="1127">
          <cell r="B1127">
            <v>0</v>
          </cell>
          <cell r="C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R1127">
            <v>0</v>
          </cell>
          <cell r="S1127">
            <v>0</v>
          </cell>
          <cell r="T1127">
            <v>0</v>
          </cell>
        </row>
        <row r="1128">
          <cell r="B1128">
            <v>0</v>
          </cell>
          <cell r="C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R1128">
            <v>0</v>
          </cell>
          <cell r="S1128">
            <v>0</v>
          </cell>
          <cell r="T1128">
            <v>0</v>
          </cell>
        </row>
        <row r="1129">
          <cell r="B1129">
            <v>0</v>
          </cell>
          <cell r="C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R1129">
            <v>0</v>
          </cell>
          <cell r="S1129">
            <v>0</v>
          </cell>
          <cell r="T1129">
            <v>0</v>
          </cell>
        </row>
        <row r="1130">
          <cell r="B1130">
            <v>0</v>
          </cell>
          <cell r="C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R1130">
            <v>0</v>
          </cell>
          <cell r="S1130">
            <v>0</v>
          </cell>
          <cell r="T1130">
            <v>0</v>
          </cell>
        </row>
        <row r="1131">
          <cell r="B1131">
            <v>0</v>
          </cell>
          <cell r="C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R1131">
            <v>0</v>
          </cell>
          <cell r="S1131">
            <v>0</v>
          </cell>
          <cell r="T1131">
            <v>0</v>
          </cell>
        </row>
        <row r="1132">
          <cell r="B1132">
            <v>0</v>
          </cell>
          <cell r="C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R1132">
            <v>0</v>
          </cell>
          <cell r="S1132">
            <v>0</v>
          </cell>
          <cell r="T1132">
            <v>0</v>
          </cell>
        </row>
        <row r="1133">
          <cell r="B1133">
            <v>0</v>
          </cell>
          <cell r="C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R1133">
            <v>0</v>
          </cell>
          <cell r="S1133">
            <v>0</v>
          </cell>
          <cell r="T1133">
            <v>0</v>
          </cell>
        </row>
        <row r="1134">
          <cell r="B1134">
            <v>0</v>
          </cell>
          <cell r="C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R1134">
            <v>0</v>
          </cell>
          <cell r="S1134">
            <v>0</v>
          </cell>
          <cell r="T1134">
            <v>0</v>
          </cell>
        </row>
        <row r="1135">
          <cell r="B1135">
            <v>0</v>
          </cell>
          <cell r="C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R1135">
            <v>0</v>
          </cell>
          <cell r="S1135">
            <v>0</v>
          </cell>
          <cell r="T1135">
            <v>0</v>
          </cell>
        </row>
        <row r="1136">
          <cell r="B1136">
            <v>0</v>
          </cell>
          <cell r="C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R1136">
            <v>0</v>
          </cell>
          <cell r="S1136">
            <v>0</v>
          </cell>
          <cell r="T1136">
            <v>0</v>
          </cell>
        </row>
        <row r="1137">
          <cell r="B1137">
            <v>0</v>
          </cell>
          <cell r="C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R1137">
            <v>0</v>
          </cell>
          <cell r="S1137">
            <v>0</v>
          </cell>
          <cell r="T1137">
            <v>0</v>
          </cell>
        </row>
        <row r="1138">
          <cell r="B1138">
            <v>0</v>
          </cell>
          <cell r="C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R1138">
            <v>0</v>
          </cell>
          <cell r="S1138">
            <v>0</v>
          </cell>
          <cell r="T1138">
            <v>0</v>
          </cell>
        </row>
        <row r="1139">
          <cell r="B1139">
            <v>0</v>
          </cell>
          <cell r="C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R1139">
            <v>0</v>
          </cell>
          <cell r="S1139">
            <v>0</v>
          </cell>
          <cell r="T1139">
            <v>0</v>
          </cell>
        </row>
        <row r="1140">
          <cell r="B1140">
            <v>0</v>
          </cell>
          <cell r="C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R1140">
            <v>0</v>
          </cell>
          <cell r="S1140">
            <v>0</v>
          </cell>
          <cell r="T1140">
            <v>0</v>
          </cell>
        </row>
        <row r="1141">
          <cell r="B1141">
            <v>0</v>
          </cell>
          <cell r="C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R1141">
            <v>0</v>
          </cell>
          <cell r="S1141">
            <v>0</v>
          </cell>
          <cell r="T1141">
            <v>0</v>
          </cell>
        </row>
        <row r="1142">
          <cell r="B1142">
            <v>0</v>
          </cell>
          <cell r="C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R1142">
            <v>0</v>
          </cell>
          <cell r="S1142">
            <v>0</v>
          </cell>
          <cell r="T1142">
            <v>0</v>
          </cell>
        </row>
        <row r="1143">
          <cell r="B1143">
            <v>0</v>
          </cell>
          <cell r="C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R1143">
            <v>0</v>
          </cell>
          <cell r="S1143">
            <v>0</v>
          </cell>
          <cell r="T1143">
            <v>0</v>
          </cell>
        </row>
        <row r="1144">
          <cell r="B1144">
            <v>0</v>
          </cell>
          <cell r="C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R1144">
            <v>0</v>
          </cell>
          <cell r="S1144">
            <v>0</v>
          </cell>
          <cell r="T1144">
            <v>0</v>
          </cell>
        </row>
        <row r="1145">
          <cell r="B1145">
            <v>0</v>
          </cell>
          <cell r="C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R1145">
            <v>0</v>
          </cell>
          <cell r="S1145">
            <v>0</v>
          </cell>
          <cell r="T1145">
            <v>0</v>
          </cell>
        </row>
        <row r="1146">
          <cell r="B1146">
            <v>0</v>
          </cell>
          <cell r="C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R1146">
            <v>0</v>
          </cell>
          <cell r="S1146">
            <v>0</v>
          </cell>
          <cell r="T1146">
            <v>0</v>
          </cell>
        </row>
        <row r="1147">
          <cell r="B1147">
            <v>0</v>
          </cell>
          <cell r="C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R1147">
            <v>0</v>
          </cell>
          <cell r="S1147">
            <v>0</v>
          </cell>
          <cell r="T1147">
            <v>0</v>
          </cell>
        </row>
        <row r="1148">
          <cell r="B1148">
            <v>0</v>
          </cell>
          <cell r="C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R1148">
            <v>0</v>
          </cell>
          <cell r="S1148">
            <v>0</v>
          </cell>
          <cell r="T1148">
            <v>0</v>
          </cell>
        </row>
        <row r="1149">
          <cell r="B1149">
            <v>0</v>
          </cell>
          <cell r="C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R1149">
            <v>0</v>
          </cell>
          <cell r="S1149">
            <v>0</v>
          </cell>
          <cell r="T1149">
            <v>0</v>
          </cell>
        </row>
        <row r="1150">
          <cell r="B1150">
            <v>0</v>
          </cell>
          <cell r="C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R1150">
            <v>0</v>
          </cell>
          <cell r="S1150">
            <v>0</v>
          </cell>
          <cell r="T1150">
            <v>0</v>
          </cell>
        </row>
        <row r="1151">
          <cell r="B1151">
            <v>0</v>
          </cell>
          <cell r="C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R1151">
            <v>0</v>
          </cell>
          <cell r="S1151">
            <v>0</v>
          </cell>
          <cell r="T1151">
            <v>0</v>
          </cell>
        </row>
        <row r="1152">
          <cell r="B1152">
            <v>0</v>
          </cell>
          <cell r="C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R1152">
            <v>0</v>
          </cell>
          <cell r="S1152">
            <v>0</v>
          </cell>
          <cell r="T1152">
            <v>0</v>
          </cell>
        </row>
        <row r="1153">
          <cell r="B1153">
            <v>0</v>
          </cell>
          <cell r="C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R1153">
            <v>0</v>
          </cell>
          <cell r="S1153">
            <v>0</v>
          </cell>
          <cell r="T1153">
            <v>0</v>
          </cell>
        </row>
        <row r="1154">
          <cell r="B1154">
            <v>0</v>
          </cell>
          <cell r="C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R1154">
            <v>0</v>
          </cell>
          <cell r="S1154">
            <v>0</v>
          </cell>
          <cell r="T1154">
            <v>0</v>
          </cell>
        </row>
        <row r="1155">
          <cell r="B1155">
            <v>0</v>
          </cell>
          <cell r="C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R1155">
            <v>0</v>
          </cell>
          <cell r="S1155">
            <v>0</v>
          </cell>
          <cell r="T1155">
            <v>0</v>
          </cell>
        </row>
        <row r="1156">
          <cell r="B1156">
            <v>0</v>
          </cell>
          <cell r="C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R1156">
            <v>0</v>
          </cell>
          <cell r="S1156">
            <v>0</v>
          </cell>
          <cell r="T1156">
            <v>0</v>
          </cell>
        </row>
        <row r="1157">
          <cell r="B1157">
            <v>0</v>
          </cell>
          <cell r="C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R1157">
            <v>0</v>
          </cell>
          <cell r="S1157">
            <v>0</v>
          </cell>
          <cell r="T1157">
            <v>0</v>
          </cell>
        </row>
        <row r="1158">
          <cell r="B1158">
            <v>0</v>
          </cell>
          <cell r="C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R1158">
            <v>0</v>
          </cell>
          <cell r="S1158">
            <v>0</v>
          </cell>
          <cell r="T1158">
            <v>0</v>
          </cell>
        </row>
        <row r="1159">
          <cell r="B1159">
            <v>0</v>
          </cell>
          <cell r="C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R1159">
            <v>0</v>
          </cell>
          <cell r="S1159">
            <v>0</v>
          </cell>
          <cell r="T1159">
            <v>0</v>
          </cell>
        </row>
        <row r="1160">
          <cell r="B1160">
            <v>0</v>
          </cell>
          <cell r="C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R1160">
            <v>0</v>
          </cell>
          <cell r="S1160">
            <v>0</v>
          </cell>
          <cell r="T1160">
            <v>0</v>
          </cell>
        </row>
        <row r="1161">
          <cell r="B1161">
            <v>0</v>
          </cell>
          <cell r="C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R1161">
            <v>0</v>
          </cell>
          <cell r="S1161">
            <v>0</v>
          </cell>
          <cell r="T1161">
            <v>0</v>
          </cell>
        </row>
        <row r="1162">
          <cell r="B1162">
            <v>0</v>
          </cell>
          <cell r="C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R1162">
            <v>0</v>
          </cell>
          <cell r="S1162">
            <v>0</v>
          </cell>
          <cell r="T1162">
            <v>0</v>
          </cell>
        </row>
        <row r="1163">
          <cell r="B1163">
            <v>0</v>
          </cell>
          <cell r="C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R1163">
            <v>0</v>
          </cell>
          <cell r="S1163">
            <v>0</v>
          </cell>
          <cell r="T1163">
            <v>0</v>
          </cell>
        </row>
        <row r="1164">
          <cell r="B1164">
            <v>0</v>
          </cell>
          <cell r="C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R1164">
            <v>0</v>
          </cell>
          <cell r="S1164">
            <v>0</v>
          </cell>
          <cell r="T1164">
            <v>0</v>
          </cell>
        </row>
        <row r="1165">
          <cell r="B1165">
            <v>0</v>
          </cell>
          <cell r="C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R1165">
            <v>0</v>
          </cell>
          <cell r="S1165">
            <v>0</v>
          </cell>
          <cell r="T1165">
            <v>0</v>
          </cell>
        </row>
        <row r="1166">
          <cell r="B1166">
            <v>0</v>
          </cell>
          <cell r="C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R1166">
            <v>0</v>
          </cell>
          <cell r="S1166">
            <v>0</v>
          </cell>
          <cell r="T1166">
            <v>0</v>
          </cell>
        </row>
        <row r="1167">
          <cell r="B1167">
            <v>0</v>
          </cell>
          <cell r="C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R1167">
            <v>0</v>
          </cell>
          <cell r="S1167">
            <v>0</v>
          </cell>
          <cell r="T1167">
            <v>0</v>
          </cell>
        </row>
        <row r="1168">
          <cell r="B1168">
            <v>0</v>
          </cell>
          <cell r="C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R1168">
            <v>0</v>
          </cell>
          <cell r="S1168">
            <v>0</v>
          </cell>
          <cell r="T1168">
            <v>0</v>
          </cell>
        </row>
        <row r="1169">
          <cell r="B1169">
            <v>0</v>
          </cell>
          <cell r="C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R1169">
            <v>0</v>
          </cell>
          <cell r="S1169">
            <v>0</v>
          </cell>
          <cell r="T1169">
            <v>0</v>
          </cell>
        </row>
        <row r="1170">
          <cell r="B1170">
            <v>0</v>
          </cell>
          <cell r="C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R1170">
            <v>0</v>
          </cell>
          <cell r="S1170">
            <v>0</v>
          </cell>
          <cell r="T1170">
            <v>0</v>
          </cell>
        </row>
        <row r="1171">
          <cell r="B1171">
            <v>0</v>
          </cell>
          <cell r="C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R1171">
            <v>0</v>
          </cell>
          <cell r="S1171">
            <v>0</v>
          </cell>
          <cell r="T1171">
            <v>0</v>
          </cell>
        </row>
        <row r="1172">
          <cell r="B1172">
            <v>0</v>
          </cell>
          <cell r="C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R1172">
            <v>0</v>
          </cell>
          <cell r="S1172">
            <v>0</v>
          </cell>
          <cell r="T1172">
            <v>0</v>
          </cell>
        </row>
        <row r="1173">
          <cell r="B1173">
            <v>0</v>
          </cell>
          <cell r="C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R1173">
            <v>0</v>
          </cell>
          <cell r="S1173">
            <v>0</v>
          </cell>
          <cell r="T1173">
            <v>0</v>
          </cell>
        </row>
        <row r="1174">
          <cell r="B1174">
            <v>0</v>
          </cell>
          <cell r="C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R1174">
            <v>0</v>
          </cell>
          <cell r="S1174">
            <v>0</v>
          </cell>
          <cell r="T1174">
            <v>0</v>
          </cell>
        </row>
        <row r="1175">
          <cell r="B1175">
            <v>0</v>
          </cell>
          <cell r="C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R1175">
            <v>0</v>
          </cell>
          <cell r="S1175">
            <v>0</v>
          </cell>
          <cell r="T1175">
            <v>0</v>
          </cell>
        </row>
        <row r="1176">
          <cell r="B1176">
            <v>0</v>
          </cell>
          <cell r="C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R1176">
            <v>0</v>
          </cell>
          <cell r="S1176">
            <v>0</v>
          </cell>
          <cell r="T1176">
            <v>0</v>
          </cell>
        </row>
        <row r="1177">
          <cell r="B1177">
            <v>0</v>
          </cell>
          <cell r="C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R1177">
            <v>0</v>
          </cell>
          <cell r="S1177">
            <v>0</v>
          </cell>
          <cell r="T1177">
            <v>0</v>
          </cell>
        </row>
        <row r="1178">
          <cell r="B1178">
            <v>0</v>
          </cell>
          <cell r="C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R1178">
            <v>0</v>
          </cell>
          <cell r="S1178">
            <v>0</v>
          </cell>
          <cell r="T1178">
            <v>0</v>
          </cell>
        </row>
        <row r="1179">
          <cell r="B1179">
            <v>0</v>
          </cell>
          <cell r="C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R1179">
            <v>0</v>
          </cell>
          <cell r="S1179">
            <v>0</v>
          </cell>
          <cell r="T1179">
            <v>0</v>
          </cell>
        </row>
        <row r="1180">
          <cell r="B1180">
            <v>0</v>
          </cell>
          <cell r="C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R1180">
            <v>0</v>
          </cell>
          <cell r="S1180">
            <v>0</v>
          </cell>
          <cell r="T1180">
            <v>0</v>
          </cell>
        </row>
        <row r="1181">
          <cell r="B1181">
            <v>0</v>
          </cell>
          <cell r="C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R1181">
            <v>0</v>
          </cell>
          <cell r="S1181">
            <v>0</v>
          </cell>
          <cell r="T1181">
            <v>0</v>
          </cell>
        </row>
        <row r="1182">
          <cell r="B1182">
            <v>0</v>
          </cell>
          <cell r="C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R1182">
            <v>0</v>
          </cell>
          <cell r="S1182">
            <v>0</v>
          </cell>
          <cell r="T1182">
            <v>0</v>
          </cell>
        </row>
        <row r="1183">
          <cell r="B1183">
            <v>0</v>
          </cell>
          <cell r="C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R1183">
            <v>0</v>
          </cell>
          <cell r="S1183">
            <v>0</v>
          </cell>
          <cell r="T1183">
            <v>0</v>
          </cell>
        </row>
        <row r="1184">
          <cell r="B1184">
            <v>0</v>
          </cell>
          <cell r="C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R1184">
            <v>0</v>
          </cell>
          <cell r="S1184">
            <v>0</v>
          </cell>
          <cell r="T1184">
            <v>0</v>
          </cell>
        </row>
        <row r="1185">
          <cell r="B1185">
            <v>0</v>
          </cell>
          <cell r="C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R1185">
            <v>0</v>
          </cell>
          <cell r="S1185">
            <v>0</v>
          </cell>
          <cell r="T1185">
            <v>0</v>
          </cell>
        </row>
        <row r="1186">
          <cell r="B1186">
            <v>0</v>
          </cell>
          <cell r="C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R1186">
            <v>0</v>
          </cell>
          <cell r="S1186">
            <v>0</v>
          </cell>
          <cell r="T1186">
            <v>0</v>
          </cell>
        </row>
        <row r="1187">
          <cell r="B1187">
            <v>0</v>
          </cell>
          <cell r="C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R1187">
            <v>0</v>
          </cell>
          <cell r="S1187">
            <v>0</v>
          </cell>
          <cell r="T1187">
            <v>0</v>
          </cell>
        </row>
        <row r="1188">
          <cell r="B1188">
            <v>0</v>
          </cell>
          <cell r="C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R1188">
            <v>0</v>
          </cell>
          <cell r="S1188">
            <v>0</v>
          </cell>
          <cell r="T1188">
            <v>0</v>
          </cell>
        </row>
        <row r="1189">
          <cell r="B1189">
            <v>0</v>
          </cell>
          <cell r="C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R1189">
            <v>0</v>
          </cell>
          <cell r="S1189">
            <v>0</v>
          </cell>
          <cell r="T1189">
            <v>0</v>
          </cell>
        </row>
        <row r="1190">
          <cell r="B1190">
            <v>0</v>
          </cell>
          <cell r="C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R1190">
            <v>0</v>
          </cell>
          <cell r="S1190">
            <v>0</v>
          </cell>
          <cell r="T1190">
            <v>0</v>
          </cell>
        </row>
        <row r="1191">
          <cell r="B1191">
            <v>0</v>
          </cell>
          <cell r="C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R1191">
            <v>0</v>
          </cell>
          <cell r="S1191">
            <v>0</v>
          </cell>
          <cell r="T1191">
            <v>0</v>
          </cell>
        </row>
        <row r="1192">
          <cell r="B1192">
            <v>0</v>
          </cell>
          <cell r="C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R1192">
            <v>0</v>
          </cell>
          <cell r="S1192">
            <v>0</v>
          </cell>
          <cell r="T1192">
            <v>0</v>
          </cell>
        </row>
        <row r="1193">
          <cell r="B1193">
            <v>0</v>
          </cell>
          <cell r="C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R1193">
            <v>0</v>
          </cell>
          <cell r="S1193">
            <v>0</v>
          </cell>
          <cell r="T1193">
            <v>0</v>
          </cell>
        </row>
        <row r="1194">
          <cell r="B1194">
            <v>0</v>
          </cell>
          <cell r="C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R1194">
            <v>0</v>
          </cell>
          <cell r="S1194">
            <v>0</v>
          </cell>
          <cell r="T1194">
            <v>0</v>
          </cell>
        </row>
        <row r="1195">
          <cell r="B1195">
            <v>0</v>
          </cell>
          <cell r="C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R1195">
            <v>0</v>
          </cell>
          <cell r="S1195">
            <v>0</v>
          </cell>
          <cell r="T1195">
            <v>0</v>
          </cell>
        </row>
        <row r="1196">
          <cell r="B1196">
            <v>0</v>
          </cell>
          <cell r="C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R1196">
            <v>0</v>
          </cell>
          <cell r="S1196">
            <v>0</v>
          </cell>
          <cell r="T1196">
            <v>0</v>
          </cell>
        </row>
        <row r="1197">
          <cell r="B1197">
            <v>0</v>
          </cell>
          <cell r="C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R1197">
            <v>0</v>
          </cell>
          <cell r="S1197">
            <v>0</v>
          </cell>
          <cell r="T1197">
            <v>0</v>
          </cell>
        </row>
        <row r="1198">
          <cell r="B1198">
            <v>0</v>
          </cell>
          <cell r="C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R1198">
            <v>0</v>
          </cell>
          <cell r="S1198">
            <v>0</v>
          </cell>
          <cell r="T1198">
            <v>0</v>
          </cell>
        </row>
        <row r="1199">
          <cell r="B1199">
            <v>0</v>
          </cell>
          <cell r="C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R1199">
            <v>0</v>
          </cell>
          <cell r="S1199">
            <v>0</v>
          </cell>
          <cell r="T1199">
            <v>0</v>
          </cell>
        </row>
        <row r="1200">
          <cell r="B1200">
            <v>0</v>
          </cell>
          <cell r="C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R1200">
            <v>0</v>
          </cell>
          <cell r="S1200">
            <v>0</v>
          </cell>
          <cell r="T1200">
            <v>0</v>
          </cell>
        </row>
        <row r="1201">
          <cell r="B1201">
            <v>0</v>
          </cell>
          <cell r="C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R1201">
            <v>0</v>
          </cell>
          <cell r="S1201">
            <v>0</v>
          </cell>
          <cell r="T1201">
            <v>0</v>
          </cell>
        </row>
        <row r="1202">
          <cell r="B1202">
            <v>0</v>
          </cell>
          <cell r="C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R1202">
            <v>0</v>
          </cell>
          <cell r="S1202">
            <v>0</v>
          </cell>
          <cell r="T1202">
            <v>0</v>
          </cell>
        </row>
        <row r="1203">
          <cell r="B1203">
            <v>0</v>
          </cell>
          <cell r="C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R1203">
            <v>0</v>
          </cell>
          <cell r="S1203">
            <v>0</v>
          </cell>
          <cell r="T1203">
            <v>0</v>
          </cell>
        </row>
        <row r="1204">
          <cell r="B1204">
            <v>0</v>
          </cell>
          <cell r="C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R1204">
            <v>0</v>
          </cell>
          <cell r="S1204">
            <v>0</v>
          </cell>
          <cell r="T1204">
            <v>0</v>
          </cell>
        </row>
        <row r="1205">
          <cell r="B1205">
            <v>0</v>
          </cell>
          <cell r="C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R1205">
            <v>0</v>
          </cell>
          <cell r="S1205">
            <v>0</v>
          </cell>
          <cell r="T1205">
            <v>0</v>
          </cell>
        </row>
        <row r="1206">
          <cell r="B1206">
            <v>0</v>
          </cell>
          <cell r="C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R1206">
            <v>0</v>
          </cell>
          <cell r="S1206">
            <v>0</v>
          </cell>
          <cell r="T1206">
            <v>0</v>
          </cell>
        </row>
        <row r="1207">
          <cell r="B1207">
            <v>0</v>
          </cell>
          <cell r="C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R1207">
            <v>0</v>
          </cell>
          <cell r="S1207">
            <v>0</v>
          </cell>
          <cell r="T1207">
            <v>0</v>
          </cell>
        </row>
        <row r="1208">
          <cell r="B1208">
            <v>0</v>
          </cell>
          <cell r="C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R1208">
            <v>0</v>
          </cell>
          <cell r="S1208">
            <v>0</v>
          </cell>
          <cell r="T1208">
            <v>0</v>
          </cell>
        </row>
        <row r="1209">
          <cell r="B1209">
            <v>0</v>
          </cell>
          <cell r="C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R1209">
            <v>0</v>
          </cell>
          <cell r="S1209">
            <v>0</v>
          </cell>
          <cell r="T1209">
            <v>0</v>
          </cell>
        </row>
        <row r="1210">
          <cell r="B1210">
            <v>0</v>
          </cell>
          <cell r="C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R1210">
            <v>0</v>
          </cell>
          <cell r="S1210">
            <v>0</v>
          </cell>
          <cell r="T1210">
            <v>0</v>
          </cell>
        </row>
        <row r="1211">
          <cell r="B1211">
            <v>0</v>
          </cell>
          <cell r="C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R1211">
            <v>0</v>
          </cell>
          <cell r="S1211">
            <v>0</v>
          </cell>
          <cell r="T1211">
            <v>0</v>
          </cell>
        </row>
        <row r="1212">
          <cell r="B1212">
            <v>0</v>
          </cell>
          <cell r="C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R1212">
            <v>0</v>
          </cell>
          <cell r="S1212">
            <v>0</v>
          </cell>
          <cell r="T1212">
            <v>0</v>
          </cell>
        </row>
        <row r="1213">
          <cell r="B1213">
            <v>0</v>
          </cell>
          <cell r="C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R1213">
            <v>0</v>
          </cell>
          <cell r="S1213">
            <v>0</v>
          </cell>
          <cell r="T1213">
            <v>0</v>
          </cell>
        </row>
        <row r="1214">
          <cell r="B1214">
            <v>0</v>
          </cell>
          <cell r="C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R1214">
            <v>0</v>
          </cell>
          <cell r="S1214">
            <v>0</v>
          </cell>
          <cell r="T1214">
            <v>0</v>
          </cell>
        </row>
        <row r="1215">
          <cell r="B1215">
            <v>0</v>
          </cell>
          <cell r="C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R1215">
            <v>0</v>
          </cell>
          <cell r="S1215">
            <v>0</v>
          </cell>
          <cell r="T1215">
            <v>0</v>
          </cell>
        </row>
        <row r="1216">
          <cell r="B1216">
            <v>0</v>
          </cell>
          <cell r="C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R1216">
            <v>0</v>
          </cell>
          <cell r="S1216">
            <v>0</v>
          </cell>
          <cell r="T1216">
            <v>0</v>
          </cell>
        </row>
        <row r="1217">
          <cell r="B1217">
            <v>0</v>
          </cell>
          <cell r="C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R1217">
            <v>0</v>
          </cell>
          <cell r="S1217">
            <v>0</v>
          </cell>
          <cell r="T1217">
            <v>0</v>
          </cell>
        </row>
        <row r="1218">
          <cell r="B1218">
            <v>0</v>
          </cell>
          <cell r="C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R1218">
            <v>0</v>
          </cell>
          <cell r="S1218">
            <v>0</v>
          </cell>
          <cell r="T1218">
            <v>0</v>
          </cell>
        </row>
        <row r="1219">
          <cell r="B1219">
            <v>0</v>
          </cell>
          <cell r="C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R1219">
            <v>0</v>
          </cell>
          <cell r="S1219">
            <v>0</v>
          </cell>
          <cell r="T1219">
            <v>0</v>
          </cell>
        </row>
        <row r="1220">
          <cell r="B1220">
            <v>0</v>
          </cell>
          <cell r="C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R1220">
            <v>0</v>
          </cell>
          <cell r="S1220">
            <v>0</v>
          </cell>
          <cell r="T1220">
            <v>0</v>
          </cell>
        </row>
        <row r="1221">
          <cell r="B1221">
            <v>0</v>
          </cell>
          <cell r="C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R1221">
            <v>0</v>
          </cell>
          <cell r="S1221">
            <v>0</v>
          </cell>
          <cell r="T1221">
            <v>0</v>
          </cell>
        </row>
        <row r="1222">
          <cell r="B1222">
            <v>0</v>
          </cell>
          <cell r="C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R1222">
            <v>0</v>
          </cell>
          <cell r="S1222">
            <v>0</v>
          </cell>
          <cell r="T1222">
            <v>0</v>
          </cell>
        </row>
        <row r="1223">
          <cell r="B1223">
            <v>0</v>
          </cell>
          <cell r="C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R1223">
            <v>0</v>
          </cell>
          <cell r="S1223">
            <v>0</v>
          </cell>
          <cell r="T1223">
            <v>0</v>
          </cell>
        </row>
        <row r="1224">
          <cell r="B1224">
            <v>0</v>
          </cell>
          <cell r="C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R1224">
            <v>0</v>
          </cell>
          <cell r="S1224">
            <v>0</v>
          </cell>
          <cell r="T1224">
            <v>0</v>
          </cell>
        </row>
        <row r="1225">
          <cell r="B1225">
            <v>0</v>
          </cell>
          <cell r="C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R1225">
            <v>0</v>
          </cell>
          <cell r="S1225">
            <v>0</v>
          </cell>
          <cell r="T1225">
            <v>0</v>
          </cell>
        </row>
        <row r="1226">
          <cell r="B1226">
            <v>0</v>
          </cell>
          <cell r="C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R1226">
            <v>0</v>
          </cell>
          <cell r="S1226">
            <v>0</v>
          </cell>
          <cell r="T1226">
            <v>0</v>
          </cell>
        </row>
        <row r="1227">
          <cell r="B1227">
            <v>0</v>
          </cell>
          <cell r="C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R1227">
            <v>0</v>
          </cell>
          <cell r="S1227">
            <v>0</v>
          </cell>
          <cell r="T1227">
            <v>0</v>
          </cell>
        </row>
        <row r="1228">
          <cell r="B1228">
            <v>0</v>
          </cell>
          <cell r="C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R1228">
            <v>0</v>
          </cell>
          <cell r="S1228">
            <v>0</v>
          </cell>
          <cell r="T1228">
            <v>0</v>
          </cell>
        </row>
        <row r="1229">
          <cell r="B1229">
            <v>0</v>
          </cell>
          <cell r="C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R1229">
            <v>0</v>
          </cell>
          <cell r="S1229">
            <v>0</v>
          </cell>
          <cell r="T1229">
            <v>0</v>
          </cell>
        </row>
        <row r="1230">
          <cell r="B1230">
            <v>0</v>
          </cell>
          <cell r="C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R1230">
            <v>0</v>
          </cell>
          <cell r="S1230">
            <v>0</v>
          </cell>
          <cell r="T1230">
            <v>0</v>
          </cell>
        </row>
        <row r="1231">
          <cell r="B1231">
            <v>0</v>
          </cell>
          <cell r="C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R1231">
            <v>0</v>
          </cell>
          <cell r="S1231">
            <v>0</v>
          </cell>
          <cell r="T1231">
            <v>0</v>
          </cell>
        </row>
        <row r="1232">
          <cell r="B1232">
            <v>0</v>
          </cell>
          <cell r="C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R1232">
            <v>0</v>
          </cell>
          <cell r="S1232">
            <v>0</v>
          </cell>
          <cell r="T1232">
            <v>0</v>
          </cell>
        </row>
        <row r="1233">
          <cell r="B1233">
            <v>0</v>
          </cell>
          <cell r="C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R1233">
            <v>0</v>
          </cell>
          <cell r="S1233">
            <v>0</v>
          </cell>
          <cell r="T1233">
            <v>0</v>
          </cell>
        </row>
        <row r="1234">
          <cell r="B1234">
            <v>0</v>
          </cell>
          <cell r="C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R1234">
            <v>0</v>
          </cell>
          <cell r="S1234">
            <v>0</v>
          </cell>
          <cell r="T1234">
            <v>0</v>
          </cell>
        </row>
        <row r="1235">
          <cell r="B1235">
            <v>0</v>
          </cell>
          <cell r="C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R1235">
            <v>0</v>
          </cell>
          <cell r="S1235">
            <v>0</v>
          </cell>
          <cell r="T1235">
            <v>0</v>
          </cell>
        </row>
        <row r="1236">
          <cell r="B1236">
            <v>0</v>
          </cell>
          <cell r="C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R1236">
            <v>0</v>
          </cell>
          <cell r="S1236">
            <v>0</v>
          </cell>
          <cell r="T1236">
            <v>0</v>
          </cell>
        </row>
        <row r="1237">
          <cell r="B1237">
            <v>0</v>
          </cell>
          <cell r="C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R1237">
            <v>0</v>
          </cell>
          <cell r="S1237">
            <v>0</v>
          </cell>
          <cell r="T1237">
            <v>0</v>
          </cell>
        </row>
        <row r="1238">
          <cell r="B1238">
            <v>0</v>
          </cell>
          <cell r="C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R1238">
            <v>0</v>
          </cell>
          <cell r="S1238">
            <v>0</v>
          </cell>
          <cell r="T1238">
            <v>0</v>
          </cell>
        </row>
        <row r="1239">
          <cell r="B1239">
            <v>0</v>
          </cell>
          <cell r="C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R1239">
            <v>0</v>
          </cell>
          <cell r="S1239">
            <v>0</v>
          </cell>
          <cell r="T1239">
            <v>0</v>
          </cell>
        </row>
        <row r="1240">
          <cell r="B1240">
            <v>0</v>
          </cell>
          <cell r="C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R1240">
            <v>0</v>
          </cell>
          <cell r="S1240">
            <v>0</v>
          </cell>
          <cell r="T1240">
            <v>0</v>
          </cell>
        </row>
        <row r="1241">
          <cell r="B1241">
            <v>0</v>
          </cell>
          <cell r="C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R1241">
            <v>0</v>
          </cell>
          <cell r="S1241">
            <v>0</v>
          </cell>
          <cell r="T1241">
            <v>0</v>
          </cell>
        </row>
        <row r="1242">
          <cell r="B1242">
            <v>0</v>
          </cell>
          <cell r="C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R1242">
            <v>0</v>
          </cell>
          <cell r="S1242">
            <v>0</v>
          </cell>
          <cell r="T1242">
            <v>0</v>
          </cell>
        </row>
        <row r="1243">
          <cell r="B1243">
            <v>0</v>
          </cell>
          <cell r="C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R1243">
            <v>0</v>
          </cell>
          <cell r="S1243">
            <v>0</v>
          </cell>
          <cell r="T1243">
            <v>0</v>
          </cell>
        </row>
        <row r="1244">
          <cell r="B1244">
            <v>0</v>
          </cell>
          <cell r="C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R1244">
            <v>0</v>
          </cell>
          <cell r="S1244">
            <v>0</v>
          </cell>
          <cell r="T1244">
            <v>0</v>
          </cell>
        </row>
        <row r="1245">
          <cell r="B1245">
            <v>0</v>
          </cell>
          <cell r="C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R1245">
            <v>0</v>
          </cell>
          <cell r="S1245">
            <v>0</v>
          </cell>
          <cell r="T1245">
            <v>0</v>
          </cell>
        </row>
        <row r="1246">
          <cell r="B1246">
            <v>0</v>
          </cell>
          <cell r="C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R1246">
            <v>0</v>
          </cell>
          <cell r="S1246">
            <v>0</v>
          </cell>
          <cell r="T1246">
            <v>0</v>
          </cell>
        </row>
        <row r="1247">
          <cell r="B1247">
            <v>0</v>
          </cell>
          <cell r="C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R1247">
            <v>0</v>
          </cell>
          <cell r="S1247">
            <v>0</v>
          </cell>
          <cell r="T1247">
            <v>0</v>
          </cell>
        </row>
        <row r="1248">
          <cell r="B1248">
            <v>0</v>
          </cell>
          <cell r="C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R1248">
            <v>0</v>
          </cell>
          <cell r="S1248">
            <v>0</v>
          </cell>
          <cell r="T1248">
            <v>0</v>
          </cell>
        </row>
        <row r="1249">
          <cell r="B1249">
            <v>0</v>
          </cell>
          <cell r="C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R1249">
            <v>0</v>
          </cell>
          <cell r="S1249">
            <v>0</v>
          </cell>
          <cell r="T1249">
            <v>0</v>
          </cell>
        </row>
        <row r="1250">
          <cell r="B1250">
            <v>0</v>
          </cell>
          <cell r="C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R1250">
            <v>0</v>
          </cell>
          <cell r="S1250">
            <v>0</v>
          </cell>
          <cell r="T1250">
            <v>0</v>
          </cell>
        </row>
        <row r="1251">
          <cell r="B1251">
            <v>0</v>
          </cell>
          <cell r="C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R1251">
            <v>0</v>
          </cell>
          <cell r="S1251">
            <v>0</v>
          </cell>
          <cell r="T1251">
            <v>0</v>
          </cell>
        </row>
        <row r="1252">
          <cell r="B1252">
            <v>0</v>
          </cell>
          <cell r="C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R1252">
            <v>0</v>
          </cell>
          <cell r="S1252">
            <v>0</v>
          </cell>
          <cell r="T1252">
            <v>0</v>
          </cell>
        </row>
        <row r="1253">
          <cell r="B1253">
            <v>0</v>
          </cell>
          <cell r="C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R1253">
            <v>0</v>
          </cell>
          <cell r="S1253">
            <v>0</v>
          </cell>
          <cell r="T1253">
            <v>0</v>
          </cell>
        </row>
        <row r="1254">
          <cell r="B1254">
            <v>0</v>
          </cell>
          <cell r="C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R1254">
            <v>0</v>
          </cell>
          <cell r="S1254">
            <v>0</v>
          </cell>
          <cell r="T1254">
            <v>0</v>
          </cell>
        </row>
        <row r="1255">
          <cell r="B1255">
            <v>0</v>
          </cell>
          <cell r="C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R1255">
            <v>0</v>
          </cell>
          <cell r="S1255">
            <v>0</v>
          </cell>
          <cell r="T1255">
            <v>0</v>
          </cell>
        </row>
        <row r="1256">
          <cell r="B1256">
            <v>0</v>
          </cell>
          <cell r="C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R1256">
            <v>0</v>
          </cell>
          <cell r="S1256">
            <v>0</v>
          </cell>
          <cell r="T1256">
            <v>0</v>
          </cell>
        </row>
        <row r="1257">
          <cell r="B1257">
            <v>0</v>
          </cell>
          <cell r="C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R1257">
            <v>0</v>
          </cell>
          <cell r="S1257">
            <v>0</v>
          </cell>
          <cell r="T1257">
            <v>0</v>
          </cell>
        </row>
        <row r="1258">
          <cell r="B1258">
            <v>0</v>
          </cell>
          <cell r="C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R1258">
            <v>0</v>
          </cell>
          <cell r="S1258">
            <v>0</v>
          </cell>
          <cell r="T1258">
            <v>0</v>
          </cell>
        </row>
        <row r="1259">
          <cell r="B1259">
            <v>0</v>
          </cell>
          <cell r="C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R1259">
            <v>0</v>
          </cell>
          <cell r="S1259">
            <v>0</v>
          </cell>
          <cell r="T1259">
            <v>0</v>
          </cell>
        </row>
        <row r="1260">
          <cell r="B1260">
            <v>0</v>
          </cell>
          <cell r="C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R1260">
            <v>0</v>
          </cell>
          <cell r="S1260">
            <v>0</v>
          </cell>
          <cell r="T1260">
            <v>0</v>
          </cell>
        </row>
        <row r="1261">
          <cell r="B1261">
            <v>0</v>
          </cell>
          <cell r="C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R1261">
            <v>0</v>
          </cell>
          <cell r="S1261">
            <v>0</v>
          </cell>
          <cell r="T1261">
            <v>0</v>
          </cell>
        </row>
        <row r="1262">
          <cell r="B1262">
            <v>0</v>
          </cell>
          <cell r="C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R1262">
            <v>0</v>
          </cell>
          <cell r="S1262">
            <v>0</v>
          </cell>
          <cell r="T1262">
            <v>0</v>
          </cell>
        </row>
        <row r="1263">
          <cell r="B1263">
            <v>0</v>
          </cell>
          <cell r="C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R1263">
            <v>0</v>
          </cell>
          <cell r="S1263">
            <v>0</v>
          </cell>
          <cell r="T1263">
            <v>0</v>
          </cell>
        </row>
        <row r="1264">
          <cell r="B1264">
            <v>0</v>
          </cell>
          <cell r="C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R1264">
            <v>0</v>
          </cell>
          <cell r="S1264">
            <v>0</v>
          </cell>
          <cell r="T1264">
            <v>0</v>
          </cell>
        </row>
        <row r="1265">
          <cell r="B1265">
            <v>0</v>
          </cell>
          <cell r="C1265">
            <v>0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R1265">
            <v>0</v>
          </cell>
          <cell r="S1265">
            <v>0</v>
          </cell>
          <cell r="T1265">
            <v>0</v>
          </cell>
        </row>
        <row r="1266">
          <cell r="B1266">
            <v>0</v>
          </cell>
          <cell r="C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R1266">
            <v>0</v>
          </cell>
          <cell r="S1266">
            <v>0</v>
          </cell>
          <cell r="T1266">
            <v>0</v>
          </cell>
        </row>
        <row r="1267">
          <cell r="B1267">
            <v>0</v>
          </cell>
          <cell r="C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R1267">
            <v>0</v>
          </cell>
          <cell r="S1267">
            <v>0</v>
          </cell>
          <cell r="T1267">
            <v>0</v>
          </cell>
        </row>
        <row r="1268">
          <cell r="B1268">
            <v>0</v>
          </cell>
          <cell r="C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R1268">
            <v>0</v>
          </cell>
          <cell r="S1268">
            <v>0</v>
          </cell>
          <cell r="T1268">
            <v>0</v>
          </cell>
        </row>
        <row r="1269">
          <cell r="B1269">
            <v>0</v>
          </cell>
          <cell r="C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R1269">
            <v>0</v>
          </cell>
          <cell r="S1269">
            <v>0</v>
          </cell>
          <cell r="T1269">
            <v>0</v>
          </cell>
        </row>
        <row r="1270">
          <cell r="B1270">
            <v>0</v>
          </cell>
          <cell r="C1270">
            <v>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R1270">
            <v>0</v>
          </cell>
          <cell r="S1270">
            <v>0</v>
          </cell>
          <cell r="T1270">
            <v>0</v>
          </cell>
        </row>
        <row r="1271">
          <cell r="B1271">
            <v>0</v>
          </cell>
          <cell r="C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R1271">
            <v>0</v>
          </cell>
          <cell r="S1271">
            <v>0</v>
          </cell>
          <cell r="T1271">
            <v>0</v>
          </cell>
        </row>
        <row r="1272">
          <cell r="B1272">
            <v>0</v>
          </cell>
          <cell r="C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R1272">
            <v>0</v>
          </cell>
          <cell r="S1272">
            <v>0</v>
          </cell>
          <cell r="T1272">
            <v>0</v>
          </cell>
        </row>
        <row r="1273">
          <cell r="B1273">
            <v>0</v>
          </cell>
          <cell r="C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R1273">
            <v>0</v>
          </cell>
          <cell r="S1273">
            <v>0</v>
          </cell>
          <cell r="T1273">
            <v>0</v>
          </cell>
        </row>
        <row r="1274">
          <cell r="B1274">
            <v>0</v>
          </cell>
          <cell r="C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R1274">
            <v>0</v>
          </cell>
          <cell r="S1274">
            <v>0</v>
          </cell>
          <cell r="T1274">
            <v>0</v>
          </cell>
        </row>
        <row r="1275">
          <cell r="B1275">
            <v>0</v>
          </cell>
          <cell r="C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R1275">
            <v>0</v>
          </cell>
          <cell r="S1275">
            <v>0</v>
          </cell>
          <cell r="T1275">
            <v>0</v>
          </cell>
        </row>
        <row r="1276">
          <cell r="B1276">
            <v>0</v>
          </cell>
          <cell r="C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R1276">
            <v>0</v>
          </cell>
          <cell r="S1276">
            <v>0</v>
          </cell>
          <cell r="T1276">
            <v>0</v>
          </cell>
        </row>
        <row r="1277">
          <cell r="B1277">
            <v>0</v>
          </cell>
          <cell r="C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R1277">
            <v>0</v>
          </cell>
          <cell r="S1277">
            <v>0</v>
          </cell>
          <cell r="T1277">
            <v>0</v>
          </cell>
        </row>
        <row r="1278">
          <cell r="B1278">
            <v>0</v>
          </cell>
          <cell r="C1278">
            <v>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R1278">
            <v>0</v>
          </cell>
          <cell r="S1278">
            <v>0</v>
          </cell>
          <cell r="T1278">
            <v>0</v>
          </cell>
        </row>
        <row r="1279">
          <cell r="B1279">
            <v>0</v>
          </cell>
          <cell r="C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R1279">
            <v>0</v>
          </cell>
          <cell r="S1279">
            <v>0</v>
          </cell>
          <cell r="T1279">
            <v>0</v>
          </cell>
        </row>
        <row r="1280">
          <cell r="B1280">
            <v>0</v>
          </cell>
          <cell r="C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R1280">
            <v>0</v>
          </cell>
          <cell r="S1280">
            <v>0</v>
          </cell>
          <cell r="T1280">
            <v>0</v>
          </cell>
        </row>
        <row r="1281">
          <cell r="B1281">
            <v>0</v>
          </cell>
          <cell r="C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R1281">
            <v>0</v>
          </cell>
          <cell r="S1281">
            <v>0</v>
          </cell>
          <cell r="T1281">
            <v>0</v>
          </cell>
        </row>
        <row r="1282">
          <cell r="B1282">
            <v>0</v>
          </cell>
          <cell r="C1282">
            <v>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R1282">
            <v>0</v>
          </cell>
          <cell r="S1282">
            <v>0</v>
          </cell>
          <cell r="T1282">
            <v>0</v>
          </cell>
        </row>
        <row r="1283">
          <cell r="B1283">
            <v>0</v>
          </cell>
          <cell r="C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R1283">
            <v>0</v>
          </cell>
          <cell r="S1283">
            <v>0</v>
          </cell>
          <cell r="T1283">
            <v>0</v>
          </cell>
        </row>
        <row r="1284">
          <cell r="B1284">
            <v>0</v>
          </cell>
          <cell r="C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R1284">
            <v>0</v>
          </cell>
          <cell r="S1284">
            <v>0</v>
          </cell>
          <cell r="T1284">
            <v>0</v>
          </cell>
        </row>
        <row r="1285">
          <cell r="B1285">
            <v>0</v>
          </cell>
          <cell r="C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R1285">
            <v>0</v>
          </cell>
          <cell r="S1285">
            <v>0</v>
          </cell>
          <cell r="T1285">
            <v>0</v>
          </cell>
        </row>
        <row r="1286">
          <cell r="B1286">
            <v>0</v>
          </cell>
          <cell r="C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R1286">
            <v>0</v>
          </cell>
          <cell r="S1286">
            <v>0</v>
          </cell>
          <cell r="T1286">
            <v>0</v>
          </cell>
        </row>
        <row r="1287">
          <cell r="B1287">
            <v>0</v>
          </cell>
          <cell r="C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R1287">
            <v>0</v>
          </cell>
          <cell r="S1287">
            <v>0</v>
          </cell>
          <cell r="T1287">
            <v>0</v>
          </cell>
        </row>
        <row r="1288">
          <cell r="B1288">
            <v>0</v>
          </cell>
          <cell r="C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R1288">
            <v>0</v>
          </cell>
          <cell r="S1288">
            <v>0</v>
          </cell>
          <cell r="T1288">
            <v>0</v>
          </cell>
        </row>
        <row r="1289">
          <cell r="B1289">
            <v>0</v>
          </cell>
          <cell r="C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R1289">
            <v>0</v>
          </cell>
          <cell r="S1289">
            <v>0</v>
          </cell>
          <cell r="T1289">
            <v>0</v>
          </cell>
        </row>
        <row r="1290">
          <cell r="B1290">
            <v>0</v>
          </cell>
          <cell r="C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R1290">
            <v>0</v>
          </cell>
          <cell r="S1290">
            <v>0</v>
          </cell>
          <cell r="T1290">
            <v>0</v>
          </cell>
        </row>
        <row r="1291">
          <cell r="B1291">
            <v>0</v>
          </cell>
          <cell r="C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R1291">
            <v>0</v>
          </cell>
          <cell r="S1291">
            <v>0</v>
          </cell>
          <cell r="T1291">
            <v>0</v>
          </cell>
        </row>
        <row r="1292">
          <cell r="B1292">
            <v>0</v>
          </cell>
          <cell r="C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R1292">
            <v>0</v>
          </cell>
          <cell r="S1292">
            <v>0</v>
          </cell>
          <cell r="T1292">
            <v>0</v>
          </cell>
        </row>
        <row r="1293">
          <cell r="B1293">
            <v>0</v>
          </cell>
          <cell r="C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R1293">
            <v>0</v>
          </cell>
          <cell r="S1293">
            <v>0</v>
          </cell>
          <cell r="T1293">
            <v>0</v>
          </cell>
        </row>
        <row r="1294">
          <cell r="B1294">
            <v>0</v>
          </cell>
          <cell r="C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R1294">
            <v>0</v>
          </cell>
          <cell r="S1294">
            <v>0</v>
          </cell>
          <cell r="T1294">
            <v>0</v>
          </cell>
        </row>
        <row r="1295">
          <cell r="B1295">
            <v>0</v>
          </cell>
          <cell r="C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R1295">
            <v>0</v>
          </cell>
          <cell r="S1295">
            <v>0</v>
          </cell>
          <cell r="T1295">
            <v>0</v>
          </cell>
        </row>
        <row r="1296">
          <cell r="B1296">
            <v>0</v>
          </cell>
          <cell r="C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R1296">
            <v>0</v>
          </cell>
          <cell r="S1296">
            <v>0</v>
          </cell>
          <cell r="T1296">
            <v>0</v>
          </cell>
        </row>
        <row r="1297">
          <cell r="B1297">
            <v>0</v>
          </cell>
          <cell r="C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R1297">
            <v>0</v>
          </cell>
          <cell r="S1297">
            <v>0</v>
          </cell>
          <cell r="T1297">
            <v>0</v>
          </cell>
        </row>
        <row r="1298">
          <cell r="B1298">
            <v>0</v>
          </cell>
          <cell r="C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R1298">
            <v>0</v>
          </cell>
          <cell r="S1298">
            <v>0</v>
          </cell>
          <cell r="T1298">
            <v>0</v>
          </cell>
        </row>
        <row r="1299">
          <cell r="B1299">
            <v>0</v>
          </cell>
          <cell r="C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R1299">
            <v>0</v>
          </cell>
          <cell r="S1299">
            <v>0</v>
          </cell>
          <cell r="T1299">
            <v>0</v>
          </cell>
        </row>
        <row r="1300">
          <cell r="B1300">
            <v>0</v>
          </cell>
          <cell r="C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R1300">
            <v>0</v>
          </cell>
          <cell r="S1300">
            <v>0</v>
          </cell>
          <cell r="T1300">
            <v>0</v>
          </cell>
        </row>
        <row r="1301">
          <cell r="B1301">
            <v>0</v>
          </cell>
          <cell r="C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R1301">
            <v>0</v>
          </cell>
          <cell r="S1301">
            <v>0</v>
          </cell>
          <cell r="T1301">
            <v>0</v>
          </cell>
        </row>
        <row r="1302">
          <cell r="B1302">
            <v>0</v>
          </cell>
          <cell r="C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R1302">
            <v>0</v>
          </cell>
          <cell r="S1302">
            <v>0</v>
          </cell>
          <cell r="T1302">
            <v>0</v>
          </cell>
        </row>
        <row r="1303">
          <cell r="B1303">
            <v>0</v>
          </cell>
          <cell r="C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R1303">
            <v>0</v>
          </cell>
          <cell r="S1303">
            <v>0</v>
          </cell>
          <cell r="T1303">
            <v>0</v>
          </cell>
        </row>
        <row r="1304">
          <cell r="B1304">
            <v>0</v>
          </cell>
          <cell r="C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R1304">
            <v>0</v>
          </cell>
          <cell r="S1304">
            <v>0</v>
          </cell>
          <cell r="T1304">
            <v>0</v>
          </cell>
        </row>
        <row r="1305">
          <cell r="B1305">
            <v>0</v>
          </cell>
          <cell r="C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R1305">
            <v>0</v>
          </cell>
          <cell r="S1305">
            <v>0</v>
          </cell>
          <cell r="T1305">
            <v>0</v>
          </cell>
        </row>
        <row r="1306">
          <cell r="B1306">
            <v>0</v>
          </cell>
          <cell r="C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R1306">
            <v>0</v>
          </cell>
          <cell r="S1306">
            <v>0</v>
          </cell>
          <cell r="T1306">
            <v>0</v>
          </cell>
        </row>
        <row r="1307">
          <cell r="B1307">
            <v>0</v>
          </cell>
          <cell r="C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R1307">
            <v>0</v>
          </cell>
          <cell r="S1307">
            <v>0</v>
          </cell>
          <cell r="T1307">
            <v>0</v>
          </cell>
        </row>
        <row r="1308">
          <cell r="B1308">
            <v>0</v>
          </cell>
          <cell r="C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R1308">
            <v>0</v>
          </cell>
          <cell r="S1308">
            <v>0</v>
          </cell>
          <cell r="T1308">
            <v>0</v>
          </cell>
        </row>
        <row r="1309">
          <cell r="B1309">
            <v>0</v>
          </cell>
          <cell r="C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R1309">
            <v>0</v>
          </cell>
          <cell r="S1309">
            <v>0</v>
          </cell>
          <cell r="T1309">
            <v>0</v>
          </cell>
        </row>
        <row r="1310">
          <cell r="B1310">
            <v>0</v>
          </cell>
          <cell r="C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R1310">
            <v>0</v>
          </cell>
          <cell r="S1310">
            <v>0</v>
          </cell>
          <cell r="T1310">
            <v>0</v>
          </cell>
        </row>
        <row r="1311">
          <cell r="B1311">
            <v>0</v>
          </cell>
          <cell r="C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R1311">
            <v>0</v>
          </cell>
          <cell r="S1311">
            <v>0</v>
          </cell>
          <cell r="T1311">
            <v>0</v>
          </cell>
        </row>
        <row r="1312">
          <cell r="B1312">
            <v>0</v>
          </cell>
          <cell r="C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R1312">
            <v>0</v>
          </cell>
          <cell r="S1312">
            <v>0</v>
          </cell>
          <cell r="T1312">
            <v>0</v>
          </cell>
        </row>
        <row r="1313">
          <cell r="B1313">
            <v>0</v>
          </cell>
          <cell r="C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R1313">
            <v>0</v>
          </cell>
          <cell r="S1313">
            <v>0</v>
          </cell>
          <cell r="T1313">
            <v>0</v>
          </cell>
        </row>
        <row r="1314">
          <cell r="B1314">
            <v>0</v>
          </cell>
          <cell r="C1314">
            <v>0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R1314">
            <v>0</v>
          </cell>
          <cell r="S1314">
            <v>0</v>
          </cell>
          <cell r="T1314">
            <v>0</v>
          </cell>
        </row>
        <row r="1315">
          <cell r="B1315">
            <v>0</v>
          </cell>
          <cell r="C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R1315">
            <v>0</v>
          </cell>
          <cell r="S1315">
            <v>0</v>
          </cell>
          <cell r="T1315">
            <v>0</v>
          </cell>
        </row>
        <row r="1316">
          <cell r="B1316">
            <v>0</v>
          </cell>
          <cell r="C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R1316">
            <v>0</v>
          </cell>
          <cell r="S1316">
            <v>0</v>
          </cell>
          <cell r="T1316">
            <v>0</v>
          </cell>
        </row>
        <row r="1317">
          <cell r="B1317">
            <v>0</v>
          </cell>
          <cell r="C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R1317">
            <v>0</v>
          </cell>
          <cell r="S1317">
            <v>0</v>
          </cell>
          <cell r="T1317">
            <v>0</v>
          </cell>
        </row>
        <row r="1318">
          <cell r="B1318">
            <v>0</v>
          </cell>
          <cell r="C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R1318">
            <v>0</v>
          </cell>
          <cell r="S1318">
            <v>0</v>
          </cell>
          <cell r="T1318">
            <v>0</v>
          </cell>
        </row>
        <row r="1319">
          <cell r="B1319">
            <v>0</v>
          </cell>
          <cell r="C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R1319">
            <v>0</v>
          </cell>
          <cell r="S1319">
            <v>0</v>
          </cell>
          <cell r="T1319">
            <v>0</v>
          </cell>
        </row>
        <row r="1320">
          <cell r="B1320">
            <v>0</v>
          </cell>
          <cell r="C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R1320">
            <v>0</v>
          </cell>
          <cell r="S1320">
            <v>0</v>
          </cell>
          <cell r="T1320">
            <v>0</v>
          </cell>
        </row>
        <row r="1321">
          <cell r="B1321">
            <v>0</v>
          </cell>
          <cell r="C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R1321">
            <v>0</v>
          </cell>
          <cell r="S1321">
            <v>0</v>
          </cell>
          <cell r="T1321">
            <v>0</v>
          </cell>
        </row>
        <row r="1322">
          <cell r="B1322">
            <v>0</v>
          </cell>
          <cell r="C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R1322">
            <v>0</v>
          </cell>
          <cell r="S1322">
            <v>0</v>
          </cell>
          <cell r="T1322">
            <v>0</v>
          </cell>
        </row>
        <row r="1323">
          <cell r="B1323">
            <v>0</v>
          </cell>
          <cell r="C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R1323">
            <v>0</v>
          </cell>
          <cell r="S1323">
            <v>0</v>
          </cell>
          <cell r="T1323">
            <v>0</v>
          </cell>
        </row>
        <row r="1324">
          <cell r="B1324">
            <v>0</v>
          </cell>
          <cell r="C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R1324">
            <v>0</v>
          </cell>
          <cell r="S1324">
            <v>0</v>
          </cell>
          <cell r="T1324">
            <v>0</v>
          </cell>
        </row>
        <row r="1325">
          <cell r="B1325">
            <v>0</v>
          </cell>
          <cell r="C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R1325">
            <v>0</v>
          </cell>
          <cell r="S1325">
            <v>0</v>
          </cell>
          <cell r="T1325">
            <v>0</v>
          </cell>
        </row>
        <row r="1326">
          <cell r="B1326">
            <v>0</v>
          </cell>
          <cell r="C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R1326">
            <v>0</v>
          </cell>
          <cell r="S1326">
            <v>0</v>
          </cell>
          <cell r="T1326">
            <v>0</v>
          </cell>
        </row>
        <row r="1327">
          <cell r="B1327">
            <v>0</v>
          </cell>
          <cell r="C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R1327">
            <v>0</v>
          </cell>
          <cell r="S1327">
            <v>0</v>
          </cell>
          <cell r="T1327">
            <v>0</v>
          </cell>
        </row>
        <row r="1328">
          <cell r="B1328">
            <v>0</v>
          </cell>
          <cell r="C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R1328">
            <v>0</v>
          </cell>
          <cell r="S1328">
            <v>0</v>
          </cell>
          <cell r="T1328">
            <v>0</v>
          </cell>
        </row>
        <row r="1329">
          <cell r="B1329">
            <v>0</v>
          </cell>
          <cell r="C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R1329">
            <v>0</v>
          </cell>
          <cell r="S1329">
            <v>0</v>
          </cell>
          <cell r="T1329">
            <v>0</v>
          </cell>
        </row>
        <row r="1330">
          <cell r="B1330">
            <v>0</v>
          </cell>
          <cell r="C1330">
            <v>0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R1330">
            <v>0</v>
          </cell>
          <cell r="S1330">
            <v>0</v>
          </cell>
          <cell r="T1330">
            <v>0</v>
          </cell>
        </row>
        <row r="1331">
          <cell r="B1331">
            <v>0</v>
          </cell>
          <cell r="C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R1331">
            <v>0</v>
          </cell>
          <cell r="S1331">
            <v>0</v>
          </cell>
          <cell r="T1331">
            <v>0</v>
          </cell>
        </row>
        <row r="1332">
          <cell r="B1332">
            <v>0</v>
          </cell>
          <cell r="C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R1332">
            <v>0</v>
          </cell>
          <cell r="S1332">
            <v>0</v>
          </cell>
          <cell r="T1332">
            <v>0</v>
          </cell>
        </row>
        <row r="1333">
          <cell r="B1333">
            <v>0</v>
          </cell>
          <cell r="C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R1333">
            <v>0</v>
          </cell>
          <cell r="S1333">
            <v>0</v>
          </cell>
          <cell r="T1333">
            <v>0</v>
          </cell>
        </row>
        <row r="1334">
          <cell r="B1334">
            <v>0</v>
          </cell>
          <cell r="C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R1334">
            <v>0</v>
          </cell>
          <cell r="S1334">
            <v>0</v>
          </cell>
          <cell r="T1334">
            <v>0</v>
          </cell>
        </row>
        <row r="1335">
          <cell r="B1335">
            <v>0</v>
          </cell>
          <cell r="C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R1335">
            <v>0</v>
          </cell>
          <cell r="S1335">
            <v>0</v>
          </cell>
          <cell r="T1335">
            <v>0</v>
          </cell>
        </row>
        <row r="1336">
          <cell r="B1336">
            <v>0</v>
          </cell>
          <cell r="C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R1336">
            <v>0</v>
          </cell>
          <cell r="S1336">
            <v>0</v>
          </cell>
          <cell r="T1336">
            <v>0</v>
          </cell>
        </row>
        <row r="1337">
          <cell r="B1337">
            <v>0</v>
          </cell>
          <cell r="C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R1337">
            <v>0</v>
          </cell>
          <cell r="S1337">
            <v>0</v>
          </cell>
          <cell r="T1337">
            <v>0</v>
          </cell>
        </row>
        <row r="1338">
          <cell r="B1338">
            <v>0</v>
          </cell>
          <cell r="C1338">
            <v>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R1338">
            <v>0</v>
          </cell>
          <cell r="S1338">
            <v>0</v>
          </cell>
          <cell r="T1338">
            <v>0</v>
          </cell>
        </row>
        <row r="1339">
          <cell r="B1339">
            <v>0</v>
          </cell>
          <cell r="C1339">
            <v>0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R1339">
            <v>0</v>
          </cell>
          <cell r="S1339">
            <v>0</v>
          </cell>
          <cell r="T1339">
            <v>0</v>
          </cell>
        </row>
        <row r="1340">
          <cell r="B1340">
            <v>0</v>
          </cell>
          <cell r="C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R1340">
            <v>0</v>
          </cell>
          <cell r="S1340">
            <v>0</v>
          </cell>
          <cell r="T1340">
            <v>0</v>
          </cell>
        </row>
        <row r="1341">
          <cell r="B1341">
            <v>0</v>
          </cell>
          <cell r="C1341">
            <v>0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R1341">
            <v>0</v>
          </cell>
          <cell r="S1341">
            <v>0</v>
          </cell>
          <cell r="T1341">
            <v>0</v>
          </cell>
        </row>
        <row r="1342">
          <cell r="B1342">
            <v>0</v>
          </cell>
          <cell r="C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R1342">
            <v>0</v>
          </cell>
          <cell r="S1342">
            <v>0</v>
          </cell>
          <cell r="T1342">
            <v>0</v>
          </cell>
        </row>
        <row r="1343">
          <cell r="B1343">
            <v>0</v>
          </cell>
          <cell r="C1343">
            <v>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R1343">
            <v>0</v>
          </cell>
          <cell r="S1343">
            <v>0</v>
          </cell>
          <cell r="T1343">
            <v>0</v>
          </cell>
        </row>
        <row r="1344">
          <cell r="B1344">
            <v>0</v>
          </cell>
          <cell r="C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R1344">
            <v>0</v>
          </cell>
          <cell r="S1344">
            <v>0</v>
          </cell>
          <cell r="T1344">
            <v>0</v>
          </cell>
        </row>
        <row r="1345">
          <cell r="B1345">
            <v>0</v>
          </cell>
          <cell r="C1345">
            <v>0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R1345">
            <v>0</v>
          </cell>
          <cell r="S1345">
            <v>0</v>
          </cell>
          <cell r="T1345">
            <v>0</v>
          </cell>
        </row>
        <row r="1346">
          <cell r="B1346">
            <v>0</v>
          </cell>
          <cell r="C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R1346">
            <v>0</v>
          </cell>
          <cell r="S1346">
            <v>0</v>
          </cell>
          <cell r="T1346">
            <v>0</v>
          </cell>
        </row>
        <row r="1347">
          <cell r="B1347">
            <v>0</v>
          </cell>
          <cell r="C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R1347">
            <v>0</v>
          </cell>
          <cell r="S1347">
            <v>0</v>
          </cell>
          <cell r="T1347">
            <v>0</v>
          </cell>
        </row>
        <row r="1348">
          <cell r="B1348">
            <v>0</v>
          </cell>
          <cell r="C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R1348">
            <v>0</v>
          </cell>
          <cell r="S1348">
            <v>0</v>
          </cell>
          <cell r="T1348">
            <v>0</v>
          </cell>
        </row>
        <row r="1349">
          <cell r="B1349">
            <v>0</v>
          </cell>
          <cell r="C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R1349">
            <v>0</v>
          </cell>
          <cell r="S1349">
            <v>0</v>
          </cell>
          <cell r="T1349">
            <v>0</v>
          </cell>
        </row>
        <row r="1350">
          <cell r="B1350">
            <v>0</v>
          </cell>
          <cell r="C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R1350">
            <v>0</v>
          </cell>
          <cell r="S1350">
            <v>0</v>
          </cell>
          <cell r="T1350">
            <v>0</v>
          </cell>
        </row>
        <row r="1351">
          <cell r="B1351">
            <v>0</v>
          </cell>
          <cell r="C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R1351">
            <v>0</v>
          </cell>
          <cell r="S1351">
            <v>0</v>
          </cell>
          <cell r="T1351">
            <v>0</v>
          </cell>
        </row>
        <row r="1352">
          <cell r="B1352">
            <v>0</v>
          </cell>
          <cell r="C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R1352">
            <v>0</v>
          </cell>
          <cell r="S1352">
            <v>0</v>
          </cell>
          <cell r="T1352">
            <v>0</v>
          </cell>
        </row>
        <row r="1353">
          <cell r="B1353">
            <v>0</v>
          </cell>
          <cell r="C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R1353">
            <v>0</v>
          </cell>
          <cell r="S1353">
            <v>0</v>
          </cell>
          <cell r="T1353">
            <v>0</v>
          </cell>
        </row>
        <row r="1354">
          <cell r="B1354">
            <v>0</v>
          </cell>
          <cell r="C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R1354">
            <v>0</v>
          </cell>
          <cell r="S1354">
            <v>0</v>
          </cell>
          <cell r="T1354">
            <v>0</v>
          </cell>
        </row>
        <row r="1355">
          <cell r="B1355">
            <v>0</v>
          </cell>
          <cell r="C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R1355">
            <v>0</v>
          </cell>
          <cell r="S1355">
            <v>0</v>
          </cell>
          <cell r="T1355">
            <v>0</v>
          </cell>
        </row>
        <row r="1356">
          <cell r="B1356">
            <v>0</v>
          </cell>
          <cell r="C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R1356">
            <v>0</v>
          </cell>
          <cell r="S1356">
            <v>0</v>
          </cell>
          <cell r="T1356">
            <v>0</v>
          </cell>
        </row>
        <row r="1357">
          <cell r="B1357">
            <v>0</v>
          </cell>
          <cell r="C1357">
            <v>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R1357">
            <v>0</v>
          </cell>
          <cell r="S1357">
            <v>0</v>
          </cell>
          <cell r="T1357">
            <v>0</v>
          </cell>
        </row>
        <row r="1358">
          <cell r="B1358">
            <v>0</v>
          </cell>
          <cell r="C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R1358">
            <v>0</v>
          </cell>
          <cell r="S1358">
            <v>0</v>
          </cell>
          <cell r="T1358">
            <v>0</v>
          </cell>
        </row>
        <row r="1359">
          <cell r="B1359">
            <v>0</v>
          </cell>
          <cell r="C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R1359">
            <v>0</v>
          </cell>
          <cell r="S1359">
            <v>0</v>
          </cell>
          <cell r="T1359">
            <v>0</v>
          </cell>
        </row>
        <row r="1360">
          <cell r="B1360">
            <v>0</v>
          </cell>
          <cell r="C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R1360">
            <v>0</v>
          </cell>
          <cell r="S1360">
            <v>0</v>
          </cell>
          <cell r="T1360">
            <v>0</v>
          </cell>
        </row>
        <row r="1361">
          <cell r="B1361">
            <v>0</v>
          </cell>
          <cell r="C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R1361">
            <v>0</v>
          </cell>
          <cell r="S1361">
            <v>0</v>
          </cell>
          <cell r="T1361">
            <v>0</v>
          </cell>
        </row>
        <row r="1362">
          <cell r="B1362">
            <v>0</v>
          </cell>
          <cell r="C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R1362">
            <v>0</v>
          </cell>
          <cell r="S1362">
            <v>0</v>
          </cell>
          <cell r="T1362">
            <v>0</v>
          </cell>
        </row>
        <row r="1363">
          <cell r="B1363">
            <v>0</v>
          </cell>
          <cell r="C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R1363">
            <v>0</v>
          </cell>
          <cell r="S1363">
            <v>0</v>
          </cell>
          <cell r="T1363">
            <v>0</v>
          </cell>
        </row>
        <row r="1364">
          <cell r="B1364">
            <v>0</v>
          </cell>
          <cell r="C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R1364">
            <v>0</v>
          </cell>
          <cell r="S1364">
            <v>0</v>
          </cell>
          <cell r="T1364">
            <v>0</v>
          </cell>
        </row>
        <row r="1365">
          <cell r="B1365">
            <v>0</v>
          </cell>
          <cell r="C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R1365">
            <v>0</v>
          </cell>
          <cell r="S1365">
            <v>0</v>
          </cell>
          <cell r="T1365">
            <v>0</v>
          </cell>
        </row>
        <row r="1366">
          <cell r="B1366">
            <v>0</v>
          </cell>
          <cell r="C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R1366">
            <v>0</v>
          </cell>
          <cell r="S1366">
            <v>0</v>
          </cell>
          <cell r="T1366">
            <v>0</v>
          </cell>
        </row>
        <row r="1367">
          <cell r="B1367">
            <v>0</v>
          </cell>
          <cell r="C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R1367">
            <v>0</v>
          </cell>
          <cell r="S1367">
            <v>0</v>
          </cell>
          <cell r="T1367">
            <v>0</v>
          </cell>
        </row>
        <row r="1368">
          <cell r="B1368">
            <v>0</v>
          </cell>
          <cell r="C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R1368">
            <v>0</v>
          </cell>
          <cell r="S1368">
            <v>0</v>
          </cell>
          <cell r="T1368">
            <v>0</v>
          </cell>
        </row>
        <row r="1369">
          <cell r="B1369">
            <v>0</v>
          </cell>
          <cell r="C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R1369">
            <v>0</v>
          </cell>
          <cell r="S1369">
            <v>0</v>
          </cell>
          <cell r="T1369">
            <v>0</v>
          </cell>
        </row>
        <row r="1370">
          <cell r="B1370">
            <v>0</v>
          </cell>
          <cell r="C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R1370">
            <v>0</v>
          </cell>
          <cell r="S1370">
            <v>0</v>
          </cell>
          <cell r="T1370">
            <v>0</v>
          </cell>
        </row>
        <row r="1371">
          <cell r="B1371">
            <v>0</v>
          </cell>
          <cell r="C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R1371">
            <v>0</v>
          </cell>
          <cell r="S1371">
            <v>0</v>
          </cell>
          <cell r="T1371">
            <v>0</v>
          </cell>
        </row>
        <row r="1372">
          <cell r="B1372">
            <v>0</v>
          </cell>
          <cell r="C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R1372">
            <v>0</v>
          </cell>
          <cell r="S1372">
            <v>0</v>
          </cell>
          <cell r="T1372">
            <v>0</v>
          </cell>
        </row>
        <row r="1373">
          <cell r="B1373">
            <v>0</v>
          </cell>
          <cell r="C1373">
            <v>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R1373">
            <v>0</v>
          </cell>
          <cell r="S1373">
            <v>0</v>
          </cell>
          <cell r="T1373">
            <v>0</v>
          </cell>
        </row>
        <row r="1374">
          <cell r="B1374">
            <v>0</v>
          </cell>
          <cell r="C1374">
            <v>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R1374">
            <v>0</v>
          </cell>
          <cell r="S1374">
            <v>0</v>
          </cell>
          <cell r="T1374">
            <v>0</v>
          </cell>
        </row>
        <row r="1375">
          <cell r="B1375">
            <v>0</v>
          </cell>
          <cell r="C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R1375">
            <v>0</v>
          </cell>
          <cell r="S1375">
            <v>0</v>
          </cell>
          <cell r="T1375">
            <v>0</v>
          </cell>
        </row>
        <row r="1376">
          <cell r="B1376">
            <v>0</v>
          </cell>
          <cell r="C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R1376">
            <v>0</v>
          </cell>
          <cell r="S1376">
            <v>0</v>
          </cell>
          <cell r="T1376">
            <v>0</v>
          </cell>
        </row>
        <row r="1377">
          <cell r="B1377">
            <v>0</v>
          </cell>
          <cell r="C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R1377">
            <v>0</v>
          </cell>
          <cell r="S1377">
            <v>0</v>
          </cell>
          <cell r="T1377">
            <v>0</v>
          </cell>
        </row>
        <row r="1378">
          <cell r="B1378">
            <v>0</v>
          </cell>
          <cell r="C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R1378">
            <v>0</v>
          </cell>
          <cell r="S1378">
            <v>0</v>
          </cell>
          <cell r="T1378">
            <v>0</v>
          </cell>
        </row>
        <row r="1379">
          <cell r="B1379">
            <v>0</v>
          </cell>
          <cell r="C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R1379">
            <v>0</v>
          </cell>
          <cell r="S1379">
            <v>0</v>
          </cell>
          <cell r="T1379">
            <v>0</v>
          </cell>
        </row>
        <row r="1380">
          <cell r="B1380">
            <v>0</v>
          </cell>
          <cell r="C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R1380">
            <v>0</v>
          </cell>
          <cell r="S1380">
            <v>0</v>
          </cell>
          <cell r="T1380">
            <v>0</v>
          </cell>
        </row>
        <row r="1381">
          <cell r="B1381">
            <v>0</v>
          </cell>
          <cell r="C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R1381">
            <v>0</v>
          </cell>
          <cell r="S1381">
            <v>0</v>
          </cell>
          <cell r="T1381">
            <v>0</v>
          </cell>
        </row>
        <row r="1382">
          <cell r="B1382">
            <v>0</v>
          </cell>
          <cell r="C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R1382">
            <v>0</v>
          </cell>
          <cell r="S1382">
            <v>0</v>
          </cell>
          <cell r="T1382">
            <v>0</v>
          </cell>
        </row>
        <row r="1383">
          <cell r="B1383">
            <v>0</v>
          </cell>
          <cell r="C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R1383">
            <v>0</v>
          </cell>
          <cell r="S1383">
            <v>0</v>
          </cell>
          <cell r="T1383">
            <v>0</v>
          </cell>
        </row>
        <row r="1384">
          <cell r="B1384">
            <v>0</v>
          </cell>
          <cell r="C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R1384">
            <v>0</v>
          </cell>
          <cell r="S1384">
            <v>0</v>
          </cell>
          <cell r="T1384">
            <v>0</v>
          </cell>
        </row>
        <row r="1385">
          <cell r="B1385">
            <v>0</v>
          </cell>
          <cell r="C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R1385">
            <v>0</v>
          </cell>
          <cell r="S1385">
            <v>0</v>
          </cell>
          <cell r="T1385">
            <v>0</v>
          </cell>
        </row>
        <row r="1386">
          <cell r="B1386">
            <v>0</v>
          </cell>
          <cell r="C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R1386">
            <v>0</v>
          </cell>
          <cell r="S1386">
            <v>0</v>
          </cell>
          <cell r="T1386">
            <v>0</v>
          </cell>
        </row>
        <row r="1387">
          <cell r="B1387">
            <v>0</v>
          </cell>
          <cell r="C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R1387">
            <v>0</v>
          </cell>
          <cell r="S1387">
            <v>0</v>
          </cell>
          <cell r="T1387">
            <v>0</v>
          </cell>
        </row>
        <row r="1388">
          <cell r="B1388">
            <v>0</v>
          </cell>
          <cell r="C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R1388">
            <v>0</v>
          </cell>
          <cell r="S1388">
            <v>0</v>
          </cell>
          <cell r="T1388">
            <v>0</v>
          </cell>
        </row>
        <row r="1389">
          <cell r="B1389">
            <v>0</v>
          </cell>
          <cell r="C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R1389">
            <v>0</v>
          </cell>
          <cell r="S1389">
            <v>0</v>
          </cell>
          <cell r="T1389">
            <v>0</v>
          </cell>
        </row>
        <row r="1390">
          <cell r="B1390">
            <v>0</v>
          </cell>
          <cell r="C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R1390">
            <v>0</v>
          </cell>
          <cell r="S1390">
            <v>0</v>
          </cell>
          <cell r="T1390">
            <v>0</v>
          </cell>
        </row>
        <row r="1391">
          <cell r="B1391">
            <v>0</v>
          </cell>
          <cell r="C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R1391">
            <v>0</v>
          </cell>
          <cell r="S1391">
            <v>0</v>
          </cell>
          <cell r="T1391">
            <v>0</v>
          </cell>
        </row>
        <row r="1392">
          <cell r="B1392">
            <v>0</v>
          </cell>
          <cell r="C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R1392">
            <v>0</v>
          </cell>
          <cell r="S1392">
            <v>0</v>
          </cell>
          <cell r="T1392">
            <v>0</v>
          </cell>
        </row>
        <row r="1393">
          <cell r="B1393">
            <v>0</v>
          </cell>
          <cell r="C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R1393">
            <v>0</v>
          </cell>
          <cell r="S1393">
            <v>0</v>
          </cell>
          <cell r="T1393">
            <v>0</v>
          </cell>
        </row>
        <row r="1394">
          <cell r="B1394">
            <v>0</v>
          </cell>
          <cell r="C1394">
            <v>0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R1394">
            <v>0</v>
          </cell>
          <cell r="S1394">
            <v>0</v>
          </cell>
          <cell r="T1394">
            <v>0</v>
          </cell>
        </row>
        <row r="1395">
          <cell r="B1395">
            <v>0</v>
          </cell>
          <cell r="C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R1395">
            <v>0</v>
          </cell>
          <cell r="S1395">
            <v>0</v>
          </cell>
          <cell r="T1395">
            <v>0</v>
          </cell>
        </row>
        <row r="1396">
          <cell r="B1396">
            <v>0</v>
          </cell>
          <cell r="C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R1396">
            <v>0</v>
          </cell>
          <cell r="S1396">
            <v>0</v>
          </cell>
          <cell r="T1396">
            <v>0</v>
          </cell>
        </row>
        <row r="1397">
          <cell r="B1397">
            <v>0</v>
          </cell>
          <cell r="C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R1397">
            <v>0</v>
          </cell>
          <cell r="S1397">
            <v>0</v>
          </cell>
          <cell r="T1397">
            <v>0</v>
          </cell>
        </row>
        <row r="1398">
          <cell r="B1398">
            <v>0</v>
          </cell>
          <cell r="C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R1398">
            <v>0</v>
          </cell>
          <cell r="S1398">
            <v>0</v>
          </cell>
          <cell r="T1398">
            <v>0</v>
          </cell>
        </row>
        <row r="1399">
          <cell r="B1399">
            <v>0</v>
          </cell>
          <cell r="C1399">
            <v>0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R1399">
            <v>0</v>
          </cell>
          <cell r="S1399">
            <v>0</v>
          </cell>
          <cell r="T1399">
            <v>0</v>
          </cell>
        </row>
        <row r="1400">
          <cell r="B1400">
            <v>0</v>
          </cell>
          <cell r="C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R1400">
            <v>0</v>
          </cell>
          <cell r="S1400">
            <v>0</v>
          </cell>
          <cell r="T1400">
            <v>0</v>
          </cell>
        </row>
        <row r="1401">
          <cell r="B1401">
            <v>0</v>
          </cell>
          <cell r="C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R1401">
            <v>0</v>
          </cell>
          <cell r="S1401">
            <v>0</v>
          </cell>
          <cell r="T1401">
            <v>0</v>
          </cell>
        </row>
        <row r="1402">
          <cell r="B1402">
            <v>0</v>
          </cell>
          <cell r="C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R1402">
            <v>0</v>
          </cell>
          <cell r="S1402">
            <v>0</v>
          </cell>
          <cell r="T1402">
            <v>0</v>
          </cell>
        </row>
        <row r="1403">
          <cell r="B1403">
            <v>0</v>
          </cell>
          <cell r="C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R1403">
            <v>0</v>
          </cell>
          <cell r="S1403">
            <v>0</v>
          </cell>
          <cell r="T1403">
            <v>0</v>
          </cell>
        </row>
        <row r="1404">
          <cell r="B1404">
            <v>0</v>
          </cell>
          <cell r="C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R1404">
            <v>0</v>
          </cell>
          <cell r="S1404">
            <v>0</v>
          </cell>
          <cell r="T1404">
            <v>0</v>
          </cell>
        </row>
        <row r="1405">
          <cell r="B1405">
            <v>0</v>
          </cell>
          <cell r="C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R1405">
            <v>0</v>
          </cell>
          <cell r="S1405">
            <v>0</v>
          </cell>
          <cell r="T1405">
            <v>0</v>
          </cell>
        </row>
        <row r="1406">
          <cell r="B1406">
            <v>0</v>
          </cell>
          <cell r="C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R1406">
            <v>0</v>
          </cell>
          <cell r="S1406">
            <v>0</v>
          </cell>
          <cell r="T1406">
            <v>0</v>
          </cell>
        </row>
        <row r="1407">
          <cell r="B1407">
            <v>0</v>
          </cell>
          <cell r="C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R1407">
            <v>0</v>
          </cell>
          <cell r="S1407">
            <v>0</v>
          </cell>
          <cell r="T1407">
            <v>0</v>
          </cell>
        </row>
        <row r="1408">
          <cell r="B1408">
            <v>0</v>
          </cell>
          <cell r="C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R1408">
            <v>0</v>
          </cell>
          <cell r="S1408">
            <v>0</v>
          </cell>
          <cell r="T1408">
            <v>0</v>
          </cell>
        </row>
        <row r="1409">
          <cell r="B1409">
            <v>0</v>
          </cell>
          <cell r="C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R1409">
            <v>0</v>
          </cell>
          <cell r="S1409">
            <v>0</v>
          </cell>
          <cell r="T1409">
            <v>0</v>
          </cell>
        </row>
        <row r="1410">
          <cell r="B1410">
            <v>0</v>
          </cell>
          <cell r="C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R1410">
            <v>0</v>
          </cell>
          <cell r="S1410">
            <v>0</v>
          </cell>
          <cell r="T1410">
            <v>0</v>
          </cell>
        </row>
        <row r="1411">
          <cell r="B1411">
            <v>0</v>
          </cell>
          <cell r="C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R1411">
            <v>0</v>
          </cell>
          <cell r="S1411">
            <v>0</v>
          </cell>
          <cell r="T1411">
            <v>0</v>
          </cell>
        </row>
        <row r="1412">
          <cell r="B1412">
            <v>0</v>
          </cell>
          <cell r="C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R1412">
            <v>0</v>
          </cell>
          <cell r="S1412">
            <v>0</v>
          </cell>
          <cell r="T1412">
            <v>0</v>
          </cell>
        </row>
        <row r="1413">
          <cell r="B1413">
            <v>0</v>
          </cell>
          <cell r="C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R1413">
            <v>0</v>
          </cell>
          <cell r="S1413">
            <v>0</v>
          </cell>
          <cell r="T1413">
            <v>0</v>
          </cell>
        </row>
        <row r="1414">
          <cell r="B1414">
            <v>0</v>
          </cell>
          <cell r="C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R1414">
            <v>0</v>
          </cell>
          <cell r="S1414">
            <v>0</v>
          </cell>
          <cell r="T1414">
            <v>0</v>
          </cell>
        </row>
        <row r="1415">
          <cell r="B1415">
            <v>0</v>
          </cell>
          <cell r="C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R1415">
            <v>0</v>
          </cell>
          <cell r="S1415">
            <v>0</v>
          </cell>
          <cell r="T1415">
            <v>0</v>
          </cell>
        </row>
        <row r="1416">
          <cell r="B1416">
            <v>0</v>
          </cell>
          <cell r="C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R1416">
            <v>0</v>
          </cell>
          <cell r="S1416">
            <v>0</v>
          </cell>
          <cell r="T1416">
            <v>0</v>
          </cell>
        </row>
        <row r="1417">
          <cell r="B1417">
            <v>0</v>
          </cell>
          <cell r="C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R1417">
            <v>0</v>
          </cell>
          <cell r="S1417">
            <v>0</v>
          </cell>
          <cell r="T1417">
            <v>0</v>
          </cell>
        </row>
        <row r="1418">
          <cell r="B1418">
            <v>0</v>
          </cell>
          <cell r="C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R1418">
            <v>0</v>
          </cell>
          <cell r="S1418">
            <v>0</v>
          </cell>
          <cell r="T1418">
            <v>0</v>
          </cell>
        </row>
        <row r="1419">
          <cell r="B1419">
            <v>0</v>
          </cell>
          <cell r="C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R1419">
            <v>0</v>
          </cell>
          <cell r="S1419">
            <v>0</v>
          </cell>
          <cell r="T1419">
            <v>0</v>
          </cell>
        </row>
        <row r="1420">
          <cell r="B1420">
            <v>0</v>
          </cell>
          <cell r="C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R1420">
            <v>0</v>
          </cell>
          <cell r="S1420">
            <v>0</v>
          </cell>
          <cell r="T1420">
            <v>0</v>
          </cell>
        </row>
        <row r="1421">
          <cell r="B1421">
            <v>0</v>
          </cell>
          <cell r="C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R1421">
            <v>0</v>
          </cell>
          <cell r="S1421">
            <v>0</v>
          </cell>
          <cell r="T1421">
            <v>0</v>
          </cell>
        </row>
        <row r="1422">
          <cell r="B1422">
            <v>0</v>
          </cell>
          <cell r="C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R1422">
            <v>0</v>
          </cell>
          <cell r="S1422">
            <v>0</v>
          </cell>
          <cell r="T1422">
            <v>0</v>
          </cell>
        </row>
        <row r="1423">
          <cell r="B1423">
            <v>0</v>
          </cell>
          <cell r="C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R1423">
            <v>0</v>
          </cell>
          <cell r="S1423">
            <v>0</v>
          </cell>
          <cell r="T1423">
            <v>0</v>
          </cell>
        </row>
        <row r="1424">
          <cell r="B1424">
            <v>0</v>
          </cell>
          <cell r="C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R1424">
            <v>0</v>
          </cell>
          <cell r="S1424">
            <v>0</v>
          </cell>
          <cell r="T1424">
            <v>0</v>
          </cell>
        </row>
        <row r="1425">
          <cell r="B1425">
            <v>0</v>
          </cell>
          <cell r="C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R1425">
            <v>0</v>
          </cell>
          <cell r="S1425">
            <v>0</v>
          </cell>
          <cell r="T1425">
            <v>0</v>
          </cell>
        </row>
        <row r="1426">
          <cell r="B1426">
            <v>0</v>
          </cell>
          <cell r="C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R1426">
            <v>0</v>
          </cell>
          <cell r="S1426">
            <v>0</v>
          </cell>
          <cell r="T1426">
            <v>0</v>
          </cell>
        </row>
        <row r="1427">
          <cell r="B1427">
            <v>0</v>
          </cell>
          <cell r="C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R1427">
            <v>0</v>
          </cell>
          <cell r="S1427">
            <v>0</v>
          </cell>
          <cell r="T1427">
            <v>0</v>
          </cell>
        </row>
        <row r="1428">
          <cell r="B1428">
            <v>0</v>
          </cell>
          <cell r="C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R1428">
            <v>0</v>
          </cell>
          <cell r="S1428">
            <v>0</v>
          </cell>
          <cell r="T1428">
            <v>0</v>
          </cell>
        </row>
        <row r="1429">
          <cell r="B1429">
            <v>0</v>
          </cell>
          <cell r="C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R1429">
            <v>0</v>
          </cell>
          <cell r="S1429">
            <v>0</v>
          </cell>
          <cell r="T1429">
            <v>0</v>
          </cell>
        </row>
        <row r="1430">
          <cell r="B1430">
            <v>0</v>
          </cell>
          <cell r="C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R1430">
            <v>0</v>
          </cell>
          <cell r="S1430">
            <v>0</v>
          </cell>
          <cell r="T1430">
            <v>0</v>
          </cell>
        </row>
        <row r="1431">
          <cell r="B1431">
            <v>0</v>
          </cell>
          <cell r="C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R1431">
            <v>0</v>
          </cell>
          <cell r="S1431">
            <v>0</v>
          </cell>
          <cell r="T1431">
            <v>0</v>
          </cell>
        </row>
        <row r="1432">
          <cell r="B1432">
            <v>0</v>
          </cell>
          <cell r="C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R1432">
            <v>0</v>
          </cell>
          <cell r="S1432">
            <v>0</v>
          </cell>
          <cell r="T1432">
            <v>0</v>
          </cell>
        </row>
        <row r="1433">
          <cell r="B1433">
            <v>0</v>
          </cell>
          <cell r="C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R1433">
            <v>0</v>
          </cell>
          <cell r="S1433">
            <v>0</v>
          </cell>
          <cell r="T1433">
            <v>0</v>
          </cell>
        </row>
        <row r="1434">
          <cell r="B1434">
            <v>0</v>
          </cell>
          <cell r="C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R1434">
            <v>0</v>
          </cell>
          <cell r="S1434">
            <v>0</v>
          </cell>
          <cell r="T1434">
            <v>0</v>
          </cell>
        </row>
        <row r="1435">
          <cell r="B1435">
            <v>0</v>
          </cell>
          <cell r="C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R1435">
            <v>0</v>
          </cell>
          <cell r="S1435">
            <v>0</v>
          </cell>
          <cell r="T1435">
            <v>0</v>
          </cell>
        </row>
        <row r="1436">
          <cell r="B1436">
            <v>0</v>
          </cell>
          <cell r="C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R1436">
            <v>0</v>
          </cell>
          <cell r="S1436">
            <v>0</v>
          </cell>
          <cell r="T1436">
            <v>0</v>
          </cell>
        </row>
        <row r="1437">
          <cell r="B1437">
            <v>0</v>
          </cell>
          <cell r="C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R1437">
            <v>0</v>
          </cell>
          <cell r="S1437">
            <v>0</v>
          </cell>
          <cell r="T1437">
            <v>0</v>
          </cell>
        </row>
        <row r="1438">
          <cell r="B1438">
            <v>0</v>
          </cell>
          <cell r="C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R1438">
            <v>0</v>
          </cell>
          <cell r="S1438">
            <v>0</v>
          </cell>
          <cell r="T1438">
            <v>0</v>
          </cell>
        </row>
        <row r="1439">
          <cell r="B1439">
            <v>0</v>
          </cell>
          <cell r="C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R1439">
            <v>0</v>
          </cell>
          <cell r="S1439">
            <v>0</v>
          </cell>
          <cell r="T1439">
            <v>0</v>
          </cell>
        </row>
        <row r="1440">
          <cell r="B1440">
            <v>0</v>
          </cell>
          <cell r="C1440">
            <v>0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R1440">
            <v>0</v>
          </cell>
          <cell r="S1440">
            <v>0</v>
          </cell>
          <cell r="T1440">
            <v>0</v>
          </cell>
        </row>
        <row r="1441">
          <cell r="B1441">
            <v>0</v>
          </cell>
          <cell r="C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R1441">
            <v>0</v>
          </cell>
          <cell r="S1441">
            <v>0</v>
          </cell>
          <cell r="T1441">
            <v>0</v>
          </cell>
        </row>
        <row r="1442">
          <cell r="B1442">
            <v>0</v>
          </cell>
          <cell r="C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R1442">
            <v>0</v>
          </cell>
          <cell r="S1442">
            <v>0</v>
          </cell>
          <cell r="T1442">
            <v>0</v>
          </cell>
        </row>
        <row r="1443">
          <cell r="B1443">
            <v>0</v>
          </cell>
          <cell r="C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R1443">
            <v>0</v>
          </cell>
          <cell r="S1443">
            <v>0</v>
          </cell>
          <cell r="T1443">
            <v>0</v>
          </cell>
        </row>
        <row r="1444">
          <cell r="B1444">
            <v>0</v>
          </cell>
          <cell r="C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R1444">
            <v>0</v>
          </cell>
          <cell r="S1444">
            <v>0</v>
          </cell>
          <cell r="T1444">
            <v>0</v>
          </cell>
        </row>
        <row r="1445">
          <cell r="B1445">
            <v>0</v>
          </cell>
          <cell r="C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R1445">
            <v>0</v>
          </cell>
          <cell r="S1445">
            <v>0</v>
          </cell>
          <cell r="T1445">
            <v>0</v>
          </cell>
        </row>
        <row r="1446">
          <cell r="B1446">
            <v>0</v>
          </cell>
          <cell r="C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R1446">
            <v>0</v>
          </cell>
          <cell r="S1446">
            <v>0</v>
          </cell>
          <cell r="T1446">
            <v>0</v>
          </cell>
        </row>
        <row r="1447">
          <cell r="B1447">
            <v>0</v>
          </cell>
          <cell r="C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R1447">
            <v>0</v>
          </cell>
          <cell r="S1447">
            <v>0</v>
          </cell>
          <cell r="T1447">
            <v>0</v>
          </cell>
        </row>
        <row r="1448">
          <cell r="B1448">
            <v>0</v>
          </cell>
          <cell r="C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R1448">
            <v>0</v>
          </cell>
          <cell r="S1448">
            <v>0</v>
          </cell>
          <cell r="T1448">
            <v>0</v>
          </cell>
        </row>
        <row r="1449">
          <cell r="B1449">
            <v>0</v>
          </cell>
          <cell r="C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R1449">
            <v>0</v>
          </cell>
          <cell r="S1449">
            <v>0</v>
          </cell>
          <cell r="T1449">
            <v>0</v>
          </cell>
        </row>
        <row r="1450">
          <cell r="B1450">
            <v>0</v>
          </cell>
          <cell r="C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R1450">
            <v>0</v>
          </cell>
          <cell r="S1450">
            <v>0</v>
          </cell>
          <cell r="T1450">
            <v>0</v>
          </cell>
        </row>
        <row r="1451">
          <cell r="B1451">
            <v>0</v>
          </cell>
          <cell r="C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R1451">
            <v>0</v>
          </cell>
          <cell r="S1451">
            <v>0</v>
          </cell>
          <cell r="T1451">
            <v>0</v>
          </cell>
        </row>
        <row r="1452">
          <cell r="B1452">
            <v>0</v>
          </cell>
          <cell r="C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R1452">
            <v>0</v>
          </cell>
          <cell r="S1452">
            <v>0</v>
          </cell>
          <cell r="T1452">
            <v>0</v>
          </cell>
        </row>
        <row r="1453">
          <cell r="B1453">
            <v>0</v>
          </cell>
          <cell r="C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R1453">
            <v>0</v>
          </cell>
          <cell r="S1453">
            <v>0</v>
          </cell>
          <cell r="T1453">
            <v>0</v>
          </cell>
        </row>
        <row r="1454">
          <cell r="B1454">
            <v>0</v>
          </cell>
          <cell r="C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R1454">
            <v>0</v>
          </cell>
          <cell r="S1454">
            <v>0</v>
          </cell>
          <cell r="T1454">
            <v>0</v>
          </cell>
        </row>
        <row r="1455">
          <cell r="B1455">
            <v>0</v>
          </cell>
          <cell r="C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R1455">
            <v>0</v>
          </cell>
          <cell r="S1455">
            <v>0</v>
          </cell>
          <cell r="T1455">
            <v>0</v>
          </cell>
        </row>
        <row r="1456">
          <cell r="B1456">
            <v>0</v>
          </cell>
          <cell r="C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R1456">
            <v>0</v>
          </cell>
          <cell r="S1456">
            <v>0</v>
          </cell>
          <cell r="T1456">
            <v>0</v>
          </cell>
        </row>
        <row r="1457">
          <cell r="B1457">
            <v>0</v>
          </cell>
          <cell r="C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R1457">
            <v>0</v>
          </cell>
          <cell r="S1457">
            <v>0</v>
          </cell>
          <cell r="T1457">
            <v>0</v>
          </cell>
        </row>
        <row r="1458">
          <cell r="B1458">
            <v>0</v>
          </cell>
          <cell r="C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R1458">
            <v>0</v>
          </cell>
          <cell r="S1458">
            <v>0</v>
          </cell>
          <cell r="T1458">
            <v>0</v>
          </cell>
        </row>
        <row r="1459">
          <cell r="B1459">
            <v>0</v>
          </cell>
          <cell r="C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R1459">
            <v>0</v>
          </cell>
          <cell r="S1459">
            <v>0</v>
          </cell>
          <cell r="T1459">
            <v>0</v>
          </cell>
        </row>
        <row r="1460">
          <cell r="B1460">
            <v>0</v>
          </cell>
          <cell r="C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R1460">
            <v>0</v>
          </cell>
          <cell r="S1460">
            <v>0</v>
          </cell>
          <cell r="T1460">
            <v>0</v>
          </cell>
        </row>
        <row r="1461">
          <cell r="B1461">
            <v>0</v>
          </cell>
          <cell r="C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R1461">
            <v>0</v>
          </cell>
          <cell r="S1461">
            <v>0</v>
          </cell>
          <cell r="T1461">
            <v>0</v>
          </cell>
        </row>
        <row r="1462">
          <cell r="B1462">
            <v>0</v>
          </cell>
          <cell r="C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R1462">
            <v>0</v>
          </cell>
          <cell r="S1462">
            <v>0</v>
          </cell>
          <cell r="T1462">
            <v>0</v>
          </cell>
        </row>
        <row r="1463">
          <cell r="B1463">
            <v>0</v>
          </cell>
          <cell r="C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R1463">
            <v>0</v>
          </cell>
          <cell r="S1463">
            <v>0</v>
          </cell>
          <cell r="T1463">
            <v>0</v>
          </cell>
        </row>
        <row r="1464">
          <cell r="B1464">
            <v>0</v>
          </cell>
          <cell r="C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R1464">
            <v>0</v>
          </cell>
          <cell r="S1464">
            <v>0</v>
          </cell>
          <cell r="T1464">
            <v>0</v>
          </cell>
        </row>
        <row r="1465">
          <cell r="B1465">
            <v>0</v>
          </cell>
          <cell r="C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R1465">
            <v>0</v>
          </cell>
          <cell r="S1465">
            <v>0</v>
          </cell>
          <cell r="T1465">
            <v>0</v>
          </cell>
        </row>
        <row r="1466">
          <cell r="B1466">
            <v>0</v>
          </cell>
          <cell r="C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R1466">
            <v>0</v>
          </cell>
          <cell r="S1466">
            <v>0</v>
          </cell>
          <cell r="T1466">
            <v>0</v>
          </cell>
        </row>
        <row r="1467">
          <cell r="B1467">
            <v>0</v>
          </cell>
          <cell r="C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R1467">
            <v>0</v>
          </cell>
          <cell r="S1467">
            <v>0</v>
          </cell>
          <cell r="T1467">
            <v>0</v>
          </cell>
        </row>
        <row r="1468">
          <cell r="B1468">
            <v>0</v>
          </cell>
          <cell r="C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R1468">
            <v>0</v>
          </cell>
          <cell r="S1468">
            <v>0</v>
          </cell>
          <cell r="T1468">
            <v>0</v>
          </cell>
        </row>
        <row r="1469">
          <cell r="B1469">
            <v>0</v>
          </cell>
          <cell r="C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R1469">
            <v>0</v>
          </cell>
          <cell r="S1469">
            <v>0</v>
          </cell>
          <cell r="T1469">
            <v>0</v>
          </cell>
        </row>
        <row r="1470">
          <cell r="B1470">
            <v>0</v>
          </cell>
          <cell r="C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R1470">
            <v>0</v>
          </cell>
          <cell r="S1470">
            <v>0</v>
          </cell>
          <cell r="T1470">
            <v>0</v>
          </cell>
        </row>
        <row r="1471">
          <cell r="B1471">
            <v>0</v>
          </cell>
          <cell r="C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R1471">
            <v>0</v>
          </cell>
          <cell r="S1471">
            <v>0</v>
          </cell>
          <cell r="T1471">
            <v>0</v>
          </cell>
        </row>
        <row r="1472">
          <cell r="B1472">
            <v>0</v>
          </cell>
          <cell r="C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R1472">
            <v>0</v>
          </cell>
          <cell r="S1472">
            <v>0</v>
          </cell>
          <cell r="T1472">
            <v>0</v>
          </cell>
        </row>
        <row r="1473">
          <cell r="B1473">
            <v>0</v>
          </cell>
          <cell r="C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R1473">
            <v>0</v>
          </cell>
          <cell r="S1473">
            <v>0</v>
          </cell>
          <cell r="T1473">
            <v>0</v>
          </cell>
        </row>
        <row r="1474">
          <cell r="B1474">
            <v>0</v>
          </cell>
          <cell r="C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R1474">
            <v>0</v>
          </cell>
          <cell r="S1474">
            <v>0</v>
          </cell>
          <cell r="T1474">
            <v>0</v>
          </cell>
        </row>
        <row r="1475">
          <cell r="B1475">
            <v>0</v>
          </cell>
          <cell r="C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R1475">
            <v>0</v>
          </cell>
          <cell r="S1475">
            <v>0</v>
          </cell>
          <cell r="T1475">
            <v>0</v>
          </cell>
        </row>
        <row r="1476">
          <cell r="B1476">
            <v>0</v>
          </cell>
          <cell r="C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R1476">
            <v>0</v>
          </cell>
          <cell r="S1476">
            <v>0</v>
          </cell>
          <cell r="T1476">
            <v>0</v>
          </cell>
        </row>
        <row r="1477">
          <cell r="B1477">
            <v>0</v>
          </cell>
          <cell r="C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R1477">
            <v>0</v>
          </cell>
          <cell r="S1477">
            <v>0</v>
          </cell>
          <cell r="T1477">
            <v>0</v>
          </cell>
        </row>
        <row r="1478">
          <cell r="B1478">
            <v>0</v>
          </cell>
          <cell r="C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R1478">
            <v>0</v>
          </cell>
          <cell r="S1478">
            <v>0</v>
          </cell>
          <cell r="T1478">
            <v>0</v>
          </cell>
        </row>
        <row r="1479">
          <cell r="B1479">
            <v>0</v>
          </cell>
          <cell r="C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R1479">
            <v>0</v>
          </cell>
          <cell r="S1479">
            <v>0</v>
          </cell>
          <cell r="T1479">
            <v>0</v>
          </cell>
        </row>
        <row r="1480">
          <cell r="B1480">
            <v>0</v>
          </cell>
          <cell r="C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R1480">
            <v>0</v>
          </cell>
          <cell r="S1480">
            <v>0</v>
          </cell>
          <cell r="T1480">
            <v>0</v>
          </cell>
        </row>
        <row r="1481">
          <cell r="B1481">
            <v>0</v>
          </cell>
          <cell r="C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R1481">
            <v>0</v>
          </cell>
          <cell r="S1481">
            <v>0</v>
          </cell>
          <cell r="T1481">
            <v>0</v>
          </cell>
        </row>
        <row r="1482">
          <cell r="B1482">
            <v>0</v>
          </cell>
          <cell r="C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R1482">
            <v>0</v>
          </cell>
          <cell r="S1482">
            <v>0</v>
          </cell>
          <cell r="T1482">
            <v>0</v>
          </cell>
        </row>
        <row r="1483">
          <cell r="B1483">
            <v>0</v>
          </cell>
          <cell r="C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R1483">
            <v>0</v>
          </cell>
          <cell r="S1483">
            <v>0</v>
          </cell>
          <cell r="T1483">
            <v>0</v>
          </cell>
        </row>
        <row r="1484">
          <cell r="B1484">
            <v>0</v>
          </cell>
          <cell r="C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R1484">
            <v>0</v>
          </cell>
          <cell r="S1484">
            <v>0</v>
          </cell>
          <cell r="T1484">
            <v>0</v>
          </cell>
        </row>
        <row r="1485">
          <cell r="B1485">
            <v>0</v>
          </cell>
          <cell r="C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R1485">
            <v>0</v>
          </cell>
          <cell r="S1485">
            <v>0</v>
          </cell>
          <cell r="T1485">
            <v>0</v>
          </cell>
        </row>
        <row r="1486">
          <cell r="B1486">
            <v>0</v>
          </cell>
          <cell r="C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R1486">
            <v>0</v>
          </cell>
          <cell r="S1486">
            <v>0</v>
          </cell>
          <cell r="T1486">
            <v>0</v>
          </cell>
        </row>
        <row r="1487">
          <cell r="B1487">
            <v>0</v>
          </cell>
          <cell r="C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R1487">
            <v>0</v>
          </cell>
          <cell r="S1487">
            <v>0</v>
          </cell>
          <cell r="T1487">
            <v>0</v>
          </cell>
        </row>
        <row r="1488">
          <cell r="B1488">
            <v>0</v>
          </cell>
          <cell r="C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R1488">
            <v>0</v>
          </cell>
          <cell r="S1488">
            <v>0</v>
          </cell>
          <cell r="T1488">
            <v>0</v>
          </cell>
        </row>
        <row r="1489">
          <cell r="B1489">
            <v>0</v>
          </cell>
          <cell r="C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R1489">
            <v>0</v>
          </cell>
          <cell r="S1489">
            <v>0</v>
          </cell>
          <cell r="T1489">
            <v>0</v>
          </cell>
        </row>
        <row r="1490">
          <cell r="B1490">
            <v>0</v>
          </cell>
          <cell r="C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R1490">
            <v>0</v>
          </cell>
          <cell r="S1490">
            <v>0</v>
          </cell>
          <cell r="T1490">
            <v>0</v>
          </cell>
        </row>
        <row r="1491">
          <cell r="B1491">
            <v>0</v>
          </cell>
          <cell r="C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R1491">
            <v>0</v>
          </cell>
          <cell r="S1491">
            <v>0</v>
          </cell>
          <cell r="T1491">
            <v>0</v>
          </cell>
        </row>
        <row r="1492">
          <cell r="B1492">
            <v>0</v>
          </cell>
          <cell r="C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R1492">
            <v>0</v>
          </cell>
          <cell r="S1492">
            <v>0</v>
          </cell>
          <cell r="T1492">
            <v>0</v>
          </cell>
        </row>
        <row r="1493">
          <cell r="B1493">
            <v>0</v>
          </cell>
          <cell r="C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R1493">
            <v>0</v>
          </cell>
          <cell r="S1493">
            <v>0</v>
          </cell>
          <cell r="T1493">
            <v>0</v>
          </cell>
        </row>
        <row r="1494">
          <cell r="B1494">
            <v>0</v>
          </cell>
          <cell r="C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R1494">
            <v>0</v>
          </cell>
          <cell r="S1494">
            <v>0</v>
          </cell>
          <cell r="T1494">
            <v>0</v>
          </cell>
        </row>
        <row r="1495">
          <cell r="B1495">
            <v>0</v>
          </cell>
          <cell r="C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R1495">
            <v>0</v>
          </cell>
          <cell r="S1495">
            <v>0</v>
          </cell>
          <cell r="T1495">
            <v>0</v>
          </cell>
        </row>
        <row r="1496">
          <cell r="B1496">
            <v>0</v>
          </cell>
          <cell r="C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R1496">
            <v>0</v>
          </cell>
          <cell r="S1496">
            <v>0</v>
          </cell>
          <cell r="T1496">
            <v>0</v>
          </cell>
        </row>
        <row r="1497">
          <cell r="B1497">
            <v>0</v>
          </cell>
          <cell r="C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R1497">
            <v>0</v>
          </cell>
          <cell r="S1497">
            <v>0</v>
          </cell>
          <cell r="T1497">
            <v>0</v>
          </cell>
        </row>
        <row r="1498">
          <cell r="B1498">
            <v>0</v>
          </cell>
          <cell r="C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R1498">
            <v>0</v>
          </cell>
          <cell r="S1498">
            <v>0</v>
          </cell>
          <cell r="T1498">
            <v>0</v>
          </cell>
        </row>
        <row r="1499">
          <cell r="B1499">
            <v>0</v>
          </cell>
          <cell r="C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R1499">
            <v>0</v>
          </cell>
          <cell r="S1499">
            <v>0</v>
          </cell>
          <cell r="T1499">
            <v>0</v>
          </cell>
        </row>
        <row r="1500">
          <cell r="B1500">
            <v>0</v>
          </cell>
          <cell r="C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R1500">
            <v>0</v>
          </cell>
          <cell r="S1500">
            <v>0</v>
          </cell>
          <cell r="T1500">
            <v>0</v>
          </cell>
        </row>
        <row r="1501">
          <cell r="B1501">
            <v>0</v>
          </cell>
          <cell r="C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R1501">
            <v>0</v>
          </cell>
          <cell r="S1501">
            <v>0</v>
          </cell>
          <cell r="T1501">
            <v>0</v>
          </cell>
        </row>
        <row r="1502">
          <cell r="B1502">
            <v>0</v>
          </cell>
          <cell r="C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R1502">
            <v>0</v>
          </cell>
          <cell r="S1502">
            <v>0</v>
          </cell>
          <cell r="T1502">
            <v>0</v>
          </cell>
        </row>
        <row r="1503">
          <cell r="B1503">
            <v>0</v>
          </cell>
          <cell r="C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R1503">
            <v>0</v>
          </cell>
          <cell r="S1503">
            <v>0</v>
          </cell>
          <cell r="T1503">
            <v>0</v>
          </cell>
        </row>
        <row r="1504">
          <cell r="B1504">
            <v>0</v>
          </cell>
          <cell r="C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R1504">
            <v>0</v>
          </cell>
          <cell r="S1504">
            <v>0</v>
          </cell>
          <cell r="T1504">
            <v>0</v>
          </cell>
        </row>
        <row r="1505">
          <cell r="B1505">
            <v>0</v>
          </cell>
          <cell r="C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R1505">
            <v>0</v>
          </cell>
          <cell r="S1505">
            <v>0</v>
          </cell>
          <cell r="T1505">
            <v>0</v>
          </cell>
        </row>
        <row r="1506">
          <cell r="B1506">
            <v>0</v>
          </cell>
          <cell r="C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R1506">
            <v>0</v>
          </cell>
          <cell r="S1506">
            <v>0</v>
          </cell>
          <cell r="T1506">
            <v>0</v>
          </cell>
        </row>
        <row r="1507">
          <cell r="B1507">
            <v>0</v>
          </cell>
          <cell r="C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R1507">
            <v>0</v>
          </cell>
          <cell r="S1507">
            <v>0</v>
          </cell>
          <cell r="T1507">
            <v>0</v>
          </cell>
        </row>
        <row r="1508">
          <cell r="B1508">
            <v>0</v>
          </cell>
          <cell r="C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R1508">
            <v>0</v>
          </cell>
          <cell r="S1508">
            <v>0</v>
          </cell>
          <cell r="T1508">
            <v>0</v>
          </cell>
        </row>
        <row r="1509">
          <cell r="B1509">
            <v>0</v>
          </cell>
          <cell r="C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R1509">
            <v>0</v>
          </cell>
          <cell r="S1509">
            <v>0</v>
          </cell>
          <cell r="T1509">
            <v>0</v>
          </cell>
        </row>
        <row r="1510">
          <cell r="B1510">
            <v>0</v>
          </cell>
          <cell r="C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R1510">
            <v>0</v>
          </cell>
          <cell r="S1510">
            <v>0</v>
          </cell>
          <cell r="T1510">
            <v>0</v>
          </cell>
        </row>
        <row r="1511">
          <cell r="B1511">
            <v>0</v>
          </cell>
          <cell r="C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R1511">
            <v>0</v>
          </cell>
          <cell r="S1511">
            <v>0</v>
          </cell>
          <cell r="T1511">
            <v>0</v>
          </cell>
        </row>
        <row r="1512">
          <cell r="B1512">
            <v>0</v>
          </cell>
          <cell r="C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R1512">
            <v>0</v>
          </cell>
          <cell r="S1512">
            <v>0</v>
          </cell>
          <cell r="T1512">
            <v>0</v>
          </cell>
        </row>
        <row r="1513">
          <cell r="B1513">
            <v>0</v>
          </cell>
          <cell r="C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R1513">
            <v>0</v>
          </cell>
          <cell r="S1513">
            <v>0</v>
          </cell>
          <cell r="T1513">
            <v>0</v>
          </cell>
        </row>
        <row r="1514">
          <cell r="B1514">
            <v>0</v>
          </cell>
          <cell r="C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R1514">
            <v>0</v>
          </cell>
          <cell r="S1514">
            <v>0</v>
          </cell>
          <cell r="T1514">
            <v>0</v>
          </cell>
        </row>
        <row r="1515">
          <cell r="B1515">
            <v>0</v>
          </cell>
          <cell r="C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R1515">
            <v>0</v>
          </cell>
          <cell r="S1515">
            <v>0</v>
          </cell>
          <cell r="T1515">
            <v>0</v>
          </cell>
        </row>
        <row r="1516">
          <cell r="B1516">
            <v>0</v>
          </cell>
          <cell r="C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R1516">
            <v>0</v>
          </cell>
          <cell r="S1516">
            <v>0</v>
          </cell>
          <cell r="T1516">
            <v>0</v>
          </cell>
        </row>
        <row r="1517">
          <cell r="B1517">
            <v>0</v>
          </cell>
          <cell r="C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R1517">
            <v>0</v>
          </cell>
          <cell r="S1517">
            <v>0</v>
          </cell>
          <cell r="T1517">
            <v>0</v>
          </cell>
        </row>
        <row r="1518">
          <cell r="B1518">
            <v>0</v>
          </cell>
          <cell r="C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R1518">
            <v>0</v>
          </cell>
          <cell r="S1518">
            <v>0</v>
          </cell>
          <cell r="T1518">
            <v>0</v>
          </cell>
        </row>
        <row r="1519">
          <cell r="B1519">
            <v>0</v>
          </cell>
          <cell r="C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R1519">
            <v>0</v>
          </cell>
          <cell r="S1519">
            <v>0</v>
          </cell>
          <cell r="T1519">
            <v>0</v>
          </cell>
        </row>
        <row r="1520">
          <cell r="B1520">
            <v>0</v>
          </cell>
          <cell r="C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R1520">
            <v>0</v>
          </cell>
          <cell r="S1520">
            <v>0</v>
          </cell>
          <cell r="T1520">
            <v>0</v>
          </cell>
        </row>
        <row r="1521">
          <cell r="B1521">
            <v>0</v>
          </cell>
          <cell r="C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R1521">
            <v>0</v>
          </cell>
          <cell r="S1521">
            <v>0</v>
          </cell>
          <cell r="T1521">
            <v>0</v>
          </cell>
        </row>
        <row r="1522">
          <cell r="B1522">
            <v>0</v>
          </cell>
          <cell r="C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R1522">
            <v>0</v>
          </cell>
          <cell r="S1522">
            <v>0</v>
          </cell>
          <cell r="T1522">
            <v>0</v>
          </cell>
        </row>
        <row r="1523">
          <cell r="B1523">
            <v>0</v>
          </cell>
          <cell r="C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R1523">
            <v>0</v>
          </cell>
          <cell r="S1523">
            <v>0</v>
          </cell>
          <cell r="T1523">
            <v>0</v>
          </cell>
        </row>
        <row r="1524">
          <cell r="B1524">
            <v>0</v>
          </cell>
          <cell r="C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R1524">
            <v>0</v>
          </cell>
          <cell r="S1524">
            <v>0</v>
          </cell>
          <cell r="T1524">
            <v>0</v>
          </cell>
        </row>
        <row r="1525">
          <cell r="B1525">
            <v>0</v>
          </cell>
          <cell r="C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R1525">
            <v>0</v>
          </cell>
          <cell r="S1525">
            <v>0</v>
          </cell>
          <cell r="T1525">
            <v>0</v>
          </cell>
        </row>
        <row r="1526">
          <cell r="B1526">
            <v>0</v>
          </cell>
          <cell r="C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R1526">
            <v>0</v>
          </cell>
          <cell r="S1526">
            <v>0</v>
          </cell>
          <cell r="T1526">
            <v>0</v>
          </cell>
        </row>
        <row r="1527">
          <cell r="B1527">
            <v>0</v>
          </cell>
          <cell r="C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R1527">
            <v>0</v>
          </cell>
          <cell r="S1527">
            <v>0</v>
          </cell>
          <cell r="T1527">
            <v>0</v>
          </cell>
        </row>
        <row r="1528">
          <cell r="B1528">
            <v>0</v>
          </cell>
          <cell r="C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R1528">
            <v>0</v>
          </cell>
          <cell r="S1528">
            <v>0</v>
          </cell>
          <cell r="T1528">
            <v>0</v>
          </cell>
        </row>
        <row r="1529">
          <cell r="B1529">
            <v>0</v>
          </cell>
          <cell r="C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R1529">
            <v>0</v>
          </cell>
          <cell r="S1529">
            <v>0</v>
          </cell>
          <cell r="T1529">
            <v>0</v>
          </cell>
        </row>
        <row r="1530">
          <cell r="B1530">
            <v>0</v>
          </cell>
          <cell r="C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R1530">
            <v>0</v>
          </cell>
          <cell r="S1530">
            <v>0</v>
          </cell>
          <cell r="T1530">
            <v>0</v>
          </cell>
        </row>
        <row r="1531">
          <cell r="B1531">
            <v>0</v>
          </cell>
          <cell r="C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R1531">
            <v>0</v>
          </cell>
          <cell r="S1531">
            <v>0</v>
          </cell>
          <cell r="T1531">
            <v>0</v>
          </cell>
        </row>
        <row r="1532">
          <cell r="B1532">
            <v>0</v>
          </cell>
          <cell r="C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R1532">
            <v>0</v>
          </cell>
          <cell r="S1532">
            <v>0</v>
          </cell>
          <cell r="T1532">
            <v>0</v>
          </cell>
        </row>
        <row r="1533">
          <cell r="B1533">
            <v>0</v>
          </cell>
          <cell r="C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R1533">
            <v>0</v>
          </cell>
          <cell r="S1533">
            <v>0</v>
          </cell>
          <cell r="T1533">
            <v>0</v>
          </cell>
        </row>
        <row r="1534">
          <cell r="B1534">
            <v>0</v>
          </cell>
          <cell r="C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R1534">
            <v>0</v>
          </cell>
          <cell r="S1534">
            <v>0</v>
          </cell>
          <cell r="T1534">
            <v>0</v>
          </cell>
        </row>
        <row r="1535">
          <cell r="B1535">
            <v>0</v>
          </cell>
          <cell r="C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R1535">
            <v>0</v>
          </cell>
          <cell r="S1535">
            <v>0</v>
          </cell>
          <cell r="T1535">
            <v>0</v>
          </cell>
        </row>
        <row r="1536">
          <cell r="B1536">
            <v>0</v>
          </cell>
          <cell r="C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R1536">
            <v>0</v>
          </cell>
          <cell r="S1536">
            <v>0</v>
          </cell>
          <cell r="T1536">
            <v>0</v>
          </cell>
        </row>
        <row r="1537">
          <cell r="B1537">
            <v>0</v>
          </cell>
          <cell r="C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R1537">
            <v>0</v>
          </cell>
          <cell r="S1537">
            <v>0</v>
          </cell>
          <cell r="T1537">
            <v>0</v>
          </cell>
        </row>
        <row r="1538">
          <cell r="B1538">
            <v>0</v>
          </cell>
          <cell r="C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R1538">
            <v>0</v>
          </cell>
          <cell r="S1538">
            <v>0</v>
          </cell>
          <cell r="T1538">
            <v>0</v>
          </cell>
        </row>
        <row r="1539">
          <cell r="B1539">
            <v>0</v>
          </cell>
          <cell r="C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R1539">
            <v>0</v>
          </cell>
          <cell r="S1539">
            <v>0</v>
          </cell>
          <cell r="T1539">
            <v>0</v>
          </cell>
        </row>
        <row r="1540">
          <cell r="B1540">
            <v>0</v>
          </cell>
          <cell r="C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R1540">
            <v>0</v>
          </cell>
          <cell r="S1540">
            <v>0</v>
          </cell>
          <cell r="T1540">
            <v>0</v>
          </cell>
        </row>
        <row r="1541">
          <cell r="B1541">
            <v>0</v>
          </cell>
          <cell r="C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R1541">
            <v>0</v>
          </cell>
          <cell r="S1541">
            <v>0</v>
          </cell>
          <cell r="T1541">
            <v>0</v>
          </cell>
        </row>
        <row r="1542">
          <cell r="B1542">
            <v>0</v>
          </cell>
          <cell r="C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R1542">
            <v>0</v>
          </cell>
          <cell r="S1542">
            <v>0</v>
          </cell>
          <cell r="T1542">
            <v>0</v>
          </cell>
        </row>
        <row r="1543">
          <cell r="B1543">
            <v>0</v>
          </cell>
          <cell r="C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R1543">
            <v>0</v>
          </cell>
          <cell r="S1543">
            <v>0</v>
          </cell>
          <cell r="T1543">
            <v>0</v>
          </cell>
        </row>
        <row r="1544">
          <cell r="B1544">
            <v>0</v>
          </cell>
          <cell r="C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R1544">
            <v>0</v>
          </cell>
          <cell r="S1544">
            <v>0</v>
          </cell>
          <cell r="T1544">
            <v>0</v>
          </cell>
        </row>
        <row r="1545">
          <cell r="B1545">
            <v>0</v>
          </cell>
          <cell r="C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R1545">
            <v>0</v>
          </cell>
          <cell r="S1545">
            <v>0</v>
          </cell>
          <cell r="T1545">
            <v>0</v>
          </cell>
        </row>
        <row r="1546">
          <cell r="B1546">
            <v>0</v>
          </cell>
          <cell r="C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R1546">
            <v>0</v>
          </cell>
          <cell r="S1546">
            <v>0</v>
          </cell>
          <cell r="T1546">
            <v>0</v>
          </cell>
        </row>
        <row r="1547">
          <cell r="B1547">
            <v>0</v>
          </cell>
          <cell r="C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R1547">
            <v>0</v>
          </cell>
          <cell r="S1547">
            <v>0</v>
          </cell>
          <cell r="T1547">
            <v>0</v>
          </cell>
        </row>
        <row r="1548">
          <cell r="B1548">
            <v>0</v>
          </cell>
          <cell r="C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R1548">
            <v>0</v>
          </cell>
          <cell r="S1548">
            <v>0</v>
          </cell>
          <cell r="T1548">
            <v>0</v>
          </cell>
        </row>
        <row r="1549">
          <cell r="B1549">
            <v>0</v>
          </cell>
          <cell r="C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R1549">
            <v>0</v>
          </cell>
          <cell r="S1549">
            <v>0</v>
          </cell>
          <cell r="T1549">
            <v>0</v>
          </cell>
        </row>
        <row r="1550">
          <cell r="B1550">
            <v>0</v>
          </cell>
          <cell r="C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R1550">
            <v>0</v>
          </cell>
          <cell r="S1550">
            <v>0</v>
          </cell>
          <cell r="T1550">
            <v>0</v>
          </cell>
        </row>
        <row r="1551">
          <cell r="B1551">
            <v>0</v>
          </cell>
          <cell r="C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R1551">
            <v>0</v>
          </cell>
          <cell r="S1551">
            <v>0</v>
          </cell>
          <cell r="T1551">
            <v>0</v>
          </cell>
        </row>
        <row r="1552">
          <cell r="B1552">
            <v>0</v>
          </cell>
          <cell r="C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R1552">
            <v>0</v>
          </cell>
          <cell r="S1552">
            <v>0</v>
          </cell>
          <cell r="T1552">
            <v>0</v>
          </cell>
        </row>
        <row r="1553">
          <cell r="B1553">
            <v>0</v>
          </cell>
          <cell r="C1553">
            <v>0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R1553">
            <v>0</v>
          </cell>
          <cell r="S1553">
            <v>0</v>
          </cell>
          <cell r="T1553">
            <v>0</v>
          </cell>
        </row>
        <row r="1554">
          <cell r="B1554">
            <v>0</v>
          </cell>
          <cell r="C1554">
            <v>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R1554">
            <v>0</v>
          </cell>
          <cell r="S1554">
            <v>0</v>
          </cell>
          <cell r="T1554">
            <v>0</v>
          </cell>
        </row>
        <row r="1555">
          <cell r="B1555">
            <v>0</v>
          </cell>
          <cell r="C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R1555">
            <v>0</v>
          </cell>
          <cell r="S1555">
            <v>0</v>
          </cell>
          <cell r="T1555">
            <v>0</v>
          </cell>
        </row>
        <row r="1556">
          <cell r="B1556">
            <v>0</v>
          </cell>
          <cell r="C1556">
            <v>0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R1556">
            <v>0</v>
          </cell>
          <cell r="S1556">
            <v>0</v>
          </cell>
          <cell r="T1556">
            <v>0</v>
          </cell>
        </row>
        <row r="1557">
          <cell r="B1557">
            <v>0</v>
          </cell>
          <cell r="C1557">
            <v>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R1557">
            <v>0</v>
          </cell>
          <cell r="S1557">
            <v>0</v>
          </cell>
          <cell r="T1557">
            <v>0</v>
          </cell>
        </row>
        <row r="1558">
          <cell r="B1558">
            <v>0</v>
          </cell>
          <cell r="C1558">
            <v>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R1558">
            <v>0</v>
          </cell>
          <cell r="S1558">
            <v>0</v>
          </cell>
          <cell r="T1558">
            <v>0</v>
          </cell>
        </row>
        <row r="1559">
          <cell r="B1559">
            <v>0</v>
          </cell>
          <cell r="C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R1559">
            <v>0</v>
          </cell>
          <cell r="S1559">
            <v>0</v>
          </cell>
          <cell r="T1559">
            <v>0</v>
          </cell>
        </row>
        <row r="1560">
          <cell r="B1560">
            <v>0</v>
          </cell>
          <cell r="C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R1560">
            <v>0</v>
          </cell>
          <cell r="S1560">
            <v>0</v>
          </cell>
          <cell r="T1560">
            <v>0</v>
          </cell>
        </row>
        <row r="1561">
          <cell r="B1561">
            <v>0</v>
          </cell>
          <cell r="C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R1561">
            <v>0</v>
          </cell>
          <cell r="S1561">
            <v>0</v>
          </cell>
          <cell r="T1561">
            <v>0</v>
          </cell>
        </row>
        <row r="1562">
          <cell r="B1562">
            <v>0</v>
          </cell>
          <cell r="C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R1562">
            <v>0</v>
          </cell>
          <cell r="S1562">
            <v>0</v>
          </cell>
          <cell r="T1562">
            <v>0</v>
          </cell>
        </row>
        <row r="1563">
          <cell r="B1563">
            <v>0</v>
          </cell>
          <cell r="C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R1563">
            <v>0</v>
          </cell>
          <cell r="S1563">
            <v>0</v>
          </cell>
          <cell r="T1563">
            <v>0</v>
          </cell>
        </row>
        <row r="1564">
          <cell r="B1564">
            <v>0</v>
          </cell>
          <cell r="C1564">
            <v>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R1564">
            <v>0</v>
          </cell>
          <cell r="S1564">
            <v>0</v>
          </cell>
          <cell r="T1564">
            <v>0</v>
          </cell>
        </row>
        <row r="1565">
          <cell r="B1565">
            <v>0</v>
          </cell>
          <cell r="C1565">
            <v>0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R1565">
            <v>0</v>
          </cell>
          <cell r="S1565">
            <v>0</v>
          </cell>
          <cell r="T1565">
            <v>0</v>
          </cell>
        </row>
        <row r="1566">
          <cell r="B1566">
            <v>0</v>
          </cell>
          <cell r="C1566">
            <v>0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R1566">
            <v>0</v>
          </cell>
          <cell r="S1566">
            <v>0</v>
          </cell>
          <cell r="T1566">
            <v>0</v>
          </cell>
        </row>
        <row r="1567">
          <cell r="B1567">
            <v>0</v>
          </cell>
          <cell r="C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R1567">
            <v>0</v>
          </cell>
          <cell r="S1567">
            <v>0</v>
          </cell>
          <cell r="T1567">
            <v>0</v>
          </cell>
        </row>
        <row r="1568">
          <cell r="B1568">
            <v>0</v>
          </cell>
          <cell r="C1568">
            <v>0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R1568">
            <v>0</v>
          </cell>
          <cell r="S1568">
            <v>0</v>
          </cell>
          <cell r="T1568">
            <v>0</v>
          </cell>
        </row>
        <row r="1569">
          <cell r="B1569">
            <v>0</v>
          </cell>
          <cell r="C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R1569">
            <v>0</v>
          </cell>
          <cell r="S1569">
            <v>0</v>
          </cell>
          <cell r="T1569">
            <v>0</v>
          </cell>
        </row>
        <row r="1570">
          <cell r="B1570">
            <v>0</v>
          </cell>
          <cell r="C1570">
            <v>0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R1570">
            <v>0</v>
          </cell>
          <cell r="S1570">
            <v>0</v>
          </cell>
          <cell r="T1570">
            <v>0</v>
          </cell>
        </row>
        <row r="1571">
          <cell r="B1571">
            <v>0</v>
          </cell>
          <cell r="C1571">
            <v>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R1571">
            <v>0</v>
          </cell>
          <cell r="S1571">
            <v>0</v>
          </cell>
          <cell r="T1571">
            <v>0</v>
          </cell>
        </row>
        <row r="1572">
          <cell r="B1572">
            <v>0</v>
          </cell>
          <cell r="C1572">
            <v>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R1572">
            <v>0</v>
          </cell>
          <cell r="S1572">
            <v>0</v>
          </cell>
          <cell r="T1572">
            <v>0</v>
          </cell>
        </row>
        <row r="1573">
          <cell r="B1573">
            <v>0</v>
          </cell>
          <cell r="C1573">
            <v>0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R1573">
            <v>0</v>
          </cell>
          <cell r="S1573">
            <v>0</v>
          </cell>
          <cell r="T1573">
            <v>0</v>
          </cell>
        </row>
        <row r="1574">
          <cell r="B1574">
            <v>0</v>
          </cell>
          <cell r="C1574">
            <v>0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R1574">
            <v>0</v>
          </cell>
          <cell r="S1574">
            <v>0</v>
          </cell>
          <cell r="T1574">
            <v>0</v>
          </cell>
        </row>
        <row r="1575">
          <cell r="B1575">
            <v>0</v>
          </cell>
          <cell r="C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R1575">
            <v>0</v>
          </cell>
          <cell r="S1575">
            <v>0</v>
          </cell>
          <cell r="T1575">
            <v>0</v>
          </cell>
        </row>
        <row r="1576">
          <cell r="B1576">
            <v>0</v>
          </cell>
          <cell r="C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R1576">
            <v>0</v>
          </cell>
          <cell r="S1576">
            <v>0</v>
          </cell>
          <cell r="T1576">
            <v>0</v>
          </cell>
        </row>
        <row r="1577">
          <cell r="B1577">
            <v>0</v>
          </cell>
          <cell r="C1577">
            <v>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R1577">
            <v>0</v>
          </cell>
          <cell r="S1577">
            <v>0</v>
          </cell>
          <cell r="T1577">
            <v>0</v>
          </cell>
        </row>
        <row r="1578">
          <cell r="B1578">
            <v>0</v>
          </cell>
          <cell r="C1578">
            <v>0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R1578">
            <v>0</v>
          </cell>
          <cell r="S1578">
            <v>0</v>
          </cell>
          <cell r="T1578">
            <v>0</v>
          </cell>
        </row>
        <row r="1579">
          <cell r="B1579">
            <v>0</v>
          </cell>
          <cell r="C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R1579">
            <v>0</v>
          </cell>
          <cell r="S1579">
            <v>0</v>
          </cell>
          <cell r="T1579">
            <v>0</v>
          </cell>
        </row>
        <row r="1580">
          <cell r="B1580">
            <v>0</v>
          </cell>
          <cell r="C1580">
            <v>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R1580">
            <v>0</v>
          </cell>
          <cell r="S1580">
            <v>0</v>
          </cell>
          <cell r="T1580">
            <v>0</v>
          </cell>
        </row>
        <row r="1581">
          <cell r="B1581">
            <v>0</v>
          </cell>
          <cell r="C1581">
            <v>0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R1581">
            <v>0</v>
          </cell>
          <cell r="S1581">
            <v>0</v>
          </cell>
          <cell r="T1581">
            <v>0</v>
          </cell>
        </row>
        <row r="1582">
          <cell r="B1582">
            <v>0</v>
          </cell>
          <cell r="C1582">
            <v>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R1582">
            <v>0</v>
          </cell>
          <cell r="S1582">
            <v>0</v>
          </cell>
          <cell r="T1582">
            <v>0</v>
          </cell>
        </row>
        <row r="1583">
          <cell r="B1583">
            <v>0</v>
          </cell>
          <cell r="C1583">
            <v>0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R1583">
            <v>0</v>
          </cell>
          <cell r="S1583">
            <v>0</v>
          </cell>
          <cell r="T1583">
            <v>0</v>
          </cell>
        </row>
        <row r="1584">
          <cell r="B1584">
            <v>0</v>
          </cell>
          <cell r="C1584">
            <v>0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R1584">
            <v>0</v>
          </cell>
          <cell r="S1584">
            <v>0</v>
          </cell>
          <cell r="T1584">
            <v>0</v>
          </cell>
        </row>
        <row r="1585">
          <cell r="B1585">
            <v>0</v>
          </cell>
          <cell r="C1585">
            <v>0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R1585">
            <v>0</v>
          </cell>
          <cell r="S1585">
            <v>0</v>
          </cell>
          <cell r="T1585">
            <v>0</v>
          </cell>
        </row>
        <row r="1586">
          <cell r="B1586">
            <v>0</v>
          </cell>
          <cell r="C1586">
            <v>0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R1586">
            <v>0</v>
          </cell>
          <cell r="S1586">
            <v>0</v>
          </cell>
          <cell r="T1586">
            <v>0</v>
          </cell>
        </row>
        <row r="1587">
          <cell r="B1587">
            <v>0</v>
          </cell>
          <cell r="C1587">
            <v>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R1587">
            <v>0</v>
          </cell>
          <cell r="S1587">
            <v>0</v>
          </cell>
          <cell r="T1587">
            <v>0</v>
          </cell>
        </row>
        <row r="1588">
          <cell r="B1588">
            <v>0</v>
          </cell>
          <cell r="C1588">
            <v>0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R1588">
            <v>0</v>
          </cell>
          <cell r="S1588">
            <v>0</v>
          </cell>
          <cell r="T1588">
            <v>0</v>
          </cell>
        </row>
        <row r="1589">
          <cell r="B1589">
            <v>0</v>
          </cell>
          <cell r="C1589">
            <v>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R1589">
            <v>0</v>
          </cell>
          <cell r="S1589">
            <v>0</v>
          </cell>
          <cell r="T1589">
            <v>0</v>
          </cell>
        </row>
        <row r="1590">
          <cell r="B1590">
            <v>0</v>
          </cell>
          <cell r="C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R1590">
            <v>0</v>
          </cell>
          <cell r="S1590">
            <v>0</v>
          </cell>
          <cell r="T1590">
            <v>0</v>
          </cell>
        </row>
        <row r="1591">
          <cell r="B1591">
            <v>0</v>
          </cell>
          <cell r="C1591">
            <v>0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R1591">
            <v>0</v>
          </cell>
          <cell r="S1591">
            <v>0</v>
          </cell>
          <cell r="T1591">
            <v>0</v>
          </cell>
        </row>
        <row r="1592">
          <cell r="B1592">
            <v>0</v>
          </cell>
          <cell r="C1592">
            <v>0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R1592">
            <v>0</v>
          </cell>
          <cell r="S1592">
            <v>0</v>
          </cell>
          <cell r="T1592">
            <v>0</v>
          </cell>
        </row>
        <row r="1593">
          <cell r="B1593">
            <v>0</v>
          </cell>
          <cell r="C1593">
            <v>0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R1593">
            <v>0</v>
          </cell>
          <cell r="S1593">
            <v>0</v>
          </cell>
          <cell r="T1593">
            <v>0</v>
          </cell>
        </row>
        <row r="1594">
          <cell r="B1594">
            <v>0</v>
          </cell>
          <cell r="C1594">
            <v>0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R1594">
            <v>0</v>
          </cell>
          <cell r="S1594">
            <v>0</v>
          </cell>
          <cell r="T1594">
            <v>0</v>
          </cell>
        </row>
        <row r="1595">
          <cell r="B1595">
            <v>0</v>
          </cell>
          <cell r="C1595">
            <v>0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R1595">
            <v>0</v>
          </cell>
          <cell r="S1595">
            <v>0</v>
          </cell>
          <cell r="T1595">
            <v>0</v>
          </cell>
        </row>
        <row r="1596">
          <cell r="B1596">
            <v>0</v>
          </cell>
          <cell r="C1596">
            <v>0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R1596">
            <v>0</v>
          </cell>
          <cell r="S1596">
            <v>0</v>
          </cell>
          <cell r="T1596">
            <v>0</v>
          </cell>
        </row>
        <row r="1597">
          <cell r="B1597">
            <v>0</v>
          </cell>
          <cell r="C1597">
            <v>0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R1597">
            <v>0</v>
          </cell>
          <cell r="S1597">
            <v>0</v>
          </cell>
          <cell r="T1597">
            <v>0</v>
          </cell>
        </row>
        <row r="1598">
          <cell r="B1598">
            <v>0</v>
          </cell>
          <cell r="C1598">
            <v>0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R1598">
            <v>0</v>
          </cell>
          <cell r="S1598">
            <v>0</v>
          </cell>
          <cell r="T1598">
            <v>0</v>
          </cell>
        </row>
        <row r="1599">
          <cell r="B1599">
            <v>0</v>
          </cell>
          <cell r="C1599">
            <v>0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R1599">
            <v>0</v>
          </cell>
          <cell r="S1599">
            <v>0</v>
          </cell>
          <cell r="T1599">
            <v>0</v>
          </cell>
        </row>
        <row r="1600">
          <cell r="B1600">
            <v>0</v>
          </cell>
          <cell r="C1600">
            <v>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R1600">
            <v>0</v>
          </cell>
          <cell r="S1600">
            <v>0</v>
          </cell>
          <cell r="T1600">
            <v>0</v>
          </cell>
        </row>
        <row r="1601">
          <cell r="B1601">
            <v>0</v>
          </cell>
          <cell r="C1601">
            <v>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R1601">
            <v>0</v>
          </cell>
          <cell r="S1601">
            <v>0</v>
          </cell>
          <cell r="T1601">
            <v>0</v>
          </cell>
        </row>
        <row r="1602">
          <cell r="B1602">
            <v>0</v>
          </cell>
          <cell r="C1602">
            <v>0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R1602">
            <v>0</v>
          </cell>
          <cell r="S1602">
            <v>0</v>
          </cell>
          <cell r="T1602">
            <v>0</v>
          </cell>
        </row>
        <row r="1603">
          <cell r="B1603">
            <v>0</v>
          </cell>
          <cell r="C1603">
            <v>0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R1603">
            <v>0</v>
          </cell>
          <cell r="S1603">
            <v>0</v>
          </cell>
          <cell r="T1603">
            <v>0</v>
          </cell>
        </row>
        <row r="1604">
          <cell r="B1604">
            <v>0</v>
          </cell>
          <cell r="C1604">
            <v>0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R1604">
            <v>0</v>
          </cell>
          <cell r="S1604">
            <v>0</v>
          </cell>
          <cell r="T1604">
            <v>0</v>
          </cell>
        </row>
        <row r="1605">
          <cell r="B1605">
            <v>0</v>
          </cell>
          <cell r="C1605">
            <v>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R1605">
            <v>0</v>
          </cell>
          <cell r="S1605">
            <v>0</v>
          </cell>
          <cell r="T1605">
            <v>0</v>
          </cell>
        </row>
        <row r="1606">
          <cell r="B1606">
            <v>0</v>
          </cell>
          <cell r="C1606">
            <v>0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R1606">
            <v>0</v>
          </cell>
          <cell r="S1606">
            <v>0</v>
          </cell>
          <cell r="T1606">
            <v>0</v>
          </cell>
        </row>
        <row r="1607">
          <cell r="B1607">
            <v>0</v>
          </cell>
          <cell r="C1607">
            <v>0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R1607">
            <v>0</v>
          </cell>
          <cell r="S1607">
            <v>0</v>
          </cell>
          <cell r="T1607">
            <v>0</v>
          </cell>
        </row>
        <row r="1608">
          <cell r="B1608">
            <v>0</v>
          </cell>
          <cell r="C1608">
            <v>0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R1608">
            <v>0</v>
          </cell>
          <cell r="S1608">
            <v>0</v>
          </cell>
          <cell r="T1608">
            <v>0</v>
          </cell>
        </row>
        <row r="1609">
          <cell r="B1609">
            <v>0</v>
          </cell>
          <cell r="C1609">
            <v>0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R1609">
            <v>0</v>
          </cell>
          <cell r="S1609">
            <v>0</v>
          </cell>
          <cell r="T1609">
            <v>0</v>
          </cell>
        </row>
        <row r="1610">
          <cell r="B1610">
            <v>0</v>
          </cell>
          <cell r="C1610">
            <v>0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R1610">
            <v>0</v>
          </cell>
          <cell r="S1610">
            <v>0</v>
          </cell>
          <cell r="T1610">
            <v>0</v>
          </cell>
        </row>
        <row r="1611">
          <cell r="B1611">
            <v>0</v>
          </cell>
          <cell r="C1611">
            <v>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R1611">
            <v>0</v>
          </cell>
          <cell r="S1611">
            <v>0</v>
          </cell>
          <cell r="T1611">
            <v>0</v>
          </cell>
        </row>
        <row r="1612">
          <cell r="B1612">
            <v>0</v>
          </cell>
          <cell r="C1612">
            <v>0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R1612">
            <v>0</v>
          </cell>
          <cell r="S1612">
            <v>0</v>
          </cell>
          <cell r="T1612">
            <v>0</v>
          </cell>
        </row>
        <row r="1613">
          <cell r="B1613">
            <v>0</v>
          </cell>
          <cell r="C1613">
            <v>0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R1613">
            <v>0</v>
          </cell>
          <cell r="S1613">
            <v>0</v>
          </cell>
          <cell r="T1613">
            <v>0</v>
          </cell>
        </row>
        <row r="1614">
          <cell r="B1614">
            <v>0</v>
          </cell>
          <cell r="C1614">
            <v>0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R1614">
            <v>0</v>
          </cell>
          <cell r="S1614">
            <v>0</v>
          </cell>
          <cell r="T1614">
            <v>0</v>
          </cell>
        </row>
        <row r="1615">
          <cell r="B1615">
            <v>0</v>
          </cell>
          <cell r="C1615">
            <v>0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R1615">
            <v>0</v>
          </cell>
          <cell r="S1615">
            <v>0</v>
          </cell>
          <cell r="T1615">
            <v>0</v>
          </cell>
        </row>
        <row r="1616">
          <cell r="B1616">
            <v>0</v>
          </cell>
          <cell r="C1616">
            <v>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R1616">
            <v>0</v>
          </cell>
          <cell r="S1616">
            <v>0</v>
          </cell>
          <cell r="T1616">
            <v>0</v>
          </cell>
        </row>
        <row r="1617">
          <cell r="B1617">
            <v>0</v>
          </cell>
          <cell r="C1617">
            <v>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R1617">
            <v>0</v>
          </cell>
          <cell r="S1617">
            <v>0</v>
          </cell>
          <cell r="T1617">
            <v>0</v>
          </cell>
        </row>
        <row r="1618">
          <cell r="B1618">
            <v>0</v>
          </cell>
          <cell r="C1618">
            <v>0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R1618">
            <v>0</v>
          </cell>
          <cell r="S1618">
            <v>0</v>
          </cell>
          <cell r="T1618">
            <v>0</v>
          </cell>
        </row>
        <row r="1619">
          <cell r="B1619">
            <v>0</v>
          </cell>
          <cell r="C1619">
            <v>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R1619">
            <v>0</v>
          </cell>
          <cell r="S1619">
            <v>0</v>
          </cell>
          <cell r="T1619">
            <v>0</v>
          </cell>
        </row>
        <row r="1620">
          <cell r="B1620">
            <v>0</v>
          </cell>
          <cell r="C1620">
            <v>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R1620">
            <v>0</v>
          </cell>
          <cell r="S1620">
            <v>0</v>
          </cell>
          <cell r="T1620">
            <v>0</v>
          </cell>
        </row>
        <row r="1621">
          <cell r="B1621">
            <v>0</v>
          </cell>
          <cell r="C1621">
            <v>0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R1621">
            <v>0</v>
          </cell>
          <cell r="S1621">
            <v>0</v>
          </cell>
          <cell r="T1621">
            <v>0</v>
          </cell>
        </row>
        <row r="1622">
          <cell r="B1622">
            <v>0</v>
          </cell>
          <cell r="C1622">
            <v>0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R1622">
            <v>0</v>
          </cell>
          <cell r="S1622">
            <v>0</v>
          </cell>
          <cell r="T1622">
            <v>0</v>
          </cell>
        </row>
        <row r="1623">
          <cell r="B1623">
            <v>0</v>
          </cell>
          <cell r="C1623">
            <v>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R1623">
            <v>0</v>
          </cell>
          <cell r="S1623">
            <v>0</v>
          </cell>
          <cell r="T1623">
            <v>0</v>
          </cell>
        </row>
        <row r="1624">
          <cell r="B1624">
            <v>0</v>
          </cell>
          <cell r="C1624">
            <v>0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R1624">
            <v>0</v>
          </cell>
          <cell r="S1624">
            <v>0</v>
          </cell>
          <cell r="T1624">
            <v>0</v>
          </cell>
        </row>
        <row r="1625">
          <cell r="B1625">
            <v>0</v>
          </cell>
          <cell r="C1625">
            <v>0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R1625">
            <v>0</v>
          </cell>
          <cell r="S1625">
            <v>0</v>
          </cell>
          <cell r="T1625">
            <v>0</v>
          </cell>
        </row>
        <row r="1626">
          <cell r="B1626">
            <v>0</v>
          </cell>
          <cell r="C1626">
            <v>0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R1626">
            <v>0</v>
          </cell>
          <cell r="S1626">
            <v>0</v>
          </cell>
          <cell r="T1626">
            <v>0</v>
          </cell>
        </row>
        <row r="1627">
          <cell r="B1627">
            <v>0</v>
          </cell>
          <cell r="C1627">
            <v>0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R1627">
            <v>0</v>
          </cell>
          <cell r="S1627">
            <v>0</v>
          </cell>
          <cell r="T1627">
            <v>0</v>
          </cell>
        </row>
        <row r="1628">
          <cell r="B1628">
            <v>0</v>
          </cell>
          <cell r="C1628">
            <v>0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R1628">
            <v>0</v>
          </cell>
          <cell r="S1628">
            <v>0</v>
          </cell>
          <cell r="T1628">
            <v>0</v>
          </cell>
        </row>
        <row r="1629">
          <cell r="B1629">
            <v>0</v>
          </cell>
          <cell r="C1629">
            <v>0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R1629">
            <v>0</v>
          </cell>
          <cell r="S1629">
            <v>0</v>
          </cell>
          <cell r="T1629">
            <v>0</v>
          </cell>
        </row>
        <row r="1630">
          <cell r="B1630">
            <v>0</v>
          </cell>
          <cell r="C1630">
            <v>0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R1630">
            <v>0</v>
          </cell>
          <cell r="S1630">
            <v>0</v>
          </cell>
          <cell r="T1630">
            <v>0</v>
          </cell>
        </row>
        <row r="1631">
          <cell r="B1631">
            <v>0</v>
          </cell>
          <cell r="C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R1631">
            <v>0</v>
          </cell>
          <cell r="S1631">
            <v>0</v>
          </cell>
          <cell r="T1631">
            <v>0</v>
          </cell>
        </row>
        <row r="1632">
          <cell r="B1632">
            <v>0</v>
          </cell>
          <cell r="C1632">
            <v>0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R1632">
            <v>0</v>
          </cell>
          <cell r="S1632">
            <v>0</v>
          </cell>
          <cell r="T1632">
            <v>0</v>
          </cell>
        </row>
        <row r="1633">
          <cell r="B1633">
            <v>0</v>
          </cell>
          <cell r="C1633">
            <v>0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R1633">
            <v>0</v>
          </cell>
          <cell r="S1633">
            <v>0</v>
          </cell>
          <cell r="T1633">
            <v>0</v>
          </cell>
        </row>
        <row r="1634">
          <cell r="B1634">
            <v>0</v>
          </cell>
          <cell r="C1634">
            <v>0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R1634">
            <v>0</v>
          </cell>
          <cell r="S1634">
            <v>0</v>
          </cell>
          <cell r="T1634">
            <v>0</v>
          </cell>
        </row>
        <row r="1635">
          <cell r="B1635">
            <v>0</v>
          </cell>
          <cell r="C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R1635">
            <v>0</v>
          </cell>
          <cell r="S1635">
            <v>0</v>
          </cell>
          <cell r="T1635">
            <v>0</v>
          </cell>
        </row>
        <row r="1636">
          <cell r="B1636">
            <v>0</v>
          </cell>
          <cell r="C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R1636">
            <v>0</v>
          </cell>
          <cell r="S1636">
            <v>0</v>
          </cell>
          <cell r="T1636">
            <v>0</v>
          </cell>
        </row>
        <row r="1637">
          <cell r="B1637">
            <v>0</v>
          </cell>
          <cell r="C1637">
            <v>0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R1637">
            <v>0</v>
          </cell>
          <cell r="S1637">
            <v>0</v>
          </cell>
          <cell r="T1637">
            <v>0</v>
          </cell>
        </row>
        <row r="1638">
          <cell r="B1638">
            <v>0</v>
          </cell>
          <cell r="C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R1638">
            <v>0</v>
          </cell>
          <cell r="S1638">
            <v>0</v>
          </cell>
          <cell r="T1638">
            <v>0</v>
          </cell>
        </row>
        <row r="1639">
          <cell r="B1639">
            <v>0</v>
          </cell>
          <cell r="C1639">
            <v>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R1639">
            <v>0</v>
          </cell>
          <cell r="S1639">
            <v>0</v>
          </cell>
          <cell r="T1639">
            <v>0</v>
          </cell>
        </row>
        <row r="1640">
          <cell r="B1640">
            <v>0</v>
          </cell>
          <cell r="C1640">
            <v>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R1640">
            <v>0</v>
          </cell>
          <cell r="S1640">
            <v>0</v>
          </cell>
          <cell r="T1640">
            <v>0</v>
          </cell>
        </row>
        <row r="1641">
          <cell r="B1641">
            <v>0</v>
          </cell>
          <cell r="C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R1641">
            <v>0</v>
          </cell>
          <cell r="S1641">
            <v>0</v>
          </cell>
          <cell r="T1641">
            <v>0</v>
          </cell>
        </row>
        <row r="1642">
          <cell r="B1642">
            <v>0</v>
          </cell>
          <cell r="C1642">
            <v>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R1642">
            <v>0</v>
          </cell>
          <cell r="S1642">
            <v>0</v>
          </cell>
          <cell r="T1642">
            <v>0</v>
          </cell>
        </row>
        <row r="1643">
          <cell r="B1643">
            <v>0</v>
          </cell>
          <cell r="C1643">
            <v>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R1643">
            <v>0</v>
          </cell>
          <cell r="S1643">
            <v>0</v>
          </cell>
          <cell r="T1643">
            <v>0</v>
          </cell>
        </row>
        <row r="1644">
          <cell r="B1644">
            <v>0</v>
          </cell>
          <cell r="C1644">
            <v>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R1644">
            <v>0</v>
          </cell>
          <cell r="S1644">
            <v>0</v>
          </cell>
          <cell r="T1644">
            <v>0</v>
          </cell>
        </row>
        <row r="1645">
          <cell r="B1645">
            <v>0</v>
          </cell>
          <cell r="C1645">
            <v>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R1645">
            <v>0</v>
          </cell>
          <cell r="S1645">
            <v>0</v>
          </cell>
          <cell r="T1645">
            <v>0</v>
          </cell>
        </row>
        <row r="1646">
          <cell r="B1646">
            <v>0</v>
          </cell>
          <cell r="C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R1646">
            <v>0</v>
          </cell>
          <cell r="S1646">
            <v>0</v>
          </cell>
          <cell r="T1646">
            <v>0</v>
          </cell>
        </row>
        <row r="1647">
          <cell r="B1647">
            <v>0</v>
          </cell>
          <cell r="C1647">
            <v>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R1647">
            <v>0</v>
          </cell>
          <cell r="S1647">
            <v>0</v>
          </cell>
          <cell r="T1647">
            <v>0</v>
          </cell>
        </row>
        <row r="1648">
          <cell r="B1648">
            <v>0</v>
          </cell>
          <cell r="C1648">
            <v>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R1648">
            <v>0</v>
          </cell>
          <cell r="S1648">
            <v>0</v>
          </cell>
          <cell r="T1648">
            <v>0</v>
          </cell>
        </row>
        <row r="1649">
          <cell r="B1649">
            <v>0</v>
          </cell>
          <cell r="C1649">
            <v>0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R1649">
            <v>0</v>
          </cell>
          <cell r="S1649">
            <v>0</v>
          </cell>
          <cell r="T1649">
            <v>0</v>
          </cell>
        </row>
        <row r="1650">
          <cell r="B1650">
            <v>0</v>
          </cell>
          <cell r="C1650">
            <v>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R1650">
            <v>0</v>
          </cell>
          <cell r="S1650">
            <v>0</v>
          </cell>
          <cell r="T1650">
            <v>0</v>
          </cell>
        </row>
        <row r="1651">
          <cell r="B1651">
            <v>0</v>
          </cell>
          <cell r="C1651">
            <v>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R1651">
            <v>0</v>
          </cell>
          <cell r="S1651">
            <v>0</v>
          </cell>
          <cell r="T1651">
            <v>0</v>
          </cell>
        </row>
        <row r="1652">
          <cell r="B1652">
            <v>0</v>
          </cell>
          <cell r="C1652">
            <v>0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R1652">
            <v>0</v>
          </cell>
          <cell r="S1652">
            <v>0</v>
          </cell>
          <cell r="T1652">
            <v>0</v>
          </cell>
        </row>
        <row r="1653">
          <cell r="B1653">
            <v>0</v>
          </cell>
          <cell r="C1653">
            <v>0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R1653">
            <v>0</v>
          </cell>
          <cell r="S1653">
            <v>0</v>
          </cell>
          <cell r="T1653">
            <v>0</v>
          </cell>
        </row>
        <row r="1654">
          <cell r="B1654">
            <v>0</v>
          </cell>
          <cell r="C1654">
            <v>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R1654">
            <v>0</v>
          </cell>
          <cell r="S1654">
            <v>0</v>
          </cell>
          <cell r="T1654">
            <v>0</v>
          </cell>
        </row>
        <row r="1655">
          <cell r="B1655">
            <v>0</v>
          </cell>
          <cell r="C1655">
            <v>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R1655">
            <v>0</v>
          </cell>
          <cell r="S1655">
            <v>0</v>
          </cell>
          <cell r="T1655">
            <v>0</v>
          </cell>
        </row>
        <row r="1656">
          <cell r="B1656">
            <v>0</v>
          </cell>
          <cell r="C1656">
            <v>0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R1656">
            <v>0</v>
          </cell>
          <cell r="S1656">
            <v>0</v>
          </cell>
          <cell r="T1656">
            <v>0</v>
          </cell>
        </row>
        <row r="1657">
          <cell r="B1657">
            <v>0</v>
          </cell>
          <cell r="C1657">
            <v>0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R1657">
            <v>0</v>
          </cell>
          <cell r="S1657">
            <v>0</v>
          </cell>
          <cell r="T1657">
            <v>0</v>
          </cell>
        </row>
        <row r="1658">
          <cell r="B1658">
            <v>0</v>
          </cell>
          <cell r="C1658">
            <v>0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R1658">
            <v>0</v>
          </cell>
          <cell r="S1658">
            <v>0</v>
          </cell>
          <cell r="T1658">
            <v>0</v>
          </cell>
        </row>
        <row r="1659">
          <cell r="B1659">
            <v>0</v>
          </cell>
          <cell r="C1659">
            <v>0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R1659">
            <v>0</v>
          </cell>
          <cell r="S1659">
            <v>0</v>
          </cell>
          <cell r="T1659">
            <v>0</v>
          </cell>
        </row>
        <row r="1660">
          <cell r="B1660">
            <v>0</v>
          </cell>
          <cell r="C1660">
            <v>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R1660">
            <v>0</v>
          </cell>
          <cell r="S1660">
            <v>0</v>
          </cell>
          <cell r="T1660">
            <v>0</v>
          </cell>
        </row>
        <row r="1661">
          <cell r="B1661">
            <v>0</v>
          </cell>
          <cell r="C1661">
            <v>0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R1661">
            <v>0</v>
          </cell>
          <cell r="S1661">
            <v>0</v>
          </cell>
          <cell r="T1661">
            <v>0</v>
          </cell>
        </row>
        <row r="1662">
          <cell r="B1662">
            <v>0</v>
          </cell>
          <cell r="C1662">
            <v>0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R1662">
            <v>0</v>
          </cell>
          <cell r="S1662">
            <v>0</v>
          </cell>
          <cell r="T1662">
            <v>0</v>
          </cell>
        </row>
        <row r="1663">
          <cell r="B1663">
            <v>0</v>
          </cell>
          <cell r="C1663">
            <v>0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R1663">
            <v>0</v>
          </cell>
          <cell r="S1663">
            <v>0</v>
          </cell>
          <cell r="T1663">
            <v>0</v>
          </cell>
        </row>
        <row r="1664">
          <cell r="B1664">
            <v>0</v>
          </cell>
          <cell r="C1664">
            <v>0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R1664">
            <v>0</v>
          </cell>
          <cell r="S1664">
            <v>0</v>
          </cell>
          <cell r="T1664">
            <v>0</v>
          </cell>
        </row>
        <row r="1665">
          <cell r="B1665">
            <v>0</v>
          </cell>
          <cell r="C1665">
            <v>0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R1665">
            <v>0</v>
          </cell>
          <cell r="S1665">
            <v>0</v>
          </cell>
          <cell r="T1665">
            <v>0</v>
          </cell>
        </row>
        <row r="1666">
          <cell r="B1666">
            <v>0</v>
          </cell>
          <cell r="C1666">
            <v>0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R1666">
            <v>0</v>
          </cell>
          <cell r="S1666">
            <v>0</v>
          </cell>
          <cell r="T1666">
            <v>0</v>
          </cell>
        </row>
        <row r="1667">
          <cell r="B1667">
            <v>0</v>
          </cell>
          <cell r="C1667">
            <v>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R1667">
            <v>0</v>
          </cell>
          <cell r="S1667">
            <v>0</v>
          </cell>
          <cell r="T1667">
            <v>0</v>
          </cell>
        </row>
        <row r="1668">
          <cell r="B1668">
            <v>0</v>
          </cell>
          <cell r="C1668">
            <v>0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R1668">
            <v>0</v>
          </cell>
          <cell r="S1668">
            <v>0</v>
          </cell>
          <cell r="T1668">
            <v>0</v>
          </cell>
        </row>
        <row r="1669">
          <cell r="B1669">
            <v>0</v>
          </cell>
          <cell r="C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R1669">
            <v>0</v>
          </cell>
          <cell r="S1669">
            <v>0</v>
          </cell>
          <cell r="T1669">
            <v>0</v>
          </cell>
        </row>
        <row r="1670">
          <cell r="B1670">
            <v>0</v>
          </cell>
          <cell r="C1670">
            <v>0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R1670">
            <v>0</v>
          </cell>
          <cell r="S1670">
            <v>0</v>
          </cell>
          <cell r="T1670">
            <v>0</v>
          </cell>
        </row>
        <row r="1671">
          <cell r="B1671">
            <v>0</v>
          </cell>
          <cell r="C1671">
            <v>0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R1671">
            <v>0</v>
          </cell>
          <cell r="S1671">
            <v>0</v>
          </cell>
          <cell r="T1671">
            <v>0</v>
          </cell>
        </row>
        <row r="1672">
          <cell r="B1672">
            <v>0</v>
          </cell>
          <cell r="C1672">
            <v>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R1672">
            <v>0</v>
          </cell>
          <cell r="S1672">
            <v>0</v>
          </cell>
          <cell r="T1672">
            <v>0</v>
          </cell>
        </row>
        <row r="1673">
          <cell r="B1673">
            <v>0</v>
          </cell>
          <cell r="C1673">
            <v>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R1673">
            <v>0</v>
          </cell>
          <cell r="S1673">
            <v>0</v>
          </cell>
          <cell r="T1673">
            <v>0</v>
          </cell>
        </row>
        <row r="1674">
          <cell r="B1674">
            <v>0</v>
          </cell>
          <cell r="C1674">
            <v>0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R1674">
            <v>0</v>
          </cell>
          <cell r="S1674">
            <v>0</v>
          </cell>
          <cell r="T1674">
            <v>0</v>
          </cell>
        </row>
        <row r="1675">
          <cell r="B1675">
            <v>0</v>
          </cell>
          <cell r="C1675">
            <v>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R1675">
            <v>0</v>
          </cell>
          <cell r="S1675">
            <v>0</v>
          </cell>
          <cell r="T1675">
            <v>0</v>
          </cell>
        </row>
        <row r="1676">
          <cell r="B1676">
            <v>0</v>
          </cell>
          <cell r="C1676">
            <v>0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R1676">
            <v>0</v>
          </cell>
          <cell r="S1676">
            <v>0</v>
          </cell>
          <cell r="T1676">
            <v>0</v>
          </cell>
        </row>
        <row r="1677">
          <cell r="B1677">
            <v>0</v>
          </cell>
          <cell r="C1677">
            <v>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R1677">
            <v>0</v>
          </cell>
          <cell r="S1677">
            <v>0</v>
          </cell>
          <cell r="T1677">
            <v>0</v>
          </cell>
        </row>
        <row r="1678">
          <cell r="B1678">
            <v>0</v>
          </cell>
          <cell r="C1678">
            <v>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R1678">
            <v>0</v>
          </cell>
          <cell r="S1678">
            <v>0</v>
          </cell>
          <cell r="T1678">
            <v>0</v>
          </cell>
        </row>
        <row r="1679">
          <cell r="B1679">
            <v>0</v>
          </cell>
          <cell r="C1679">
            <v>0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R1679">
            <v>0</v>
          </cell>
          <cell r="S1679">
            <v>0</v>
          </cell>
          <cell r="T1679">
            <v>0</v>
          </cell>
        </row>
        <row r="1680">
          <cell r="B1680">
            <v>0</v>
          </cell>
          <cell r="C1680">
            <v>0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R1680">
            <v>0</v>
          </cell>
          <cell r="S1680">
            <v>0</v>
          </cell>
          <cell r="T1680">
            <v>0</v>
          </cell>
        </row>
        <row r="1681">
          <cell r="B1681">
            <v>0</v>
          </cell>
          <cell r="C1681">
            <v>0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R1681">
            <v>0</v>
          </cell>
          <cell r="S1681">
            <v>0</v>
          </cell>
          <cell r="T1681">
            <v>0</v>
          </cell>
        </row>
        <row r="1682">
          <cell r="B1682">
            <v>0</v>
          </cell>
          <cell r="C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R1682">
            <v>0</v>
          </cell>
          <cell r="S1682">
            <v>0</v>
          </cell>
          <cell r="T1682">
            <v>0</v>
          </cell>
        </row>
        <row r="1683">
          <cell r="B1683">
            <v>0</v>
          </cell>
          <cell r="C1683">
            <v>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R1683">
            <v>0</v>
          </cell>
          <cell r="S1683">
            <v>0</v>
          </cell>
          <cell r="T1683">
            <v>0</v>
          </cell>
        </row>
        <row r="1684">
          <cell r="B1684">
            <v>0</v>
          </cell>
          <cell r="C1684">
            <v>0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R1684">
            <v>0</v>
          </cell>
          <cell r="S1684">
            <v>0</v>
          </cell>
          <cell r="T1684">
            <v>0</v>
          </cell>
        </row>
        <row r="1685">
          <cell r="B1685">
            <v>0</v>
          </cell>
          <cell r="C1685">
            <v>0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R1685">
            <v>0</v>
          </cell>
          <cell r="S1685">
            <v>0</v>
          </cell>
          <cell r="T1685">
            <v>0</v>
          </cell>
        </row>
        <row r="1686">
          <cell r="B1686">
            <v>0</v>
          </cell>
          <cell r="C1686">
            <v>0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R1686">
            <v>0</v>
          </cell>
          <cell r="S1686">
            <v>0</v>
          </cell>
          <cell r="T1686">
            <v>0</v>
          </cell>
        </row>
        <row r="1687">
          <cell r="B1687">
            <v>0</v>
          </cell>
          <cell r="C1687">
            <v>0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R1687">
            <v>0</v>
          </cell>
          <cell r="S1687">
            <v>0</v>
          </cell>
          <cell r="T1687">
            <v>0</v>
          </cell>
        </row>
        <row r="1688">
          <cell r="B1688">
            <v>0</v>
          </cell>
          <cell r="C1688">
            <v>0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R1688">
            <v>0</v>
          </cell>
          <cell r="S1688">
            <v>0</v>
          </cell>
          <cell r="T1688">
            <v>0</v>
          </cell>
        </row>
        <row r="1689">
          <cell r="B1689">
            <v>0</v>
          </cell>
          <cell r="C1689">
            <v>0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R1689">
            <v>0</v>
          </cell>
          <cell r="S1689">
            <v>0</v>
          </cell>
          <cell r="T1689">
            <v>0</v>
          </cell>
        </row>
        <row r="1690">
          <cell r="B1690">
            <v>0</v>
          </cell>
          <cell r="C1690">
            <v>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R1690">
            <v>0</v>
          </cell>
          <cell r="S1690">
            <v>0</v>
          </cell>
          <cell r="T1690">
            <v>0</v>
          </cell>
        </row>
        <row r="1691">
          <cell r="B1691">
            <v>0</v>
          </cell>
          <cell r="C1691">
            <v>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R1691">
            <v>0</v>
          </cell>
          <cell r="S1691">
            <v>0</v>
          </cell>
          <cell r="T1691">
            <v>0</v>
          </cell>
        </row>
        <row r="1692">
          <cell r="B1692">
            <v>0</v>
          </cell>
          <cell r="C1692">
            <v>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R1692">
            <v>0</v>
          </cell>
          <cell r="S1692">
            <v>0</v>
          </cell>
          <cell r="T1692">
            <v>0</v>
          </cell>
        </row>
        <row r="1693">
          <cell r="B1693">
            <v>0</v>
          </cell>
          <cell r="C1693">
            <v>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R1693">
            <v>0</v>
          </cell>
          <cell r="S1693">
            <v>0</v>
          </cell>
          <cell r="T1693">
            <v>0</v>
          </cell>
        </row>
        <row r="1694">
          <cell r="B1694">
            <v>0</v>
          </cell>
          <cell r="C1694">
            <v>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R1694">
            <v>0</v>
          </cell>
          <cell r="S1694">
            <v>0</v>
          </cell>
          <cell r="T1694">
            <v>0</v>
          </cell>
        </row>
        <row r="1695">
          <cell r="B1695">
            <v>0</v>
          </cell>
          <cell r="C1695">
            <v>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R1695">
            <v>0</v>
          </cell>
          <cell r="S1695">
            <v>0</v>
          </cell>
          <cell r="T1695">
            <v>0</v>
          </cell>
        </row>
        <row r="1696">
          <cell r="B1696">
            <v>0</v>
          </cell>
          <cell r="C1696">
            <v>0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R1696">
            <v>0</v>
          </cell>
          <cell r="S1696">
            <v>0</v>
          </cell>
          <cell r="T1696">
            <v>0</v>
          </cell>
        </row>
        <row r="1697">
          <cell r="B1697">
            <v>0</v>
          </cell>
          <cell r="C1697">
            <v>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R1697">
            <v>0</v>
          </cell>
          <cell r="S1697">
            <v>0</v>
          </cell>
          <cell r="T1697">
            <v>0</v>
          </cell>
        </row>
        <row r="1698">
          <cell r="B1698">
            <v>0</v>
          </cell>
          <cell r="C1698">
            <v>0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R1698">
            <v>0</v>
          </cell>
          <cell r="S1698">
            <v>0</v>
          </cell>
          <cell r="T1698">
            <v>0</v>
          </cell>
        </row>
        <row r="1699">
          <cell r="B1699">
            <v>0</v>
          </cell>
          <cell r="C1699">
            <v>0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R1699">
            <v>0</v>
          </cell>
          <cell r="S1699">
            <v>0</v>
          </cell>
          <cell r="T1699">
            <v>0</v>
          </cell>
        </row>
        <row r="1700">
          <cell r="B1700">
            <v>0</v>
          </cell>
          <cell r="C1700">
            <v>0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R1700">
            <v>0</v>
          </cell>
          <cell r="S1700">
            <v>0</v>
          </cell>
          <cell r="T1700">
            <v>0</v>
          </cell>
        </row>
        <row r="1701">
          <cell r="B1701">
            <v>0</v>
          </cell>
          <cell r="C1701">
            <v>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R1701">
            <v>0</v>
          </cell>
          <cell r="S1701">
            <v>0</v>
          </cell>
          <cell r="T1701">
            <v>0</v>
          </cell>
        </row>
        <row r="1702">
          <cell r="B1702">
            <v>0</v>
          </cell>
          <cell r="C1702">
            <v>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R1702">
            <v>0</v>
          </cell>
          <cell r="S1702">
            <v>0</v>
          </cell>
          <cell r="T1702">
            <v>0</v>
          </cell>
        </row>
        <row r="1703">
          <cell r="B1703">
            <v>0</v>
          </cell>
          <cell r="C1703">
            <v>0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R1703">
            <v>0</v>
          </cell>
          <cell r="S1703">
            <v>0</v>
          </cell>
          <cell r="T1703">
            <v>0</v>
          </cell>
        </row>
        <row r="1704">
          <cell r="B1704">
            <v>0</v>
          </cell>
          <cell r="C1704">
            <v>0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R1704">
            <v>0</v>
          </cell>
          <cell r="S1704">
            <v>0</v>
          </cell>
          <cell r="T1704">
            <v>0</v>
          </cell>
        </row>
        <row r="1705">
          <cell r="B1705">
            <v>0</v>
          </cell>
          <cell r="C1705">
            <v>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R1705">
            <v>0</v>
          </cell>
          <cell r="S1705">
            <v>0</v>
          </cell>
          <cell r="T1705">
            <v>0</v>
          </cell>
        </row>
        <row r="1706">
          <cell r="B1706">
            <v>0</v>
          </cell>
          <cell r="C1706">
            <v>0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R1706">
            <v>0</v>
          </cell>
          <cell r="S1706">
            <v>0</v>
          </cell>
          <cell r="T1706">
            <v>0</v>
          </cell>
        </row>
        <row r="1707">
          <cell r="B1707">
            <v>0</v>
          </cell>
          <cell r="C1707">
            <v>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R1707">
            <v>0</v>
          </cell>
          <cell r="S1707">
            <v>0</v>
          </cell>
          <cell r="T1707">
            <v>0</v>
          </cell>
        </row>
        <row r="1708">
          <cell r="B1708">
            <v>0</v>
          </cell>
          <cell r="C1708">
            <v>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R1708">
            <v>0</v>
          </cell>
          <cell r="S1708">
            <v>0</v>
          </cell>
          <cell r="T1708">
            <v>0</v>
          </cell>
        </row>
        <row r="1709">
          <cell r="B1709">
            <v>0</v>
          </cell>
          <cell r="C1709">
            <v>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R1709">
            <v>0</v>
          </cell>
          <cell r="S1709">
            <v>0</v>
          </cell>
          <cell r="T1709">
            <v>0</v>
          </cell>
        </row>
        <row r="1710">
          <cell r="B1710">
            <v>0</v>
          </cell>
          <cell r="C1710">
            <v>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R1710">
            <v>0</v>
          </cell>
          <cell r="S1710">
            <v>0</v>
          </cell>
          <cell r="T1710">
            <v>0</v>
          </cell>
        </row>
        <row r="1711">
          <cell r="B1711">
            <v>0</v>
          </cell>
          <cell r="C1711">
            <v>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R1711">
            <v>0</v>
          </cell>
          <cell r="S1711">
            <v>0</v>
          </cell>
          <cell r="T1711">
            <v>0</v>
          </cell>
        </row>
        <row r="1712">
          <cell r="B1712">
            <v>0</v>
          </cell>
          <cell r="C1712">
            <v>0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R1712">
            <v>0</v>
          </cell>
          <cell r="S1712">
            <v>0</v>
          </cell>
          <cell r="T1712">
            <v>0</v>
          </cell>
        </row>
        <row r="1713">
          <cell r="B1713">
            <v>0</v>
          </cell>
          <cell r="C1713">
            <v>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R1713">
            <v>0</v>
          </cell>
          <cell r="S1713">
            <v>0</v>
          </cell>
          <cell r="T1713">
            <v>0</v>
          </cell>
        </row>
        <row r="1714">
          <cell r="B1714">
            <v>0</v>
          </cell>
          <cell r="C1714">
            <v>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R1714">
            <v>0</v>
          </cell>
          <cell r="S1714">
            <v>0</v>
          </cell>
          <cell r="T1714">
            <v>0</v>
          </cell>
        </row>
        <row r="1715">
          <cell r="B1715">
            <v>0</v>
          </cell>
          <cell r="C1715">
            <v>0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R1715">
            <v>0</v>
          </cell>
          <cell r="S1715">
            <v>0</v>
          </cell>
          <cell r="T1715">
            <v>0</v>
          </cell>
        </row>
        <row r="1716">
          <cell r="B1716">
            <v>0</v>
          </cell>
          <cell r="C1716">
            <v>0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R1716">
            <v>0</v>
          </cell>
          <cell r="S1716">
            <v>0</v>
          </cell>
          <cell r="T1716">
            <v>0</v>
          </cell>
        </row>
        <row r="1717">
          <cell r="B1717">
            <v>0</v>
          </cell>
          <cell r="C1717">
            <v>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R1717">
            <v>0</v>
          </cell>
          <cell r="S1717">
            <v>0</v>
          </cell>
          <cell r="T1717">
            <v>0</v>
          </cell>
        </row>
        <row r="1718">
          <cell r="B1718">
            <v>0</v>
          </cell>
          <cell r="C1718">
            <v>0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R1718">
            <v>0</v>
          </cell>
          <cell r="S1718">
            <v>0</v>
          </cell>
          <cell r="T1718">
            <v>0</v>
          </cell>
        </row>
        <row r="1719">
          <cell r="B1719">
            <v>0</v>
          </cell>
          <cell r="C1719">
            <v>0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R1719">
            <v>0</v>
          </cell>
          <cell r="S1719">
            <v>0</v>
          </cell>
          <cell r="T1719">
            <v>0</v>
          </cell>
        </row>
        <row r="1720">
          <cell r="B1720">
            <v>0</v>
          </cell>
          <cell r="C1720">
            <v>0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R1720">
            <v>0</v>
          </cell>
          <cell r="S1720">
            <v>0</v>
          </cell>
          <cell r="T1720">
            <v>0</v>
          </cell>
        </row>
        <row r="1721">
          <cell r="B1721">
            <v>0</v>
          </cell>
          <cell r="C1721">
            <v>0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R1721">
            <v>0</v>
          </cell>
          <cell r="S1721">
            <v>0</v>
          </cell>
          <cell r="T1721">
            <v>0</v>
          </cell>
        </row>
        <row r="1722">
          <cell r="B1722">
            <v>0</v>
          </cell>
          <cell r="C1722">
            <v>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R1722">
            <v>0</v>
          </cell>
          <cell r="S1722">
            <v>0</v>
          </cell>
          <cell r="T1722">
            <v>0</v>
          </cell>
        </row>
        <row r="1723">
          <cell r="B1723">
            <v>0</v>
          </cell>
          <cell r="C1723">
            <v>0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R1723">
            <v>0</v>
          </cell>
          <cell r="S1723">
            <v>0</v>
          </cell>
          <cell r="T1723">
            <v>0</v>
          </cell>
        </row>
        <row r="1724">
          <cell r="B1724">
            <v>0</v>
          </cell>
          <cell r="C1724">
            <v>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R1724">
            <v>0</v>
          </cell>
          <cell r="S1724">
            <v>0</v>
          </cell>
          <cell r="T1724">
            <v>0</v>
          </cell>
        </row>
        <row r="1725">
          <cell r="B1725">
            <v>0</v>
          </cell>
          <cell r="C1725">
            <v>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R1725">
            <v>0</v>
          </cell>
          <cell r="S1725">
            <v>0</v>
          </cell>
          <cell r="T1725">
            <v>0</v>
          </cell>
        </row>
        <row r="1726">
          <cell r="B1726">
            <v>0</v>
          </cell>
          <cell r="C1726">
            <v>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R1726">
            <v>0</v>
          </cell>
          <cell r="S1726">
            <v>0</v>
          </cell>
          <cell r="T1726">
            <v>0</v>
          </cell>
        </row>
        <row r="1727">
          <cell r="B1727">
            <v>0</v>
          </cell>
          <cell r="C1727">
            <v>0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R1727">
            <v>0</v>
          </cell>
          <cell r="S1727">
            <v>0</v>
          </cell>
          <cell r="T1727">
            <v>0</v>
          </cell>
        </row>
        <row r="1728">
          <cell r="B1728">
            <v>0</v>
          </cell>
          <cell r="C1728">
            <v>0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R1728">
            <v>0</v>
          </cell>
          <cell r="S1728">
            <v>0</v>
          </cell>
          <cell r="T1728">
            <v>0</v>
          </cell>
        </row>
        <row r="1729">
          <cell r="B1729">
            <v>0</v>
          </cell>
          <cell r="C1729">
            <v>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R1729">
            <v>0</v>
          </cell>
          <cell r="S1729">
            <v>0</v>
          </cell>
          <cell r="T1729">
            <v>0</v>
          </cell>
        </row>
        <row r="1730">
          <cell r="B1730">
            <v>0</v>
          </cell>
          <cell r="C1730">
            <v>0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R1730">
            <v>0</v>
          </cell>
          <cell r="S1730">
            <v>0</v>
          </cell>
          <cell r="T1730">
            <v>0</v>
          </cell>
        </row>
        <row r="1731">
          <cell r="B1731">
            <v>0</v>
          </cell>
          <cell r="C1731">
            <v>0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R1731">
            <v>0</v>
          </cell>
          <cell r="S1731">
            <v>0</v>
          </cell>
          <cell r="T1731">
            <v>0</v>
          </cell>
        </row>
        <row r="1732">
          <cell r="B1732">
            <v>0</v>
          </cell>
          <cell r="C1732">
            <v>0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R1732">
            <v>0</v>
          </cell>
          <cell r="S1732">
            <v>0</v>
          </cell>
          <cell r="T1732">
            <v>0</v>
          </cell>
        </row>
        <row r="1733">
          <cell r="B1733">
            <v>0</v>
          </cell>
          <cell r="C1733">
            <v>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R1733">
            <v>0</v>
          </cell>
          <cell r="S1733">
            <v>0</v>
          </cell>
          <cell r="T1733">
            <v>0</v>
          </cell>
        </row>
        <row r="1734">
          <cell r="B1734">
            <v>0</v>
          </cell>
          <cell r="C1734">
            <v>0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R1734">
            <v>0</v>
          </cell>
          <cell r="S1734">
            <v>0</v>
          </cell>
          <cell r="T1734">
            <v>0</v>
          </cell>
        </row>
        <row r="1735">
          <cell r="B1735">
            <v>0</v>
          </cell>
          <cell r="C1735">
            <v>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R1735">
            <v>0</v>
          </cell>
          <cell r="S1735">
            <v>0</v>
          </cell>
          <cell r="T1735">
            <v>0</v>
          </cell>
        </row>
        <row r="1736">
          <cell r="B1736">
            <v>0</v>
          </cell>
          <cell r="C1736">
            <v>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R1736">
            <v>0</v>
          </cell>
          <cell r="S1736">
            <v>0</v>
          </cell>
          <cell r="T1736">
            <v>0</v>
          </cell>
        </row>
        <row r="1737">
          <cell r="B1737">
            <v>0</v>
          </cell>
          <cell r="C1737">
            <v>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R1737">
            <v>0</v>
          </cell>
          <cell r="S1737">
            <v>0</v>
          </cell>
          <cell r="T1737">
            <v>0</v>
          </cell>
        </row>
        <row r="1738">
          <cell r="B1738">
            <v>0</v>
          </cell>
          <cell r="C1738">
            <v>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R1738">
            <v>0</v>
          </cell>
          <cell r="S1738">
            <v>0</v>
          </cell>
          <cell r="T1738">
            <v>0</v>
          </cell>
        </row>
        <row r="1739">
          <cell r="B1739">
            <v>0</v>
          </cell>
          <cell r="C1739">
            <v>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R1739">
            <v>0</v>
          </cell>
          <cell r="S1739">
            <v>0</v>
          </cell>
          <cell r="T1739">
            <v>0</v>
          </cell>
        </row>
        <row r="1740">
          <cell r="B1740">
            <v>0</v>
          </cell>
          <cell r="C1740">
            <v>0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R1740">
            <v>0</v>
          </cell>
          <cell r="S1740">
            <v>0</v>
          </cell>
          <cell r="T1740">
            <v>0</v>
          </cell>
        </row>
        <row r="1741">
          <cell r="B1741">
            <v>0</v>
          </cell>
          <cell r="C1741">
            <v>0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R1741">
            <v>0</v>
          </cell>
          <cell r="S1741">
            <v>0</v>
          </cell>
          <cell r="T1741">
            <v>0</v>
          </cell>
        </row>
        <row r="1742">
          <cell r="B1742">
            <v>0</v>
          </cell>
          <cell r="C1742">
            <v>0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R1742">
            <v>0</v>
          </cell>
          <cell r="S1742">
            <v>0</v>
          </cell>
          <cell r="T1742">
            <v>0</v>
          </cell>
        </row>
        <row r="1743">
          <cell r="B1743">
            <v>0</v>
          </cell>
          <cell r="C1743">
            <v>0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R1743">
            <v>0</v>
          </cell>
          <cell r="S1743">
            <v>0</v>
          </cell>
          <cell r="T1743">
            <v>0</v>
          </cell>
        </row>
        <row r="1744">
          <cell r="B1744">
            <v>0</v>
          </cell>
          <cell r="C1744">
            <v>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R1744">
            <v>0</v>
          </cell>
          <cell r="S1744">
            <v>0</v>
          </cell>
          <cell r="T1744">
            <v>0</v>
          </cell>
        </row>
        <row r="1745">
          <cell r="B1745">
            <v>0</v>
          </cell>
          <cell r="C1745">
            <v>0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R1745">
            <v>0</v>
          </cell>
          <cell r="S1745">
            <v>0</v>
          </cell>
          <cell r="T1745">
            <v>0</v>
          </cell>
        </row>
        <row r="1746">
          <cell r="B1746">
            <v>0</v>
          </cell>
          <cell r="C1746">
            <v>0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R1746">
            <v>0</v>
          </cell>
          <cell r="S1746">
            <v>0</v>
          </cell>
          <cell r="T1746">
            <v>0</v>
          </cell>
        </row>
        <row r="1747">
          <cell r="B1747">
            <v>0</v>
          </cell>
          <cell r="C1747">
            <v>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R1747">
            <v>0</v>
          </cell>
          <cell r="S1747">
            <v>0</v>
          </cell>
          <cell r="T1747">
            <v>0</v>
          </cell>
        </row>
        <row r="1748">
          <cell r="B1748">
            <v>0</v>
          </cell>
          <cell r="C1748">
            <v>0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R1748">
            <v>0</v>
          </cell>
          <cell r="S1748">
            <v>0</v>
          </cell>
          <cell r="T1748">
            <v>0</v>
          </cell>
        </row>
        <row r="1749">
          <cell r="B1749">
            <v>0</v>
          </cell>
          <cell r="C1749">
            <v>0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R1749">
            <v>0</v>
          </cell>
          <cell r="S1749">
            <v>0</v>
          </cell>
          <cell r="T1749">
            <v>0</v>
          </cell>
        </row>
        <row r="1750">
          <cell r="B1750">
            <v>0</v>
          </cell>
          <cell r="C1750">
            <v>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R1750">
            <v>0</v>
          </cell>
          <cell r="S1750">
            <v>0</v>
          </cell>
          <cell r="T1750">
            <v>0</v>
          </cell>
        </row>
        <row r="1751">
          <cell r="B1751">
            <v>0</v>
          </cell>
          <cell r="C1751">
            <v>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R1751">
            <v>0</v>
          </cell>
          <cell r="S1751">
            <v>0</v>
          </cell>
          <cell r="T1751">
            <v>0</v>
          </cell>
        </row>
        <row r="1752">
          <cell r="B1752">
            <v>0</v>
          </cell>
          <cell r="C1752">
            <v>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R1752">
            <v>0</v>
          </cell>
          <cell r="S1752">
            <v>0</v>
          </cell>
          <cell r="T1752">
            <v>0</v>
          </cell>
        </row>
        <row r="1753">
          <cell r="B1753">
            <v>0</v>
          </cell>
          <cell r="C1753">
            <v>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R1753">
            <v>0</v>
          </cell>
          <cell r="S1753">
            <v>0</v>
          </cell>
          <cell r="T1753">
            <v>0</v>
          </cell>
        </row>
        <row r="1754">
          <cell r="B1754">
            <v>0</v>
          </cell>
          <cell r="C1754">
            <v>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R1754">
            <v>0</v>
          </cell>
          <cell r="S1754">
            <v>0</v>
          </cell>
          <cell r="T1754">
            <v>0</v>
          </cell>
        </row>
        <row r="1755">
          <cell r="B1755">
            <v>0</v>
          </cell>
          <cell r="C1755">
            <v>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R1755">
            <v>0</v>
          </cell>
          <cell r="S1755">
            <v>0</v>
          </cell>
          <cell r="T1755">
            <v>0</v>
          </cell>
        </row>
        <row r="1756">
          <cell r="B1756">
            <v>0</v>
          </cell>
          <cell r="C1756">
            <v>0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R1756">
            <v>0</v>
          </cell>
          <cell r="S1756">
            <v>0</v>
          </cell>
          <cell r="T1756">
            <v>0</v>
          </cell>
        </row>
        <row r="1757">
          <cell r="B1757">
            <v>0</v>
          </cell>
          <cell r="C1757">
            <v>0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R1757">
            <v>0</v>
          </cell>
          <cell r="S1757">
            <v>0</v>
          </cell>
          <cell r="T1757">
            <v>0</v>
          </cell>
        </row>
        <row r="1758">
          <cell r="B1758">
            <v>0</v>
          </cell>
          <cell r="C1758">
            <v>0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R1758">
            <v>0</v>
          </cell>
          <cell r="S1758">
            <v>0</v>
          </cell>
          <cell r="T1758">
            <v>0</v>
          </cell>
        </row>
        <row r="1759">
          <cell r="B1759">
            <v>0</v>
          </cell>
          <cell r="C1759">
            <v>0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R1759">
            <v>0</v>
          </cell>
          <cell r="S1759">
            <v>0</v>
          </cell>
          <cell r="T1759">
            <v>0</v>
          </cell>
        </row>
        <row r="1760">
          <cell r="B1760">
            <v>0</v>
          </cell>
          <cell r="C1760">
            <v>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R1760">
            <v>0</v>
          </cell>
          <cell r="S1760">
            <v>0</v>
          </cell>
          <cell r="T1760">
            <v>0</v>
          </cell>
        </row>
        <row r="1761">
          <cell r="B1761">
            <v>0</v>
          </cell>
          <cell r="C1761">
            <v>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R1761">
            <v>0</v>
          </cell>
          <cell r="S1761">
            <v>0</v>
          </cell>
          <cell r="T1761">
            <v>0</v>
          </cell>
        </row>
        <row r="1762">
          <cell r="B1762">
            <v>0</v>
          </cell>
          <cell r="C1762">
            <v>0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R1762">
            <v>0</v>
          </cell>
          <cell r="S1762">
            <v>0</v>
          </cell>
          <cell r="T1762">
            <v>0</v>
          </cell>
        </row>
        <row r="1763">
          <cell r="B1763">
            <v>0</v>
          </cell>
          <cell r="C1763">
            <v>0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R1763">
            <v>0</v>
          </cell>
          <cell r="S1763">
            <v>0</v>
          </cell>
          <cell r="T1763">
            <v>0</v>
          </cell>
        </row>
        <row r="1764">
          <cell r="B1764">
            <v>0</v>
          </cell>
          <cell r="C1764">
            <v>0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R1764">
            <v>0</v>
          </cell>
          <cell r="S1764">
            <v>0</v>
          </cell>
          <cell r="T1764">
            <v>0</v>
          </cell>
        </row>
        <row r="1765">
          <cell r="B1765">
            <v>0</v>
          </cell>
          <cell r="C1765">
            <v>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R1765">
            <v>0</v>
          </cell>
          <cell r="S1765">
            <v>0</v>
          </cell>
          <cell r="T1765">
            <v>0</v>
          </cell>
        </row>
        <row r="1766">
          <cell r="B1766">
            <v>0</v>
          </cell>
          <cell r="C1766">
            <v>0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R1766">
            <v>0</v>
          </cell>
          <cell r="S1766">
            <v>0</v>
          </cell>
          <cell r="T1766">
            <v>0</v>
          </cell>
        </row>
        <row r="1767">
          <cell r="B1767">
            <v>0</v>
          </cell>
          <cell r="C1767">
            <v>0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R1767">
            <v>0</v>
          </cell>
          <cell r="S1767">
            <v>0</v>
          </cell>
          <cell r="T1767">
            <v>0</v>
          </cell>
        </row>
        <row r="1768">
          <cell r="B1768">
            <v>0</v>
          </cell>
          <cell r="C1768">
            <v>0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R1768">
            <v>0</v>
          </cell>
          <cell r="S1768">
            <v>0</v>
          </cell>
          <cell r="T1768">
            <v>0</v>
          </cell>
        </row>
        <row r="1769">
          <cell r="B1769">
            <v>0</v>
          </cell>
          <cell r="C1769">
            <v>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R1769">
            <v>0</v>
          </cell>
          <cell r="S1769">
            <v>0</v>
          </cell>
          <cell r="T1769">
            <v>0</v>
          </cell>
        </row>
        <row r="1770">
          <cell r="B1770">
            <v>0</v>
          </cell>
          <cell r="C1770">
            <v>0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R1770">
            <v>0</v>
          </cell>
          <cell r="S1770">
            <v>0</v>
          </cell>
          <cell r="T1770">
            <v>0</v>
          </cell>
        </row>
        <row r="1771">
          <cell r="B1771">
            <v>0</v>
          </cell>
          <cell r="C1771">
            <v>0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R1771">
            <v>0</v>
          </cell>
          <cell r="S1771">
            <v>0</v>
          </cell>
          <cell r="T1771">
            <v>0</v>
          </cell>
        </row>
        <row r="1772">
          <cell r="B1772">
            <v>0</v>
          </cell>
          <cell r="C1772">
            <v>0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R1772">
            <v>0</v>
          </cell>
          <cell r="S1772">
            <v>0</v>
          </cell>
          <cell r="T1772">
            <v>0</v>
          </cell>
        </row>
        <row r="1773">
          <cell r="B1773">
            <v>0</v>
          </cell>
          <cell r="C1773">
            <v>0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R1773">
            <v>0</v>
          </cell>
          <cell r="S1773">
            <v>0</v>
          </cell>
          <cell r="T1773">
            <v>0</v>
          </cell>
        </row>
        <row r="1774">
          <cell r="B1774">
            <v>0</v>
          </cell>
          <cell r="C1774">
            <v>0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R1774">
            <v>0</v>
          </cell>
          <cell r="S1774">
            <v>0</v>
          </cell>
          <cell r="T1774">
            <v>0</v>
          </cell>
        </row>
        <row r="1775">
          <cell r="B1775">
            <v>0</v>
          </cell>
          <cell r="C1775">
            <v>0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R1775">
            <v>0</v>
          </cell>
          <cell r="S1775">
            <v>0</v>
          </cell>
          <cell r="T1775">
            <v>0</v>
          </cell>
        </row>
        <row r="1776">
          <cell r="B1776">
            <v>0</v>
          </cell>
          <cell r="C1776">
            <v>0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R1776">
            <v>0</v>
          </cell>
          <cell r="S1776">
            <v>0</v>
          </cell>
          <cell r="T1776">
            <v>0</v>
          </cell>
        </row>
        <row r="1777">
          <cell r="B1777">
            <v>0</v>
          </cell>
          <cell r="C1777">
            <v>0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R1777">
            <v>0</v>
          </cell>
          <cell r="S1777">
            <v>0</v>
          </cell>
          <cell r="T1777">
            <v>0</v>
          </cell>
        </row>
        <row r="1778">
          <cell r="B1778">
            <v>0</v>
          </cell>
          <cell r="C1778">
            <v>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R1778">
            <v>0</v>
          </cell>
          <cell r="S1778">
            <v>0</v>
          </cell>
          <cell r="T1778">
            <v>0</v>
          </cell>
        </row>
        <row r="1779">
          <cell r="B1779">
            <v>0</v>
          </cell>
          <cell r="C1779">
            <v>0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R1779">
            <v>0</v>
          </cell>
          <cell r="S1779">
            <v>0</v>
          </cell>
          <cell r="T1779">
            <v>0</v>
          </cell>
        </row>
        <row r="1780">
          <cell r="B1780">
            <v>0</v>
          </cell>
          <cell r="C1780">
            <v>0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R1780">
            <v>0</v>
          </cell>
          <cell r="S1780">
            <v>0</v>
          </cell>
          <cell r="T1780">
            <v>0</v>
          </cell>
        </row>
        <row r="1781">
          <cell r="B1781">
            <v>0</v>
          </cell>
          <cell r="C1781">
            <v>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R1781">
            <v>0</v>
          </cell>
          <cell r="S1781">
            <v>0</v>
          </cell>
          <cell r="T1781">
            <v>0</v>
          </cell>
        </row>
        <row r="1782">
          <cell r="B1782">
            <v>0</v>
          </cell>
          <cell r="C1782">
            <v>0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R1782">
            <v>0</v>
          </cell>
          <cell r="S1782">
            <v>0</v>
          </cell>
          <cell r="T1782">
            <v>0</v>
          </cell>
        </row>
        <row r="1783">
          <cell r="B1783">
            <v>0</v>
          </cell>
          <cell r="C1783">
            <v>0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R1783">
            <v>0</v>
          </cell>
          <cell r="S1783">
            <v>0</v>
          </cell>
          <cell r="T1783">
            <v>0</v>
          </cell>
        </row>
        <row r="1784">
          <cell r="B1784">
            <v>0</v>
          </cell>
          <cell r="C1784">
            <v>0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R1784">
            <v>0</v>
          </cell>
          <cell r="S1784">
            <v>0</v>
          </cell>
          <cell r="T1784">
            <v>0</v>
          </cell>
        </row>
        <row r="1785">
          <cell r="B1785">
            <v>0</v>
          </cell>
          <cell r="C1785">
            <v>0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R1785">
            <v>0</v>
          </cell>
          <cell r="S1785">
            <v>0</v>
          </cell>
          <cell r="T1785">
            <v>0</v>
          </cell>
        </row>
        <row r="1786">
          <cell r="B1786">
            <v>0</v>
          </cell>
          <cell r="C1786">
            <v>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R1786">
            <v>0</v>
          </cell>
          <cell r="S1786">
            <v>0</v>
          </cell>
          <cell r="T1786">
            <v>0</v>
          </cell>
        </row>
        <row r="1787">
          <cell r="B1787">
            <v>0</v>
          </cell>
          <cell r="C1787">
            <v>0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R1787">
            <v>0</v>
          </cell>
          <cell r="S1787">
            <v>0</v>
          </cell>
          <cell r="T1787">
            <v>0</v>
          </cell>
        </row>
        <row r="1788">
          <cell r="B1788">
            <v>0</v>
          </cell>
          <cell r="C1788">
            <v>0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R1788">
            <v>0</v>
          </cell>
          <cell r="S1788">
            <v>0</v>
          </cell>
          <cell r="T1788">
            <v>0</v>
          </cell>
        </row>
        <row r="1789">
          <cell r="B1789">
            <v>0</v>
          </cell>
          <cell r="C1789">
            <v>0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R1789">
            <v>0</v>
          </cell>
          <cell r="S1789">
            <v>0</v>
          </cell>
          <cell r="T1789">
            <v>0</v>
          </cell>
        </row>
        <row r="1790">
          <cell r="B1790">
            <v>0</v>
          </cell>
          <cell r="C1790">
            <v>0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R1790">
            <v>0</v>
          </cell>
          <cell r="S1790">
            <v>0</v>
          </cell>
          <cell r="T1790">
            <v>0</v>
          </cell>
        </row>
        <row r="1791">
          <cell r="B1791">
            <v>0</v>
          </cell>
          <cell r="C1791">
            <v>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R1791">
            <v>0</v>
          </cell>
          <cell r="S1791">
            <v>0</v>
          </cell>
          <cell r="T1791">
            <v>0</v>
          </cell>
        </row>
        <row r="1792">
          <cell r="B1792">
            <v>0</v>
          </cell>
          <cell r="C1792">
            <v>0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R1792">
            <v>0</v>
          </cell>
          <cell r="S1792">
            <v>0</v>
          </cell>
          <cell r="T1792">
            <v>0</v>
          </cell>
        </row>
        <row r="1793">
          <cell r="B1793">
            <v>0</v>
          </cell>
          <cell r="C1793">
            <v>0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R1793">
            <v>0</v>
          </cell>
          <cell r="S1793">
            <v>0</v>
          </cell>
          <cell r="T1793">
            <v>0</v>
          </cell>
        </row>
        <row r="1794">
          <cell r="B1794">
            <v>0</v>
          </cell>
          <cell r="C1794">
            <v>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R1794">
            <v>0</v>
          </cell>
          <cell r="S1794">
            <v>0</v>
          </cell>
          <cell r="T1794">
            <v>0</v>
          </cell>
        </row>
        <row r="1795">
          <cell r="B1795">
            <v>0</v>
          </cell>
          <cell r="C1795">
            <v>0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R1795">
            <v>0</v>
          </cell>
          <cell r="S1795">
            <v>0</v>
          </cell>
          <cell r="T1795">
            <v>0</v>
          </cell>
        </row>
        <row r="1796">
          <cell r="B1796">
            <v>0</v>
          </cell>
          <cell r="C1796">
            <v>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R1796">
            <v>0</v>
          </cell>
          <cell r="S1796">
            <v>0</v>
          </cell>
          <cell r="T1796">
            <v>0</v>
          </cell>
        </row>
        <row r="1797">
          <cell r="B1797">
            <v>0</v>
          </cell>
          <cell r="C1797">
            <v>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R1797">
            <v>0</v>
          </cell>
          <cell r="S1797">
            <v>0</v>
          </cell>
          <cell r="T1797">
            <v>0</v>
          </cell>
        </row>
        <row r="1798">
          <cell r="B1798">
            <v>0</v>
          </cell>
          <cell r="C1798">
            <v>0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R1798">
            <v>0</v>
          </cell>
          <cell r="S1798">
            <v>0</v>
          </cell>
          <cell r="T1798">
            <v>0</v>
          </cell>
        </row>
        <row r="1799">
          <cell r="B1799">
            <v>0</v>
          </cell>
          <cell r="C1799">
            <v>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R1799">
            <v>0</v>
          </cell>
          <cell r="S1799">
            <v>0</v>
          </cell>
          <cell r="T1799">
            <v>0</v>
          </cell>
        </row>
        <row r="1800">
          <cell r="B1800">
            <v>0</v>
          </cell>
          <cell r="C1800">
            <v>0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R1800">
            <v>0</v>
          </cell>
          <cell r="S1800">
            <v>0</v>
          </cell>
          <cell r="T1800">
            <v>0</v>
          </cell>
        </row>
        <row r="1801">
          <cell r="B1801">
            <v>0</v>
          </cell>
          <cell r="C1801">
            <v>0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R1801">
            <v>0</v>
          </cell>
          <cell r="S1801">
            <v>0</v>
          </cell>
          <cell r="T1801">
            <v>0</v>
          </cell>
        </row>
        <row r="1802">
          <cell r="B1802">
            <v>0</v>
          </cell>
          <cell r="C1802">
            <v>0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R1802">
            <v>0</v>
          </cell>
          <cell r="S1802">
            <v>0</v>
          </cell>
          <cell r="T1802">
            <v>0</v>
          </cell>
        </row>
        <row r="1803">
          <cell r="B1803">
            <v>0</v>
          </cell>
          <cell r="C1803">
            <v>0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R1803">
            <v>0</v>
          </cell>
          <cell r="S1803">
            <v>0</v>
          </cell>
          <cell r="T1803">
            <v>0</v>
          </cell>
        </row>
        <row r="1804">
          <cell r="B1804">
            <v>0</v>
          </cell>
          <cell r="C1804">
            <v>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R1804">
            <v>0</v>
          </cell>
          <cell r="S1804">
            <v>0</v>
          </cell>
          <cell r="T1804">
            <v>0</v>
          </cell>
        </row>
        <row r="1805">
          <cell r="B1805">
            <v>0</v>
          </cell>
          <cell r="C1805">
            <v>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R1805">
            <v>0</v>
          </cell>
          <cell r="S1805">
            <v>0</v>
          </cell>
          <cell r="T1805">
            <v>0</v>
          </cell>
        </row>
        <row r="1806">
          <cell r="B1806">
            <v>0</v>
          </cell>
          <cell r="C1806">
            <v>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R1806">
            <v>0</v>
          </cell>
          <cell r="S1806">
            <v>0</v>
          </cell>
          <cell r="T1806">
            <v>0</v>
          </cell>
        </row>
        <row r="1807">
          <cell r="B1807">
            <v>0</v>
          </cell>
          <cell r="C1807">
            <v>0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R1807">
            <v>0</v>
          </cell>
          <cell r="S1807">
            <v>0</v>
          </cell>
          <cell r="T1807">
            <v>0</v>
          </cell>
        </row>
        <row r="1808">
          <cell r="B1808">
            <v>0</v>
          </cell>
          <cell r="C1808">
            <v>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R1808">
            <v>0</v>
          </cell>
          <cell r="S1808">
            <v>0</v>
          </cell>
          <cell r="T1808">
            <v>0</v>
          </cell>
        </row>
        <row r="1809">
          <cell r="B1809">
            <v>0</v>
          </cell>
          <cell r="C1809">
            <v>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R1809">
            <v>0</v>
          </cell>
          <cell r="S1809">
            <v>0</v>
          </cell>
          <cell r="T1809">
            <v>0</v>
          </cell>
        </row>
        <row r="1810">
          <cell r="B1810">
            <v>0</v>
          </cell>
          <cell r="C1810">
            <v>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R1810">
            <v>0</v>
          </cell>
          <cell r="S1810">
            <v>0</v>
          </cell>
          <cell r="T1810">
            <v>0</v>
          </cell>
        </row>
        <row r="1811">
          <cell r="B1811">
            <v>0</v>
          </cell>
          <cell r="C1811">
            <v>0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R1811">
            <v>0</v>
          </cell>
          <cell r="S1811">
            <v>0</v>
          </cell>
          <cell r="T1811">
            <v>0</v>
          </cell>
        </row>
        <row r="1812">
          <cell r="B1812">
            <v>0</v>
          </cell>
          <cell r="C1812">
            <v>0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R1812">
            <v>0</v>
          </cell>
          <cell r="S1812">
            <v>0</v>
          </cell>
          <cell r="T1812">
            <v>0</v>
          </cell>
        </row>
        <row r="1813">
          <cell r="B1813">
            <v>0</v>
          </cell>
          <cell r="C1813">
            <v>0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R1813">
            <v>0</v>
          </cell>
          <cell r="S1813">
            <v>0</v>
          </cell>
          <cell r="T1813">
            <v>0</v>
          </cell>
        </row>
        <row r="1814">
          <cell r="B1814">
            <v>0</v>
          </cell>
          <cell r="C1814">
            <v>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R1814">
            <v>0</v>
          </cell>
          <cell r="S1814">
            <v>0</v>
          </cell>
          <cell r="T1814">
            <v>0</v>
          </cell>
        </row>
        <row r="1815">
          <cell r="B1815">
            <v>0</v>
          </cell>
          <cell r="C1815">
            <v>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R1815">
            <v>0</v>
          </cell>
          <cell r="S1815">
            <v>0</v>
          </cell>
          <cell r="T1815">
            <v>0</v>
          </cell>
        </row>
        <row r="1816">
          <cell r="B1816">
            <v>0</v>
          </cell>
          <cell r="C1816">
            <v>0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R1816">
            <v>0</v>
          </cell>
          <cell r="S1816">
            <v>0</v>
          </cell>
          <cell r="T1816">
            <v>0</v>
          </cell>
        </row>
        <row r="1817">
          <cell r="B1817">
            <v>0</v>
          </cell>
          <cell r="C1817">
            <v>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R1817">
            <v>0</v>
          </cell>
          <cell r="S1817">
            <v>0</v>
          </cell>
          <cell r="T1817">
            <v>0</v>
          </cell>
        </row>
        <row r="1818">
          <cell r="B1818">
            <v>0</v>
          </cell>
          <cell r="C1818">
            <v>0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R1818">
            <v>0</v>
          </cell>
          <cell r="S1818">
            <v>0</v>
          </cell>
          <cell r="T1818">
            <v>0</v>
          </cell>
        </row>
        <row r="1819">
          <cell r="B1819">
            <v>0</v>
          </cell>
          <cell r="C1819">
            <v>0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R1819">
            <v>0</v>
          </cell>
          <cell r="S1819">
            <v>0</v>
          </cell>
          <cell r="T1819">
            <v>0</v>
          </cell>
        </row>
        <row r="1820">
          <cell r="B1820">
            <v>0</v>
          </cell>
          <cell r="C1820">
            <v>0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R1820">
            <v>0</v>
          </cell>
          <cell r="S1820">
            <v>0</v>
          </cell>
          <cell r="T1820">
            <v>0</v>
          </cell>
        </row>
        <row r="1821">
          <cell r="B1821">
            <v>0</v>
          </cell>
          <cell r="C1821">
            <v>0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R1821">
            <v>0</v>
          </cell>
          <cell r="S1821">
            <v>0</v>
          </cell>
          <cell r="T1821">
            <v>0</v>
          </cell>
        </row>
        <row r="1822">
          <cell r="B1822">
            <v>0</v>
          </cell>
          <cell r="C1822">
            <v>0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R1822">
            <v>0</v>
          </cell>
          <cell r="S1822">
            <v>0</v>
          </cell>
          <cell r="T1822">
            <v>0</v>
          </cell>
        </row>
        <row r="1823">
          <cell r="B1823">
            <v>0</v>
          </cell>
          <cell r="C1823">
            <v>0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R1823">
            <v>0</v>
          </cell>
          <cell r="S1823">
            <v>0</v>
          </cell>
          <cell r="T1823">
            <v>0</v>
          </cell>
        </row>
        <row r="1824">
          <cell r="B1824">
            <v>0</v>
          </cell>
          <cell r="C1824">
            <v>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R1824">
            <v>0</v>
          </cell>
          <cell r="S1824">
            <v>0</v>
          </cell>
          <cell r="T1824">
            <v>0</v>
          </cell>
        </row>
        <row r="1825">
          <cell r="B1825">
            <v>0</v>
          </cell>
          <cell r="C1825">
            <v>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R1825">
            <v>0</v>
          </cell>
          <cell r="S1825">
            <v>0</v>
          </cell>
          <cell r="T1825">
            <v>0</v>
          </cell>
        </row>
        <row r="1826">
          <cell r="B1826">
            <v>0</v>
          </cell>
          <cell r="C1826">
            <v>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R1826">
            <v>0</v>
          </cell>
          <cell r="S1826">
            <v>0</v>
          </cell>
          <cell r="T1826">
            <v>0</v>
          </cell>
        </row>
        <row r="1827">
          <cell r="B1827">
            <v>0</v>
          </cell>
          <cell r="C1827">
            <v>0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R1827">
            <v>0</v>
          </cell>
          <cell r="S1827">
            <v>0</v>
          </cell>
          <cell r="T1827">
            <v>0</v>
          </cell>
        </row>
        <row r="1828">
          <cell r="B1828">
            <v>0</v>
          </cell>
          <cell r="C1828">
            <v>0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R1828">
            <v>0</v>
          </cell>
          <cell r="S1828">
            <v>0</v>
          </cell>
          <cell r="T1828">
            <v>0</v>
          </cell>
        </row>
        <row r="1829">
          <cell r="B1829">
            <v>0</v>
          </cell>
          <cell r="C1829">
            <v>0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R1829">
            <v>0</v>
          </cell>
          <cell r="S1829">
            <v>0</v>
          </cell>
          <cell r="T1829">
            <v>0</v>
          </cell>
        </row>
        <row r="1830">
          <cell r="B1830">
            <v>0</v>
          </cell>
          <cell r="C1830">
            <v>0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R1830">
            <v>0</v>
          </cell>
          <cell r="S1830">
            <v>0</v>
          </cell>
          <cell r="T1830">
            <v>0</v>
          </cell>
        </row>
        <row r="1831">
          <cell r="B1831">
            <v>0</v>
          </cell>
          <cell r="C1831">
            <v>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R1831">
            <v>0</v>
          </cell>
          <cell r="S1831">
            <v>0</v>
          </cell>
          <cell r="T1831">
            <v>0</v>
          </cell>
        </row>
        <row r="1832">
          <cell r="B1832">
            <v>0</v>
          </cell>
          <cell r="C1832">
            <v>0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R1832">
            <v>0</v>
          </cell>
          <cell r="S1832">
            <v>0</v>
          </cell>
          <cell r="T1832">
            <v>0</v>
          </cell>
        </row>
        <row r="1833">
          <cell r="B1833">
            <v>0</v>
          </cell>
          <cell r="C1833">
            <v>0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R1833">
            <v>0</v>
          </cell>
          <cell r="S1833">
            <v>0</v>
          </cell>
          <cell r="T1833">
            <v>0</v>
          </cell>
        </row>
        <row r="1834">
          <cell r="B1834">
            <v>0</v>
          </cell>
          <cell r="C1834">
            <v>0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R1834">
            <v>0</v>
          </cell>
          <cell r="S1834">
            <v>0</v>
          </cell>
          <cell r="T1834">
            <v>0</v>
          </cell>
        </row>
        <row r="1835">
          <cell r="B1835">
            <v>0</v>
          </cell>
          <cell r="C1835">
            <v>0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R1835">
            <v>0</v>
          </cell>
          <cell r="S1835">
            <v>0</v>
          </cell>
          <cell r="T1835">
            <v>0</v>
          </cell>
        </row>
        <row r="1836">
          <cell r="B1836">
            <v>0</v>
          </cell>
          <cell r="C1836">
            <v>0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R1836">
            <v>0</v>
          </cell>
          <cell r="S1836">
            <v>0</v>
          </cell>
          <cell r="T1836">
            <v>0</v>
          </cell>
        </row>
        <row r="1837">
          <cell r="B1837">
            <v>0</v>
          </cell>
          <cell r="C1837">
            <v>0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R1837">
            <v>0</v>
          </cell>
          <cell r="S1837">
            <v>0</v>
          </cell>
          <cell r="T1837">
            <v>0</v>
          </cell>
        </row>
        <row r="1838">
          <cell r="B1838">
            <v>0</v>
          </cell>
          <cell r="C1838">
            <v>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R1838">
            <v>0</v>
          </cell>
          <cell r="S1838">
            <v>0</v>
          </cell>
          <cell r="T1838">
            <v>0</v>
          </cell>
        </row>
        <row r="1839">
          <cell r="B1839">
            <v>0</v>
          </cell>
          <cell r="C1839">
            <v>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R1839">
            <v>0</v>
          </cell>
          <cell r="S1839">
            <v>0</v>
          </cell>
          <cell r="T1839">
            <v>0</v>
          </cell>
        </row>
        <row r="1840">
          <cell r="B1840">
            <v>0</v>
          </cell>
          <cell r="C1840">
            <v>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R1840">
            <v>0</v>
          </cell>
          <cell r="S1840">
            <v>0</v>
          </cell>
          <cell r="T1840">
            <v>0</v>
          </cell>
        </row>
        <row r="1841">
          <cell r="B1841">
            <v>0</v>
          </cell>
          <cell r="C1841">
            <v>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R1841">
            <v>0</v>
          </cell>
          <cell r="S1841">
            <v>0</v>
          </cell>
          <cell r="T1841">
            <v>0</v>
          </cell>
        </row>
        <row r="1842">
          <cell r="B1842">
            <v>0</v>
          </cell>
          <cell r="C1842">
            <v>0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R1842">
            <v>0</v>
          </cell>
          <cell r="S1842">
            <v>0</v>
          </cell>
          <cell r="T1842">
            <v>0</v>
          </cell>
        </row>
        <row r="1843">
          <cell r="B1843">
            <v>0</v>
          </cell>
          <cell r="C1843">
            <v>0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R1843">
            <v>0</v>
          </cell>
          <cell r="S1843">
            <v>0</v>
          </cell>
          <cell r="T1843">
            <v>0</v>
          </cell>
        </row>
        <row r="1844">
          <cell r="B1844">
            <v>0</v>
          </cell>
          <cell r="C1844">
            <v>0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R1844">
            <v>0</v>
          </cell>
          <cell r="S1844">
            <v>0</v>
          </cell>
          <cell r="T1844">
            <v>0</v>
          </cell>
        </row>
        <row r="1845">
          <cell r="B1845">
            <v>0</v>
          </cell>
          <cell r="C1845">
            <v>0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R1845">
            <v>0</v>
          </cell>
          <cell r="S1845">
            <v>0</v>
          </cell>
          <cell r="T1845">
            <v>0</v>
          </cell>
        </row>
        <row r="1846">
          <cell r="B1846">
            <v>0</v>
          </cell>
          <cell r="C1846">
            <v>0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R1846">
            <v>0</v>
          </cell>
          <cell r="S1846">
            <v>0</v>
          </cell>
          <cell r="T1846">
            <v>0</v>
          </cell>
        </row>
        <row r="1847">
          <cell r="B1847">
            <v>0</v>
          </cell>
          <cell r="C1847">
            <v>0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R1847">
            <v>0</v>
          </cell>
          <cell r="S1847">
            <v>0</v>
          </cell>
          <cell r="T1847">
            <v>0</v>
          </cell>
        </row>
        <row r="1848">
          <cell r="B1848">
            <v>0</v>
          </cell>
          <cell r="C1848">
            <v>0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R1848">
            <v>0</v>
          </cell>
          <cell r="S1848">
            <v>0</v>
          </cell>
          <cell r="T1848">
            <v>0</v>
          </cell>
        </row>
        <row r="1849">
          <cell r="B1849">
            <v>0</v>
          </cell>
          <cell r="C1849">
            <v>0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R1849">
            <v>0</v>
          </cell>
          <cell r="S1849">
            <v>0</v>
          </cell>
          <cell r="T1849">
            <v>0</v>
          </cell>
        </row>
        <row r="1850">
          <cell r="B1850">
            <v>0</v>
          </cell>
          <cell r="C1850">
            <v>0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R1850">
            <v>0</v>
          </cell>
          <cell r="S1850">
            <v>0</v>
          </cell>
          <cell r="T1850">
            <v>0</v>
          </cell>
        </row>
        <row r="1851">
          <cell r="B1851">
            <v>0</v>
          </cell>
          <cell r="C1851">
            <v>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R1851">
            <v>0</v>
          </cell>
          <cell r="S1851">
            <v>0</v>
          </cell>
          <cell r="T1851">
            <v>0</v>
          </cell>
        </row>
        <row r="1852">
          <cell r="B1852">
            <v>0</v>
          </cell>
          <cell r="C1852">
            <v>0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R1852">
            <v>0</v>
          </cell>
          <cell r="S1852">
            <v>0</v>
          </cell>
          <cell r="T1852">
            <v>0</v>
          </cell>
        </row>
        <row r="1853">
          <cell r="B1853">
            <v>0</v>
          </cell>
          <cell r="C1853">
            <v>0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R1853">
            <v>0</v>
          </cell>
          <cell r="S1853">
            <v>0</v>
          </cell>
          <cell r="T1853">
            <v>0</v>
          </cell>
        </row>
        <row r="1854">
          <cell r="B1854">
            <v>0</v>
          </cell>
          <cell r="C1854">
            <v>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R1854">
            <v>0</v>
          </cell>
          <cell r="S1854">
            <v>0</v>
          </cell>
          <cell r="T1854">
            <v>0</v>
          </cell>
        </row>
        <row r="1855">
          <cell r="B1855">
            <v>0</v>
          </cell>
          <cell r="C1855">
            <v>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R1855">
            <v>0</v>
          </cell>
          <cell r="S1855">
            <v>0</v>
          </cell>
          <cell r="T1855">
            <v>0</v>
          </cell>
        </row>
        <row r="1856">
          <cell r="B1856">
            <v>0</v>
          </cell>
          <cell r="C1856">
            <v>0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R1856">
            <v>0</v>
          </cell>
          <cell r="S1856">
            <v>0</v>
          </cell>
          <cell r="T1856">
            <v>0</v>
          </cell>
        </row>
        <row r="1857">
          <cell r="B1857">
            <v>0</v>
          </cell>
          <cell r="C1857">
            <v>0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R1857">
            <v>0</v>
          </cell>
          <cell r="S1857">
            <v>0</v>
          </cell>
          <cell r="T1857">
            <v>0</v>
          </cell>
        </row>
        <row r="1858">
          <cell r="B1858">
            <v>0</v>
          </cell>
          <cell r="C1858">
            <v>0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R1858">
            <v>0</v>
          </cell>
          <cell r="S1858">
            <v>0</v>
          </cell>
          <cell r="T1858">
            <v>0</v>
          </cell>
        </row>
        <row r="1859">
          <cell r="B1859">
            <v>0</v>
          </cell>
          <cell r="C1859">
            <v>0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R1859">
            <v>0</v>
          </cell>
          <cell r="S1859">
            <v>0</v>
          </cell>
          <cell r="T1859">
            <v>0</v>
          </cell>
        </row>
        <row r="1860">
          <cell r="B1860">
            <v>0</v>
          </cell>
          <cell r="C1860">
            <v>0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R1860">
            <v>0</v>
          </cell>
          <cell r="S1860">
            <v>0</v>
          </cell>
          <cell r="T1860">
            <v>0</v>
          </cell>
        </row>
        <row r="1861">
          <cell r="B1861">
            <v>0</v>
          </cell>
          <cell r="C1861">
            <v>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R1861">
            <v>0</v>
          </cell>
          <cell r="S1861">
            <v>0</v>
          </cell>
          <cell r="T1861">
            <v>0</v>
          </cell>
        </row>
        <row r="1862">
          <cell r="B1862">
            <v>0</v>
          </cell>
          <cell r="C1862">
            <v>0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R1862">
            <v>0</v>
          </cell>
          <cell r="S1862">
            <v>0</v>
          </cell>
          <cell r="T1862">
            <v>0</v>
          </cell>
        </row>
        <row r="1863">
          <cell r="B1863">
            <v>0</v>
          </cell>
          <cell r="C1863">
            <v>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R1863">
            <v>0</v>
          </cell>
          <cell r="S1863">
            <v>0</v>
          </cell>
          <cell r="T1863">
            <v>0</v>
          </cell>
        </row>
        <row r="1864">
          <cell r="B1864">
            <v>0</v>
          </cell>
          <cell r="C1864">
            <v>0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R1864">
            <v>0</v>
          </cell>
          <cell r="S1864">
            <v>0</v>
          </cell>
          <cell r="T1864">
            <v>0</v>
          </cell>
        </row>
        <row r="1865">
          <cell r="B1865">
            <v>0</v>
          </cell>
          <cell r="C1865">
            <v>0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R1865">
            <v>0</v>
          </cell>
          <cell r="S1865">
            <v>0</v>
          </cell>
          <cell r="T1865">
            <v>0</v>
          </cell>
        </row>
        <row r="1866">
          <cell r="B1866">
            <v>0</v>
          </cell>
          <cell r="C1866">
            <v>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R1866">
            <v>0</v>
          </cell>
          <cell r="S1866">
            <v>0</v>
          </cell>
          <cell r="T1866">
            <v>0</v>
          </cell>
        </row>
        <row r="1867">
          <cell r="B1867">
            <v>0</v>
          </cell>
          <cell r="C1867">
            <v>0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R1867">
            <v>0</v>
          </cell>
          <cell r="S1867">
            <v>0</v>
          </cell>
          <cell r="T1867">
            <v>0</v>
          </cell>
        </row>
        <row r="1868">
          <cell r="B1868">
            <v>0</v>
          </cell>
          <cell r="C1868">
            <v>0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R1868">
            <v>0</v>
          </cell>
          <cell r="S1868">
            <v>0</v>
          </cell>
          <cell r="T1868">
            <v>0</v>
          </cell>
        </row>
        <row r="1869">
          <cell r="B1869">
            <v>0</v>
          </cell>
          <cell r="C1869">
            <v>0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R1869">
            <v>0</v>
          </cell>
          <cell r="S1869">
            <v>0</v>
          </cell>
          <cell r="T1869">
            <v>0</v>
          </cell>
        </row>
        <row r="1870">
          <cell r="B1870">
            <v>0</v>
          </cell>
          <cell r="C1870">
            <v>0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R1870">
            <v>0</v>
          </cell>
          <cell r="S1870">
            <v>0</v>
          </cell>
          <cell r="T1870">
            <v>0</v>
          </cell>
        </row>
        <row r="1871">
          <cell r="B1871">
            <v>0</v>
          </cell>
          <cell r="C1871">
            <v>0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R1871">
            <v>0</v>
          </cell>
          <cell r="S1871">
            <v>0</v>
          </cell>
          <cell r="T1871">
            <v>0</v>
          </cell>
        </row>
        <row r="1872">
          <cell r="B1872">
            <v>0</v>
          </cell>
          <cell r="C1872">
            <v>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R1872">
            <v>0</v>
          </cell>
          <cell r="S1872">
            <v>0</v>
          </cell>
          <cell r="T1872">
            <v>0</v>
          </cell>
        </row>
        <row r="1873">
          <cell r="B1873">
            <v>0</v>
          </cell>
          <cell r="C1873">
            <v>0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R1873">
            <v>0</v>
          </cell>
          <cell r="S1873">
            <v>0</v>
          </cell>
          <cell r="T1873">
            <v>0</v>
          </cell>
        </row>
        <row r="1874">
          <cell r="B1874">
            <v>0</v>
          </cell>
          <cell r="C1874">
            <v>0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R1874">
            <v>0</v>
          </cell>
          <cell r="S1874">
            <v>0</v>
          </cell>
          <cell r="T1874">
            <v>0</v>
          </cell>
        </row>
        <row r="1875">
          <cell r="B1875">
            <v>0</v>
          </cell>
          <cell r="C1875">
            <v>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R1875">
            <v>0</v>
          </cell>
          <cell r="S1875">
            <v>0</v>
          </cell>
          <cell r="T1875">
            <v>0</v>
          </cell>
        </row>
        <row r="1876">
          <cell r="B1876">
            <v>0</v>
          </cell>
          <cell r="C1876">
            <v>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R1876">
            <v>0</v>
          </cell>
          <cell r="S1876">
            <v>0</v>
          </cell>
          <cell r="T1876">
            <v>0</v>
          </cell>
        </row>
        <row r="1877">
          <cell r="B1877">
            <v>0</v>
          </cell>
          <cell r="C1877">
            <v>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R1877">
            <v>0</v>
          </cell>
          <cell r="S1877">
            <v>0</v>
          </cell>
          <cell r="T1877">
            <v>0</v>
          </cell>
        </row>
        <row r="1878">
          <cell r="B1878">
            <v>0</v>
          </cell>
          <cell r="C1878">
            <v>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R1878">
            <v>0</v>
          </cell>
          <cell r="S1878">
            <v>0</v>
          </cell>
          <cell r="T1878">
            <v>0</v>
          </cell>
        </row>
        <row r="1879">
          <cell r="B1879">
            <v>0</v>
          </cell>
          <cell r="C1879">
            <v>0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R1879">
            <v>0</v>
          </cell>
          <cell r="S1879">
            <v>0</v>
          </cell>
          <cell r="T1879">
            <v>0</v>
          </cell>
        </row>
        <row r="1880">
          <cell r="B1880">
            <v>0</v>
          </cell>
          <cell r="C1880">
            <v>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R1880">
            <v>0</v>
          </cell>
          <cell r="S1880">
            <v>0</v>
          </cell>
          <cell r="T1880">
            <v>0</v>
          </cell>
        </row>
        <row r="1881">
          <cell r="B1881">
            <v>0</v>
          </cell>
          <cell r="C1881">
            <v>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R1881">
            <v>0</v>
          </cell>
          <cell r="S1881">
            <v>0</v>
          </cell>
          <cell r="T1881">
            <v>0</v>
          </cell>
        </row>
        <row r="1882">
          <cell r="B1882">
            <v>0</v>
          </cell>
          <cell r="C1882">
            <v>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R1882">
            <v>0</v>
          </cell>
          <cell r="S1882">
            <v>0</v>
          </cell>
          <cell r="T1882">
            <v>0</v>
          </cell>
        </row>
        <row r="1883">
          <cell r="B1883">
            <v>0</v>
          </cell>
          <cell r="C1883">
            <v>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R1883">
            <v>0</v>
          </cell>
          <cell r="S1883">
            <v>0</v>
          </cell>
          <cell r="T1883">
            <v>0</v>
          </cell>
        </row>
        <row r="1884">
          <cell r="B1884">
            <v>0</v>
          </cell>
          <cell r="C1884">
            <v>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R1884">
            <v>0</v>
          </cell>
          <cell r="S1884">
            <v>0</v>
          </cell>
          <cell r="T1884">
            <v>0</v>
          </cell>
        </row>
        <row r="1885">
          <cell r="B1885">
            <v>0</v>
          </cell>
          <cell r="C1885">
            <v>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R1885">
            <v>0</v>
          </cell>
          <cell r="S1885">
            <v>0</v>
          </cell>
          <cell r="T1885">
            <v>0</v>
          </cell>
        </row>
        <row r="1886">
          <cell r="B1886">
            <v>0</v>
          </cell>
          <cell r="C1886">
            <v>0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R1886">
            <v>0</v>
          </cell>
          <cell r="S1886">
            <v>0</v>
          </cell>
          <cell r="T1886">
            <v>0</v>
          </cell>
        </row>
        <row r="1887">
          <cell r="B1887">
            <v>0</v>
          </cell>
          <cell r="C1887">
            <v>0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R1887">
            <v>0</v>
          </cell>
          <cell r="S1887">
            <v>0</v>
          </cell>
          <cell r="T1887">
            <v>0</v>
          </cell>
        </row>
        <row r="1888">
          <cell r="B1888">
            <v>0</v>
          </cell>
          <cell r="C1888">
            <v>0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R1888">
            <v>0</v>
          </cell>
          <cell r="S1888">
            <v>0</v>
          </cell>
          <cell r="T1888">
            <v>0</v>
          </cell>
        </row>
        <row r="1889">
          <cell r="B1889">
            <v>0</v>
          </cell>
          <cell r="C1889">
            <v>0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R1889">
            <v>0</v>
          </cell>
          <cell r="S1889">
            <v>0</v>
          </cell>
          <cell r="T1889">
            <v>0</v>
          </cell>
        </row>
        <row r="1890">
          <cell r="B1890">
            <v>0</v>
          </cell>
          <cell r="C1890">
            <v>0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R1890">
            <v>0</v>
          </cell>
          <cell r="S1890">
            <v>0</v>
          </cell>
          <cell r="T1890">
            <v>0</v>
          </cell>
        </row>
        <row r="1891">
          <cell r="B1891">
            <v>0</v>
          </cell>
          <cell r="C1891">
            <v>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R1891">
            <v>0</v>
          </cell>
          <cell r="S1891">
            <v>0</v>
          </cell>
          <cell r="T1891">
            <v>0</v>
          </cell>
        </row>
        <row r="1892">
          <cell r="B1892">
            <v>0</v>
          </cell>
          <cell r="C1892">
            <v>0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R1892">
            <v>0</v>
          </cell>
          <cell r="S1892">
            <v>0</v>
          </cell>
          <cell r="T1892">
            <v>0</v>
          </cell>
        </row>
        <row r="1893">
          <cell r="B1893">
            <v>0</v>
          </cell>
          <cell r="C1893">
            <v>0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R1893">
            <v>0</v>
          </cell>
          <cell r="S1893">
            <v>0</v>
          </cell>
          <cell r="T1893">
            <v>0</v>
          </cell>
        </row>
        <row r="1894">
          <cell r="B1894">
            <v>0</v>
          </cell>
          <cell r="C1894">
            <v>0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R1894">
            <v>0</v>
          </cell>
          <cell r="S1894">
            <v>0</v>
          </cell>
          <cell r="T1894">
            <v>0</v>
          </cell>
        </row>
        <row r="1895">
          <cell r="B1895">
            <v>0</v>
          </cell>
          <cell r="C1895">
            <v>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R1895">
            <v>0</v>
          </cell>
          <cell r="S1895">
            <v>0</v>
          </cell>
          <cell r="T1895">
            <v>0</v>
          </cell>
        </row>
        <row r="1896">
          <cell r="B1896">
            <v>0</v>
          </cell>
          <cell r="C1896">
            <v>0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R1896">
            <v>0</v>
          </cell>
          <cell r="S1896">
            <v>0</v>
          </cell>
          <cell r="T1896">
            <v>0</v>
          </cell>
        </row>
        <row r="1897">
          <cell r="B1897">
            <v>0</v>
          </cell>
          <cell r="C1897">
            <v>0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R1897">
            <v>0</v>
          </cell>
          <cell r="S1897">
            <v>0</v>
          </cell>
          <cell r="T1897">
            <v>0</v>
          </cell>
        </row>
        <row r="1898">
          <cell r="B1898">
            <v>0</v>
          </cell>
          <cell r="C1898">
            <v>0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R1898">
            <v>0</v>
          </cell>
          <cell r="S1898">
            <v>0</v>
          </cell>
          <cell r="T1898">
            <v>0</v>
          </cell>
        </row>
        <row r="1899">
          <cell r="B1899">
            <v>0</v>
          </cell>
          <cell r="C1899">
            <v>0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R1899">
            <v>0</v>
          </cell>
          <cell r="S1899">
            <v>0</v>
          </cell>
          <cell r="T1899">
            <v>0</v>
          </cell>
        </row>
        <row r="1900">
          <cell r="B1900">
            <v>0</v>
          </cell>
          <cell r="C1900">
            <v>0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R1900">
            <v>0</v>
          </cell>
          <cell r="S1900">
            <v>0</v>
          </cell>
          <cell r="T1900">
            <v>0</v>
          </cell>
        </row>
        <row r="1901">
          <cell r="B1901">
            <v>0</v>
          </cell>
          <cell r="C1901">
            <v>0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R1901">
            <v>0</v>
          </cell>
          <cell r="S1901">
            <v>0</v>
          </cell>
          <cell r="T1901">
            <v>0</v>
          </cell>
        </row>
        <row r="1902">
          <cell r="B1902">
            <v>0</v>
          </cell>
          <cell r="C1902">
            <v>0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R1902">
            <v>0</v>
          </cell>
          <cell r="S1902">
            <v>0</v>
          </cell>
          <cell r="T1902">
            <v>0</v>
          </cell>
        </row>
        <row r="1903">
          <cell r="B1903">
            <v>0</v>
          </cell>
          <cell r="C1903">
            <v>0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R1903">
            <v>0</v>
          </cell>
          <cell r="S1903">
            <v>0</v>
          </cell>
          <cell r="T1903">
            <v>0</v>
          </cell>
        </row>
        <row r="1904">
          <cell r="B1904">
            <v>0</v>
          </cell>
          <cell r="C1904">
            <v>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R1904">
            <v>0</v>
          </cell>
          <cell r="S1904">
            <v>0</v>
          </cell>
          <cell r="T1904">
            <v>0</v>
          </cell>
        </row>
        <row r="1905">
          <cell r="B1905">
            <v>0</v>
          </cell>
          <cell r="C1905">
            <v>0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R1905">
            <v>0</v>
          </cell>
          <cell r="S1905">
            <v>0</v>
          </cell>
          <cell r="T1905">
            <v>0</v>
          </cell>
        </row>
        <row r="1906">
          <cell r="B1906">
            <v>0</v>
          </cell>
          <cell r="C1906">
            <v>0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R1906">
            <v>0</v>
          </cell>
          <cell r="S1906">
            <v>0</v>
          </cell>
          <cell r="T1906">
            <v>0</v>
          </cell>
        </row>
        <row r="1907">
          <cell r="B1907">
            <v>0</v>
          </cell>
          <cell r="C1907">
            <v>0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R1907">
            <v>0</v>
          </cell>
          <cell r="S1907">
            <v>0</v>
          </cell>
          <cell r="T1907">
            <v>0</v>
          </cell>
        </row>
        <row r="1908">
          <cell r="B1908">
            <v>0</v>
          </cell>
          <cell r="C1908">
            <v>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R1908">
            <v>0</v>
          </cell>
          <cell r="S1908">
            <v>0</v>
          </cell>
          <cell r="T1908">
            <v>0</v>
          </cell>
        </row>
        <row r="1909">
          <cell r="B1909">
            <v>0</v>
          </cell>
          <cell r="C1909">
            <v>0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R1909">
            <v>0</v>
          </cell>
          <cell r="S1909">
            <v>0</v>
          </cell>
          <cell r="T1909">
            <v>0</v>
          </cell>
        </row>
        <row r="1910">
          <cell r="B1910">
            <v>0</v>
          </cell>
          <cell r="C1910">
            <v>0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R1910">
            <v>0</v>
          </cell>
          <cell r="S1910">
            <v>0</v>
          </cell>
          <cell r="T1910">
            <v>0</v>
          </cell>
        </row>
        <row r="1911">
          <cell r="B1911">
            <v>0</v>
          </cell>
          <cell r="C1911">
            <v>0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R1911">
            <v>0</v>
          </cell>
          <cell r="S1911">
            <v>0</v>
          </cell>
          <cell r="T1911">
            <v>0</v>
          </cell>
        </row>
        <row r="1912">
          <cell r="B1912">
            <v>0</v>
          </cell>
          <cell r="C1912">
            <v>0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R1912">
            <v>0</v>
          </cell>
          <cell r="S1912">
            <v>0</v>
          </cell>
          <cell r="T1912">
            <v>0</v>
          </cell>
        </row>
        <row r="1913">
          <cell r="B1913">
            <v>0</v>
          </cell>
          <cell r="C1913">
            <v>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R1913">
            <v>0</v>
          </cell>
          <cell r="S1913">
            <v>0</v>
          </cell>
          <cell r="T1913">
            <v>0</v>
          </cell>
        </row>
        <row r="1914">
          <cell r="B1914">
            <v>0</v>
          </cell>
          <cell r="C1914">
            <v>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R1914">
            <v>0</v>
          </cell>
          <cell r="S1914">
            <v>0</v>
          </cell>
          <cell r="T1914">
            <v>0</v>
          </cell>
        </row>
        <row r="1915">
          <cell r="B1915">
            <v>0</v>
          </cell>
          <cell r="C1915">
            <v>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R1915">
            <v>0</v>
          </cell>
          <cell r="S1915">
            <v>0</v>
          </cell>
          <cell r="T1915">
            <v>0</v>
          </cell>
        </row>
        <row r="1916">
          <cell r="B1916">
            <v>0</v>
          </cell>
          <cell r="C1916">
            <v>0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R1916">
            <v>0</v>
          </cell>
          <cell r="S1916">
            <v>0</v>
          </cell>
          <cell r="T1916">
            <v>0</v>
          </cell>
        </row>
        <row r="1917">
          <cell r="B1917">
            <v>0</v>
          </cell>
          <cell r="C1917">
            <v>0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R1917">
            <v>0</v>
          </cell>
          <cell r="S1917">
            <v>0</v>
          </cell>
          <cell r="T1917">
            <v>0</v>
          </cell>
        </row>
        <row r="1918">
          <cell r="B1918">
            <v>0</v>
          </cell>
          <cell r="C1918">
            <v>0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R1918">
            <v>0</v>
          </cell>
          <cell r="S1918">
            <v>0</v>
          </cell>
          <cell r="T1918">
            <v>0</v>
          </cell>
        </row>
        <row r="1919">
          <cell r="B1919">
            <v>0</v>
          </cell>
          <cell r="C1919">
            <v>0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R1919">
            <v>0</v>
          </cell>
          <cell r="S1919">
            <v>0</v>
          </cell>
          <cell r="T1919">
            <v>0</v>
          </cell>
        </row>
        <row r="1920">
          <cell r="B1920">
            <v>0</v>
          </cell>
          <cell r="C1920">
            <v>0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R1920">
            <v>0</v>
          </cell>
          <cell r="S1920">
            <v>0</v>
          </cell>
          <cell r="T1920">
            <v>0</v>
          </cell>
        </row>
        <row r="1921">
          <cell r="B1921">
            <v>0</v>
          </cell>
          <cell r="C1921">
            <v>0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0</v>
          </cell>
          <cell r="J1921">
            <v>0</v>
          </cell>
          <cell r="K1921">
            <v>0</v>
          </cell>
          <cell r="R1921">
            <v>0</v>
          </cell>
          <cell r="S1921">
            <v>0</v>
          </cell>
          <cell r="T1921">
            <v>0</v>
          </cell>
        </row>
        <row r="1922">
          <cell r="B1922">
            <v>0</v>
          </cell>
          <cell r="C1922">
            <v>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0</v>
          </cell>
          <cell r="J1922">
            <v>0</v>
          </cell>
          <cell r="K1922">
            <v>0</v>
          </cell>
          <cell r="R1922">
            <v>0</v>
          </cell>
          <cell r="S1922">
            <v>0</v>
          </cell>
          <cell r="T1922">
            <v>0</v>
          </cell>
        </row>
        <row r="1923">
          <cell r="B1923">
            <v>0</v>
          </cell>
          <cell r="C1923">
            <v>0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0</v>
          </cell>
          <cell r="J1923">
            <v>0</v>
          </cell>
          <cell r="K1923">
            <v>0</v>
          </cell>
          <cell r="R1923">
            <v>0</v>
          </cell>
          <cell r="S1923">
            <v>0</v>
          </cell>
          <cell r="T1923">
            <v>0</v>
          </cell>
        </row>
        <row r="1924">
          <cell r="B1924">
            <v>0</v>
          </cell>
          <cell r="C1924">
            <v>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0</v>
          </cell>
          <cell r="J1924">
            <v>0</v>
          </cell>
          <cell r="K1924">
            <v>0</v>
          </cell>
          <cell r="R1924">
            <v>0</v>
          </cell>
          <cell r="S1924">
            <v>0</v>
          </cell>
          <cell r="T1924">
            <v>0</v>
          </cell>
        </row>
        <row r="1925">
          <cell r="B1925">
            <v>0</v>
          </cell>
          <cell r="C1925">
            <v>0</v>
          </cell>
          <cell r="E1925">
            <v>0</v>
          </cell>
          <cell r="F1925">
            <v>0</v>
          </cell>
          <cell r="G1925">
            <v>0</v>
          </cell>
          <cell r="H1925">
            <v>0</v>
          </cell>
          <cell r="I1925">
            <v>0</v>
          </cell>
          <cell r="J1925">
            <v>0</v>
          </cell>
          <cell r="K1925">
            <v>0</v>
          </cell>
          <cell r="R1925">
            <v>0</v>
          </cell>
          <cell r="S1925">
            <v>0</v>
          </cell>
          <cell r="T1925">
            <v>0</v>
          </cell>
        </row>
        <row r="1926">
          <cell r="B1926">
            <v>0</v>
          </cell>
          <cell r="C1926">
            <v>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0</v>
          </cell>
          <cell r="J1926">
            <v>0</v>
          </cell>
          <cell r="K1926">
            <v>0</v>
          </cell>
          <cell r="R1926">
            <v>0</v>
          </cell>
          <cell r="S1926">
            <v>0</v>
          </cell>
          <cell r="T1926">
            <v>0</v>
          </cell>
        </row>
        <row r="1927">
          <cell r="B1927">
            <v>0</v>
          </cell>
          <cell r="C1927">
            <v>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0</v>
          </cell>
          <cell r="J1927">
            <v>0</v>
          </cell>
          <cell r="K1927">
            <v>0</v>
          </cell>
          <cell r="R1927">
            <v>0</v>
          </cell>
          <cell r="S1927">
            <v>0</v>
          </cell>
          <cell r="T1927">
            <v>0</v>
          </cell>
        </row>
        <row r="1928">
          <cell r="B1928">
            <v>0</v>
          </cell>
          <cell r="C1928">
            <v>0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0</v>
          </cell>
          <cell r="J1928">
            <v>0</v>
          </cell>
          <cell r="K1928">
            <v>0</v>
          </cell>
          <cell r="R1928">
            <v>0</v>
          </cell>
          <cell r="S1928">
            <v>0</v>
          </cell>
          <cell r="T1928">
            <v>0</v>
          </cell>
        </row>
        <row r="1929">
          <cell r="B1929">
            <v>0</v>
          </cell>
          <cell r="C1929">
            <v>0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0</v>
          </cell>
          <cell r="J1929">
            <v>0</v>
          </cell>
          <cell r="K1929">
            <v>0</v>
          </cell>
          <cell r="R1929">
            <v>0</v>
          </cell>
          <cell r="S1929">
            <v>0</v>
          </cell>
          <cell r="T1929">
            <v>0</v>
          </cell>
        </row>
        <row r="1930">
          <cell r="B1930">
            <v>0</v>
          </cell>
          <cell r="C1930">
            <v>0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R1930">
            <v>0</v>
          </cell>
          <cell r="S1930">
            <v>0</v>
          </cell>
          <cell r="T1930">
            <v>0</v>
          </cell>
        </row>
        <row r="1931">
          <cell r="B1931">
            <v>0</v>
          </cell>
          <cell r="C1931">
            <v>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0</v>
          </cell>
          <cell r="J1931">
            <v>0</v>
          </cell>
          <cell r="K1931">
            <v>0</v>
          </cell>
          <cell r="R1931">
            <v>0</v>
          </cell>
          <cell r="S1931">
            <v>0</v>
          </cell>
          <cell r="T1931">
            <v>0</v>
          </cell>
        </row>
        <row r="1932">
          <cell r="B1932">
            <v>0</v>
          </cell>
          <cell r="C1932">
            <v>0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0</v>
          </cell>
          <cell r="J1932">
            <v>0</v>
          </cell>
          <cell r="K1932">
            <v>0</v>
          </cell>
          <cell r="R1932">
            <v>0</v>
          </cell>
          <cell r="S1932">
            <v>0</v>
          </cell>
          <cell r="T1932">
            <v>0</v>
          </cell>
        </row>
        <row r="1933">
          <cell r="B1933">
            <v>0</v>
          </cell>
          <cell r="C1933">
            <v>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R1933">
            <v>0</v>
          </cell>
          <cell r="S1933">
            <v>0</v>
          </cell>
          <cell r="T1933">
            <v>0</v>
          </cell>
        </row>
        <row r="1934">
          <cell r="B1934">
            <v>0</v>
          </cell>
          <cell r="C1934">
            <v>0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R1934">
            <v>0</v>
          </cell>
          <cell r="S1934">
            <v>0</v>
          </cell>
          <cell r="T1934">
            <v>0</v>
          </cell>
        </row>
        <row r="1935">
          <cell r="B1935">
            <v>0</v>
          </cell>
          <cell r="C1935">
            <v>0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R1935">
            <v>0</v>
          </cell>
          <cell r="S1935">
            <v>0</v>
          </cell>
          <cell r="T1935">
            <v>0</v>
          </cell>
        </row>
        <row r="1936">
          <cell r="B1936">
            <v>0</v>
          </cell>
          <cell r="C1936">
            <v>0</v>
          </cell>
          <cell r="E1936">
            <v>0</v>
          </cell>
          <cell r="F1936">
            <v>0</v>
          </cell>
          <cell r="G1936">
            <v>0</v>
          </cell>
          <cell r="H1936">
            <v>0</v>
          </cell>
          <cell r="I1936">
            <v>0</v>
          </cell>
          <cell r="J1936">
            <v>0</v>
          </cell>
          <cell r="K1936">
            <v>0</v>
          </cell>
          <cell r="R1936">
            <v>0</v>
          </cell>
          <cell r="S1936">
            <v>0</v>
          </cell>
          <cell r="T1936">
            <v>0</v>
          </cell>
        </row>
        <row r="1937">
          <cell r="B1937">
            <v>0</v>
          </cell>
          <cell r="C1937">
            <v>0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R1937">
            <v>0</v>
          </cell>
          <cell r="S1937">
            <v>0</v>
          </cell>
          <cell r="T1937">
            <v>0</v>
          </cell>
        </row>
        <row r="1938">
          <cell r="B1938">
            <v>0</v>
          </cell>
          <cell r="C1938">
            <v>0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0</v>
          </cell>
          <cell r="J1938">
            <v>0</v>
          </cell>
          <cell r="K1938">
            <v>0</v>
          </cell>
          <cell r="R1938">
            <v>0</v>
          </cell>
          <cell r="S1938">
            <v>0</v>
          </cell>
          <cell r="T1938">
            <v>0</v>
          </cell>
        </row>
        <row r="1939">
          <cell r="B1939">
            <v>0</v>
          </cell>
          <cell r="C1939">
            <v>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0</v>
          </cell>
          <cell r="J1939">
            <v>0</v>
          </cell>
          <cell r="K1939">
            <v>0</v>
          </cell>
          <cell r="R1939">
            <v>0</v>
          </cell>
          <cell r="S1939">
            <v>0</v>
          </cell>
          <cell r="T1939">
            <v>0</v>
          </cell>
        </row>
        <row r="1940">
          <cell r="B1940">
            <v>0</v>
          </cell>
          <cell r="C1940">
            <v>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0</v>
          </cell>
          <cell r="J1940">
            <v>0</v>
          </cell>
          <cell r="K1940">
            <v>0</v>
          </cell>
          <cell r="R1940">
            <v>0</v>
          </cell>
          <cell r="S1940">
            <v>0</v>
          </cell>
          <cell r="T1940">
            <v>0</v>
          </cell>
        </row>
        <row r="1941">
          <cell r="B1941">
            <v>0</v>
          </cell>
          <cell r="C1941">
            <v>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R1941">
            <v>0</v>
          </cell>
          <cell r="S1941">
            <v>0</v>
          </cell>
          <cell r="T1941">
            <v>0</v>
          </cell>
        </row>
        <row r="1942">
          <cell r="B1942">
            <v>0</v>
          </cell>
          <cell r="C1942">
            <v>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0</v>
          </cell>
          <cell r="J1942">
            <v>0</v>
          </cell>
          <cell r="K1942">
            <v>0</v>
          </cell>
          <cell r="R1942">
            <v>0</v>
          </cell>
          <cell r="S1942">
            <v>0</v>
          </cell>
          <cell r="T1942">
            <v>0</v>
          </cell>
        </row>
        <row r="1943">
          <cell r="B1943">
            <v>0</v>
          </cell>
          <cell r="C1943">
            <v>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R1943">
            <v>0</v>
          </cell>
          <cell r="S1943">
            <v>0</v>
          </cell>
          <cell r="T1943">
            <v>0</v>
          </cell>
        </row>
        <row r="1944">
          <cell r="B1944">
            <v>0</v>
          </cell>
          <cell r="C1944">
            <v>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0</v>
          </cell>
          <cell r="J1944">
            <v>0</v>
          </cell>
          <cell r="K1944">
            <v>0</v>
          </cell>
          <cell r="R1944">
            <v>0</v>
          </cell>
          <cell r="S1944">
            <v>0</v>
          </cell>
          <cell r="T1944">
            <v>0</v>
          </cell>
        </row>
        <row r="1945">
          <cell r="B1945">
            <v>0</v>
          </cell>
          <cell r="C1945">
            <v>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0</v>
          </cell>
          <cell r="J1945">
            <v>0</v>
          </cell>
          <cell r="K1945">
            <v>0</v>
          </cell>
          <cell r="R1945">
            <v>0</v>
          </cell>
          <cell r="S1945">
            <v>0</v>
          </cell>
          <cell r="T1945">
            <v>0</v>
          </cell>
        </row>
        <row r="1946">
          <cell r="B1946">
            <v>0</v>
          </cell>
          <cell r="C1946">
            <v>0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0</v>
          </cell>
          <cell r="J1946">
            <v>0</v>
          </cell>
          <cell r="K1946">
            <v>0</v>
          </cell>
          <cell r="R1946">
            <v>0</v>
          </cell>
          <cell r="S1946">
            <v>0</v>
          </cell>
          <cell r="T1946">
            <v>0</v>
          </cell>
        </row>
        <row r="1947">
          <cell r="B1947">
            <v>0</v>
          </cell>
          <cell r="C1947">
            <v>0</v>
          </cell>
          <cell r="E1947">
            <v>0</v>
          </cell>
          <cell r="F1947">
            <v>0</v>
          </cell>
          <cell r="G1947">
            <v>0</v>
          </cell>
          <cell r="H1947">
            <v>0</v>
          </cell>
          <cell r="I1947">
            <v>0</v>
          </cell>
          <cell r="J1947">
            <v>0</v>
          </cell>
          <cell r="K1947">
            <v>0</v>
          </cell>
          <cell r="R1947">
            <v>0</v>
          </cell>
          <cell r="S1947">
            <v>0</v>
          </cell>
          <cell r="T1947">
            <v>0</v>
          </cell>
        </row>
        <row r="1948">
          <cell r="B1948">
            <v>0</v>
          </cell>
          <cell r="C1948">
            <v>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0</v>
          </cell>
          <cell r="J1948">
            <v>0</v>
          </cell>
          <cell r="K1948">
            <v>0</v>
          </cell>
          <cell r="R1948">
            <v>0</v>
          </cell>
          <cell r="S1948">
            <v>0</v>
          </cell>
          <cell r="T1948">
            <v>0</v>
          </cell>
        </row>
        <row r="1949">
          <cell r="B1949">
            <v>0</v>
          </cell>
          <cell r="C1949">
            <v>0</v>
          </cell>
          <cell r="E1949">
            <v>0</v>
          </cell>
          <cell r="F1949">
            <v>0</v>
          </cell>
          <cell r="G1949">
            <v>0</v>
          </cell>
          <cell r="H1949">
            <v>0</v>
          </cell>
          <cell r="I1949">
            <v>0</v>
          </cell>
          <cell r="J1949">
            <v>0</v>
          </cell>
          <cell r="K1949">
            <v>0</v>
          </cell>
          <cell r="R1949">
            <v>0</v>
          </cell>
          <cell r="S1949">
            <v>0</v>
          </cell>
          <cell r="T1949">
            <v>0</v>
          </cell>
        </row>
        <row r="1950">
          <cell r="B1950">
            <v>0</v>
          </cell>
          <cell r="C1950">
            <v>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0</v>
          </cell>
          <cell r="J1950">
            <v>0</v>
          </cell>
          <cell r="K1950">
            <v>0</v>
          </cell>
          <cell r="R1950">
            <v>0</v>
          </cell>
          <cell r="S1950">
            <v>0</v>
          </cell>
          <cell r="T1950">
            <v>0</v>
          </cell>
        </row>
        <row r="1951">
          <cell r="B1951">
            <v>0</v>
          </cell>
          <cell r="C1951">
            <v>0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0</v>
          </cell>
          <cell r="J1951">
            <v>0</v>
          </cell>
          <cell r="K1951">
            <v>0</v>
          </cell>
          <cell r="R1951">
            <v>0</v>
          </cell>
          <cell r="S1951">
            <v>0</v>
          </cell>
          <cell r="T1951">
            <v>0</v>
          </cell>
        </row>
        <row r="1952">
          <cell r="B1952">
            <v>0</v>
          </cell>
          <cell r="C1952">
            <v>0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0</v>
          </cell>
          <cell r="J1952">
            <v>0</v>
          </cell>
          <cell r="K1952">
            <v>0</v>
          </cell>
          <cell r="R1952">
            <v>0</v>
          </cell>
          <cell r="S1952">
            <v>0</v>
          </cell>
          <cell r="T1952">
            <v>0</v>
          </cell>
        </row>
        <row r="1953">
          <cell r="B1953">
            <v>0</v>
          </cell>
          <cell r="C1953">
            <v>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R1953">
            <v>0</v>
          </cell>
          <cell r="S1953">
            <v>0</v>
          </cell>
          <cell r="T1953">
            <v>0</v>
          </cell>
        </row>
        <row r="1954">
          <cell r="B1954">
            <v>0</v>
          </cell>
          <cell r="C1954">
            <v>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0</v>
          </cell>
          <cell r="J1954">
            <v>0</v>
          </cell>
          <cell r="K1954">
            <v>0</v>
          </cell>
          <cell r="R1954">
            <v>0</v>
          </cell>
          <cell r="S1954">
            <v>0</v>
          </cell>
          <cell r="T1954">
            <v>0</v>
          </cell>
        </row>
        <row r="1955">
          <cell r="B1955">
            <v>0</v>
          </cell>
          <cell r="C1955">
            <v>0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0</v>
          </cell>
          <cell r="J1955">
            <v>0</v>
          </cell>
          <cell r="K1955">
            <v>0</v>
          </cell>
          <cell r="R1955">
            <v>0</v>
          </cell>
          <cell r="S1955">
            <v>0</v>
          </cell>
          <cell r="T1955">
            <v>0</v>
          </cell>
        </row>
        <row r="1956">
          <cell r="B1956">
            <v>0</v>
          </cell>
          <cell r="C1956">
            <v>0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R1956">
            <v>0</v>
          </cell>
          <cell r="S1956">
            <v>0</v>
          </cell>
          <cell r="T1956">
            <v>0</v>
          </cell>
        </row>
        <row r="1957">
          <cell r="B1957">
            <v>0</v>
          </cell>
          <cell r="C1957">
            <v>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R1957">
            <v>0</v>
          </cell>
          <cell r="S1957">
            <v>0</v>
          </cell>
          <cell r="T1957">
            <v>0</v>
          </cell>
        </row>
        <row r="1958">
          <cell r="B1958">
            <v>0</v>
          </cell>
          <cell r="C1958">
            <v>0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R1958">
            <v>0</v>
          </cell>
          <cell r="S1958">
            <v>0</v>
          </cell>
          <cell r="T1958">
            <v>0</v>
          </cell>
        </row>
        <row r="1959">
          <cell r="B1959">
            <v>0</v>
          </cell>
          <cell r="C1959">
            <v>0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R1959">
            <v>0</v>
          </cell>
          <cell r="S1959">
            <v>0</v>
          </cell>
          <cell r="T1959">
            <v>0</v>
          </cell>
        </row>
        <row r="1960">
          <cell r="B1960">
            <v>0</v>
          </cell>
          <cell r="C1960">
            <v>0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0</v>
          </cell>
          <cell r="J1960">
            <v>0</v>
          </cell>
          <cell r="K1960">
            <v>0</v>
          </cell>
          <cell r="R1960">
            <v>0</v>
          </cell>
          <cell r="S1960">
            <v>0</v>
          </cell>
          <cell r="T1960">
            <v>0</v>
          </cell>
        </row>
        <row r="1961">
          <cell r="B1961">
            <v>0</v>
          </cell>
          <cell r="C1961">
            <v>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0</v>
          </cell>
          <cell r="J1961">
            <v>0</v>
          </cell>
          <cell r="K1961">
            <v>0</v>
          </cell>
          <cell r="R1961">
            <v>0</v>
          </cell>
          <cell r="S1961">
            <v>0</v>
          </cell>
          <cell r="T1961">
            <v>0</v>
          </cell>
        </row>
        <row r="1962">
          <cell r="B1962">
            <v>0</v>
          </cell>
          <cell r="C1962">
            <v>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0</v>
          </cell>
          <cell r="J1962">
            <v>0</v>
          </cell>
          <cell r="K1962">
            <v>0</v>
          </cell>
          <cell r="R1962">
            <v>0</v>
          </cell>
          <cell r="S1962">
            <v>0</v>
          </cell>
          <cell r="T1962">
            <v>0</v>
          </cell>
        </row>
        <row r="1963">
          <cell r="B1963">
            <v>0</v>
          </cell>
          <cell r="C1963">
            <v>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R1963">
            <v>0</v>
          </cell>
          <cell r="S1963">
            <v>0</v>
          </cell>
          <cell r="T1963">
            <v>0</v>
          </cell>
        </row>
        <row r="1964">
          <cell r="B1964">
            <v>0</v>
          </cell>
          <cell r="C1964">
            <v>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0</v>
          </cell>
          <cell r="J1964">
            <v>0</v>
          </cell>
          <cell r="K1964">
            <v>0</v>
          </cell>
          <cell r="R1964">
            <v>0</v>
          </cell>
          <cell r="S1964">
            <v>0</v>
          </cell>
          <cell r="T1964">
            <v>0</v>
          </cell>
        </row>
        <row r="1965">
          <cell r="B1965">
            <v>0</v>
          </cell>
          <cell r="C1965">
            <v>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0</v>
          </cell>
          <cell r="J1965">
            <v>0</v>
          </cell>
          <cell r="K1965">
            <v>0</v>
          </cell>
          <cell r="R1965">
            <v>0</v>
          </cell>
          <cell r="S1965">
            <v>0</v>
          </cell>
          <cell r="T1965">
            <v>0</v>
          </cell>
        </row>
        <row r="1966">
          <cell r="B1966">
            <v>0</v>
          </cell>
          <cell r="C1966">
            <v>0</v>
          </cell>
          <cell r="E1966">
            <v>0</v>
          </cell>
          <cell r="F1966">
            <v>0</v>
          </cell>
          <cell r="G1966">
            <v>0</v>
          </cell>
          <cell r="H1966">
            <v>0</v>
          </cell>
          <cell r="I1966">
            <v>0</v>
          </cell>
          <cell r="J1966">
            <v>0</v>
          </cell>
          <cell r="K1966">
            <v>0</v>
          </cell>
          <cell r="R1966">
            <v>0</v>
          </cell>
          <cell r="S1966">
            <v>0</v>
          </cell>
          <cell r="T1966">
            <v>0</v>
          </cell>
        </row>
        <row r="1967">
          <cell r="B1967">
            <v>0</v>
          </cell>
          <cell r="C1967">
            <v>0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0</v>
          </cell>
          <cell r="J1967">
            <v>0</v>
          </cell>
          <cell r="K1967">
            <v>0</v>
          </cell>
          <cell r="R1967">
            <v>0</v>
          </cell>
          <cell r="S1967">
            <v>0</v>
          </cell>
          <cell r="T1967">
            <v>0</v>
          </cell>
        </row>
        <row r="1968">
          <cell r="B1968">
            <v>0</v>
          </cell>
          <cell r="C1968">
            <v>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0</v>
          </cell>
          <cell r="J1968">
            <v>0</v>
          </cell>
          <cell r="K1968">
            <v>0</v>
          </cell>
          <cell r="R1968">
            <v>0</v>
          </cell>
          <cell r="S1968">
            <v>0</v>
          </cell>
          <cell r="T1968">
            <v>0</v>
          </cell>
        </row>
        <row r="1969">
          <cell r="B1969">
            <v>0</v>
          </cell>
          <cell r="C1969">
            <v>0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R1969">
            <v>0</v>
          </cell>
          <cell r="S1969">
            <v>0</v>
          </cell>
          <cell r="T1969">
            <v>0</v>
          </cell>
        </row>
        <row r="1970">
          <cell r="B1970">
            <v>0</v>
          </cell>
          <cell r="C1970">
            <v>0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0</v>
          </cell>
          <cell r="J1970">
            <v>0</v>
          </cell>
          <cell r="K1970">
            <v>0</v>
          </cell>
          <cell r="R1970">
            <v>0</v>
          </cell>
          <cell r="S1970">
            <v>0</v>
          </cell>
          <cell r="T1970">
            <v>0</v>
          </cell>
        </row>
        <row r="1971">
          <cell r="B1971">
            <v>0</v>
          </cell>
          <cell r="C1971">
            <v>0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R1971">
            <v>0</v>
          </cell>
          <cell r="S1971">
            <v>0</v>
          </cell>
          <cell r="T1971">
            <v>0</v>
          </cell>
        </row>
        <row r="1972">
          <cell r="B1972">
            <v>0</v>
          </cell>
          <cell r="C1972">
            <v>0</v>
          </cell>
          <cell r="E1972">
            <v>0</v>
          </cell>
          <cell r="F1972">
            <v>0</v>
          </cell>
          <cell r="G1972">
            <v>0</v>
          </cell>
          <cell r="H1972">
            <v>0</v>
          </cell>
          <cell r="I1972">
            <v>0</v>
          </cell>
          <cell r="J1972">
            <v>0</v>
          </cell>
          <cell r="K1972">
            <v>0</v>
          </cell>
          <cell r="R1972">
            <v>0</v>
          </cell>
          <cell r="S1972">
            <v>0</v>
          </cell>
          <cell r="T1972">
            <v>0</v>
          </cell>
        </row>
        <row r="1973">
          <cell r="B1973">
            <v>0</v>
          </cell>
          <cell r="C1973">
            <v>0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0</v>
          </cell>
          <cell r="J1973">
            <v>0</v>
          </cell>
          <cell r="K1973">
            <v>0</v>
          </cell>
          <cell r="R1973">
            <v>0</v>
          </cell>
          <cell r="S1973">
            <v>0</v>
          </cell>
          <cell r="T1973">
            <v>0</v>
          </cell>
        </row>
        <row r="1974">
          <cell r="B1974">
            <v>0</v>
          </cell>
          <cell r="C1974">
            <v>0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0</v>
          </cell>
          <cell r="J1974">
            <v>0</v>
          </cell>
          <cell r="K1974">
            <v>0</v>
          </cell>
          <cell r="R1974">
            <v>0</v>
          </cell>
          <cell r="S1974">
            <v>0</v>
          </cell>
          <cell r="T1974">
            <v>0</v>
          </cell>
        </row>
        <row r="1975">
          <cell r="B1975">
            <v>0</v>
          </cell>
          <cell r="C1975">
            <v>0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R1975">
            <v>0</v>
          </cell>
          <cell r="S1975">
            <v>0</v>
          </cell>
          <cell r="T1975">
            <v>0</v>
          </cell>
        </row>
        <row r="1976">
          <cell r="B1976">
            <v>0</v>
          </cell>
          <cell r="C1976">
            <v>0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0</v>
          </cell>
          <cell r="J1976">
            <v>0</v>
          </cell>
          <cell r="K1976">
            <v>0</v>
          </cell>
          <cell r="R1976">
            <v>0</v>
          </cell>
          <cell r="S1976">
            <v>0</v>
          </cell>
          <cell r="T1976">
            <v>0</v>
          </cell>
        </row>
        <row r="1977">
          <cell r="B1977">
            <v>0</v>
          </cell>
          <cell r="C1977">
            <v>0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R1977">
            <v>0</v>
          </cell>
          <cell r="S1977">
            <v>0</v>
          </cell>
          <cell r="T1977">
            <v>0</v>
          </cell>
        </row>
        <row r="1978">
          <cell r="B1978">
            <v>0</v>
          </cell>
          <cell r="C1978">
            <v>0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0</v>
          </cell>
          <cell r="J1978">
            <v>0</v>
          </cell>
          <cell r="K1978">
            <v>0</v>
          </cell>
          <cell r="R1978">
            <v>0</v>
          </cell>
          <cell r="S1978">
            <v>0</v>
          </cell>
          <cell r="T1978">
            <v>0</v>
          </cell>
        </row>
        <row r="1979">
          <cell r="B1979">
            <v>0</v>
          </cell>
          <cell r="C1979">
            <v>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0</v>
          </cell>
          <cell r="J1979">
            <v>0</v>
          </cell>
          <cell r="K1979">
            <v>0</v>
          </cell>
          <cell r="R1979">
            <v>0</v>
          </cell>
          <cell r="S1979">
            <v>0</v>
          </cell>
          <cell r="T1979">
            <v>0</v>
          </cell>
        </row>
        <row r="1980">
          <cell r="B1980">
            <v>0</v>
          </cell>
          <cell r="C1980">
            <v>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0</v>
          </cell>
          <cell r="J1980">
            <v>0</v>
          </cell>
          <cell r="K1980">
            <v>0</v>
          </cell>
          <cell r="R1980">
            <v>0</v>
          </cell>
          <cell r="S1980">
            <v>0</v>
          </cell>
          <cell r="T1980">
            <v>0</v>
          </cell>
        </row>
        <row r="1981">
          <cell r="B1981">
            <v>0</v>
          </cell>
          <cell r="C1981">
            <v>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R1981">
            <v>0</v>
          </cell>
          <cell r="S1981">
            <v>0</v>
          </cell>
          <cell r="T1981">
            <v>0</v>
          </cell>
        </row>
        <row r="1982">
          <cell r="B1982">
            <v>0</v>
          </cell>
          <cell r="C1982">
            <v>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R1982">
            <v>0</v>
          </cell>
          <cell r="S1982">
            <v>0</v>
          </cell>
          <cell r="T1982">
            <v>0</v>
          </cell>
        </row>
        <row r="1983">
          <cell r="B1983">
            <v>0</v>
          </cell>
          <cell r="C1983">
            <v>0</v>
          </cell>
          <cell r="E1983">
            <v>0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R1983">
            <v>0</v>
          </cell>
          <cell r="S1983">
            <v>0</v>
          </cell>
          <cell r="T1983">
            <v>0</v>
          </cell>
        </row>
        <row r="1984">
          <cell r="B1984">
            <v>0</v>
          </cell>
          <cell r="C1984">
            <v>0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R1984">
            <v>0</v>
          </cell>
          <cell r="S1984">
            <v>0</v>
          </cell>
          <cell r="T1984">
            <v>0</v>
          </cell>
        </row>
        <row r="1985">
          <cell r="B1985">
            <v>0</v>
          </cell>
          <cell r="C1985">
            <v>0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R1985">
            <v>0</v>
          </cell>
          <cell r="S1985">
            <v>0</v>
          </cell>
          <cell r="T1985">
            <v>0</v>
          </cell>
        </row>
        <row r="1986">
          <cell r="B1986">
            <v>0</v>
          </cell>
          <cell r="C1986">
            <v>0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R1986">
            <v>0</v>
          </cell>
          <cell r="S1986">
            <v>0</v>
          </cell>
          <cell r="T1986">
            <v>0</v>
          </cell>
        </row>
        <row r="1987">
          <cell r="B1987">
            <v>0</v>
          </cell>
          <cell r="C1987">
            <v>0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R1987">
            <v>0</v>
          </cell>
          <cell r="S1987">
            <v>0</v>
          </cell>
          <cell r="T1987">
            <v>0</v>
          </cell>
        </row>
        <row r="1988">
          <cell r="B1988">
            <v>0</v>
          </cell>
          <cell r="C1988">
            <v>0</v>
          </cell>
          <cell r="E1988">
            <v>0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R1988">
            <v>0</v>
          </cell>
          <cell r="S1988">
            <v>0</v>
          </cell>
          <cell r="T1988">
            <v>0</v>
          </cell>
        </row>
        <row r="1989">
          <cell r="B1989">
            <v>0</v>
          </cell>
          <cell r="C1989">
            <v>0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R1989">
            <v>0</v>
          </cell>
          <cell r="S1989">
            <v>0</v>
          </cell>
          <cell r="T1989">
            <v>0</v>
          </cell>
        </row>
        <row r="1990">
          <cell r="B1990">
            <v>0</v>
          </cell>
          <cell r="C1990">
            <v>0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R1990">
            <v>0</v>
          </cell>
          <cell r="S1990">
            <v>0</v>
          </cell>
          <cell r="T1990">
            <v>0</v>
          </cell>
        </row>
        <row r="1991">
          <cell r="B1991">
            <v>0</v>
          </cell>
          <cell r="C1991">
            <v>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R1991">
            <v>0</v>
          </cell>
          <cell r="S1991">
            <v>0</v>
          </cell>
          <cell r="T1991">
            <v>0</v>
          </cell>
        </row>
        <row r="1992">
          <cell r="B1992">
            <v>0</v>
          </cell>
          <cell r="C1992">
            <v>0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R1992">
            <v>0</v>
          </cell>
          <cell r="S1992">
            <v>0</v>
          </cell>
          <cell r="T1992">
            <v>0</v>
          </cell>
        </row>
        <row r="1993">
          <cell r="B1993">
            <v>0</v>
          </cell>
          <cell r="C1993">
            <v>0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R1993">
            <v>0</v>
          </cell>
          <cell r="S1993">
            <v>0</v>
          </cell>
          <cell r="T1993">
            <v>0</v>
          </cell>
        </row>
        <row r="1994">
          <cell r="B1994">
            <v>0</v>
          </cell>
          <cell r="C1994">
            <v>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R1994">
            <v>0</v>
          </cell>
          <cell r="S1994">
            <v>0</v>
          </cell>
          <cell r="T1994">
            <v>0</v>
          </cell>
        </row>
        <row r="1995">
          <cell r="B1995">
            <v>0</v>
          </cell>
          <cell r="C1995">
            <v>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R1995">
            <v>0</v>
          </cell>
          <cell r="S1995">
            <v>0</v>
          </cell>
          <cell r="T1995">
            <v>0</v>
          </cell>
        </row>
        <row r="1996">
          <cell r="B1996">
            <v>0</v>
          </cell>
          <cell r="C1996">
            <v>0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R1996">
            <v>0</v>
          </cell>
          <cell r="S1996">
            <v>0</v>
          </cell>
          <cell r="T1996">
            <v>0</v>
          </cell>
        </row>
        <row r="1997">
          <cell r="B1997">
            <v>0</v>
          </cell>
          <cell r="C1997">
            <v>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R1997">
            <v>0</v>
          </cell>
          <cell r="S1997">
            <v>0</v>
          </cell>
          <cell r="T1997">
            <v>0</v>
          </cell>
        </row>
        <row r="1998">
          <cell r="B1998">
            <v>0</v>
          </cell>
          <cell r="C1998">
            <v>0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R1998">
            <v>0</v>
          </cell>
          <cell r="S1998">
            <v>0</v>
          </cell>
          <cell r="T1998">
            <v>0</v>
          </cell>
        </row>
        <row r="1999">
          <cell r="B1999">
            <v>0</v>
          </cell>
          <cell r="C1999">
            <v>0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R1999">
            <v>0</v>
          </cell>
          <cell r="S1999">
            <v>0</v>
          </cell>
          <cell r="T1999">
            <v>0</v>
          </cell>
        </row>
        <row r="2000">
          <cell r="B2000">
            <v>0</v>
          </cell>
          <cell r="C2000">
            <v>0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R2000">
            <v>0</v>
          </cell>
          <cell r="S2000">
            <v>0</v>
          </cell>
          <cell r="T2000">
            <v>0</v>
          </cell>
        </row>
        <row r="2001">
          <cell r="B2001">
            <v>0</v>
          </cell>
          <cell r="C2001">
            <v>0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R2001">
            <v>0</v>
          </cell>
          <cell r="S2001">
            <v>0</v>
          </cell>
          <cell r="T2001">
            <v>0</v>
          </cell>
        </row>
        <row r="2002">
          <cell r="B2002">
            <v>0</v>
          </cell>
          <cell r="C2002">
            <v>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R2002">
            <v>0</v>
          </cell>
          <cell r="S2002">
            <v>0</v>
          </cell>
          <cell r="T2002">
            <v>0</v>
          </cell>
        </row>
        <row r="2003">
          <cell r="B2003">
            <v>0</v>
          </cell>
          <cell r="C2003">
            <v>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R2003">
            <v>0</v>
          </cell>
          <cell r="S2003">
            <v>0</v>
          </cell>
          <cell r="T2003">
            <v>0</v>
          </cell>
        </row>
        <row r="2004">
          <cell r="B2004">
            <v>0</v>
          </cell>
          <cell r="C2004">
            <v>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R2004">
            <v>0</v>
          </cell>
          <cell r="S2004">
            <v>0</v>
          </cell>
          <cell r="T2004">
            <v>0</v>
          </cell>
        </row>
      </sheetData>
      <sheetData sheetId="9">
        <row r="4">
          <cell r="A4">
            <v>1</v>
          </cell>
          <cell r="B4" t="str">
            <v>M U R T A N I</v>
          </cell>
          <cell r="C4">
            <v>3</v>
          </cell>
          <cell r="D4">
            <v>0</v>
          </cell>
          <cell r="E4">
            <v>118</v>
          </cell>
          <cell r="F4">
            <v>0</v>
          </cell>
          <cell r="G4">
            <v>118</v>
          </cell>
          <cell r="I4">
            <v>0</v>
          </cell>
          <cell r="J4">
            <v>0</v>
          </cell>
        </row>
        <row r="5">
          <cell r="A5">
            <v>2</v>
          </cell>
          <cell r="B5"/>
          <cell r="C5">
            <v>4</v>
          </cell>
          <cell r="D5">
            <v>0</v>
          </cell>
          <cell r="E5">
            <v>106</v>
          </cell>
          <cell r="F5">
            <v>0</v>
          </cell>
          <cell r="G5">
            <v>106</v>
          </cell>
          <cell r="I5">
            <v>0</v>
          </cell>
          <cell r="J5">
            <v>0</v>
          </cell>
        </row>
        <row r="6">
          <cell r="A6">
            <v>3</v>
          </cell>
          <cell r="B6" t="str">
            <v>SURYADI</v>
          </cell>
          <cell r="C6">
            <v>6</v>
          </cell>
          <cell r="D6">
            <v>0</v>
          </cell>
          <cell r="E6">
            <v>2</v>
          </cell>
          <cell r="F6">
            <v>0</v>
          </cell>
          <cell r="G6">
            <v>2</v>
          </cell>
          <cell r="I6">
            <v>0</v>
          </cell>
          <cell r="J6">
            <v>0</v>
          </cell>
        </row>
        <row r="7">
          <cell r="A7">
            <v>4</v>
          </cell>
          <cell r="B7" t="str">
            <v>SUWARDI  ATMOSUMARTO</v>
          </cell>
          <cell r="C7">
            <v>7</v>
          </cell>
          <cell r="D7">
            <v>0</v>
          </cell>
          <cell r="E7">
            <v>111</v>
          </cell>
          <cell r="F7">
            <v>0</v>
          </cell>
          <cell r="G7">
            <v>111</v>
          </cell>
          <cell r="I7">
            <v>0</v>
          </cell>
          <cell r="J7">
            <v>0</v>
          </cell>
        </row>
        <row r="8">
          <cell r="A8">
            <v>5</v>
          </cell>
          <cell r="B8" t="str">
            <v>SUWARDI ATMOSUMARTO</v>
          </cell>
          <cell r="C8" t="str">
            <v>7A</v>
          </cell>
          <cell r="D8">
            <v>0</v>
          </cell>
          <cell r="E8">
            <v>300</v>
          </cell>
          <cell r="F8">
            <v>0</v>
          </cell>
          <cell r="G8">
            <v>300</v>
          </cell>
          <cell r="I8">
            <v>0</v>
          </cell>
          <cell r="J8">
            <v>0</v>
          </cell>
        </row>
        <row r="9">
          <cell r="A9">
            <v>6</v>
          </cell>
          <cell r="B9" t="str">
            <v>ALI ROFIK</v>
          </cell>
          <cell r="C9">
            <v>8</v>
          </cell>
          <cell r="D9">
            <v>0</v>
          </cell>
          <cell r="E9">
            <v>159</v>
          </cell>
          <cell r="F9">
            <v>40</v>
          </cell>
          <cell r="G9">
            <v>199</v>
          </cell>
          <cell r="I9">
            <v>0</v>
          </cell>
          <cell r="J9">
            <v>0</v>
          </cell>
        </row>
        <row r="10">
          <cell r="A10">
            <v>7</v>
          </cell>
          <cell r="B10" t="str">
            <v>MAHYUDIN qq. MUIAH</v>
          </cell>
          <cell r="C10">
            <v>9</v>
          </cell>
          <cell r="D10">
            <v>0</v>
          </cell>
          <cell r="E10">
            <v>51</v>
          </cell>
          <cell r="F10">
            <v>0</v>
          </cell>
          <cell r="G10">
            <v>51</v>
          </cell>
          <cell r="I10">
            <v>0</v>
          </cell>
          <cell r="J10">
            <v>0</v>
          </cell>
        </row>
        <row r="11">
          <cell r="A11">
            <v>8</v>
          </cell>
          <cell r="B11" t="str">
            <v>KHAIRUDIN (KHOIRUDIN)</v>
          </cell>
          <cell r="C11">
            <v>10</v>
          </cell>
          <cell r="D11">
            <v>0</v>
          </cell>
          <cell r="E11">
            <v>100</v>
          </cell>
          <cell r="F11">
            <v>0</v>
          </cell>
          <cell r="G11">
            <v>100</v>
          </cell>
          <cell r="I11">
            <v>0</v>
          </cell>
          <cell r="J11">
            <v>0</v>
          </cell>
        </row>
        <row r="12">
          <cell r="A12">
            <v>9</v>
          </cell>
          <cell r="B12" t="str">
            <v>KHAIRUDIN</v>
          </cell>
          <cell r="C12">
            <v>11</v>
          </cell>
          <cell r="D12">
            <v>0</v>
          </cell>
          <cell r="E12">
            <v>47</v>
          </cell>
          <cell r="F12">
            <v>0</v>
          </cell>
          <cell r="G12">
            <v>47</v>
          </cell>
          <cell r="I12">
            <v>0</v>
          </cell>
          <cell r="J12">
            <v>0</v>
          </cell>
        </row>
        <row r="13">
          <cell r="A13">
            <v>10</v>
          </cell>
          <cell r="B13" t="str">
            <v xml:space="preserve"> S U S I L O</v>
          </cell>
          <cell r="C13">
            <v>12</v>
          </cell>
          <cell r="D13">
            <v>0</v>
          </cell>
          <cell r="E13">
            <v>157</v>
          </cell>
          <cell r="F13">
            <v>0</v>
          </cell>
          <cell r="G13">
            <v>157</v>
          </cell>
          <cell r="I13">
            <v>0</v>
          </cell>
          <cell r="J13">
            <v>0</v>
          </cell>
        </row>
        <row r="14">
          <cell r="A14">
            <v>11</v>
          </cell>
          <cell r="B14" t="str">
            <v>A. ROJAK</v>
          </cell>
          <cell r="C14">
            <v>13</v>
          </cell>
          <cell r="D14">
            <v>0</v>
          </cell>
          <cell r="E14">
            <v>805</v>
          </cell>
          <cell r="F14">
            <v>0</v>
          </cell>
          <cell r="G14">
            <v>805</v>
          </cell>
          <cell r="I14">
            <v>0</v>
          </cell>
          <cell r="J14">
            <v>0</v>
          </cell>
        </row>
        <row r="15">
          <cell r="A15">
            <v>12</v>
          </cell>
          <cell r="B15" t="str">
            <v xml:space="preserve"> H A M D I A H</v>
          </cell>
          <cell r="C15">
            <v>14</v>
          </cell>
          <cell r="D15">
            <v>0</v>
          </cell>
          <cell r="E15">
            <v>15</v>
          </cell>
          <cell r="F15">
            <v>0</v>
          </cell>
          <cell r="G15">
            <v>15</v>
          </cell>
          <cell r="I15">
            <v>0</v>
          </cell>
          <cell r="J15">
            <v>0</v>
          </cell>
        </row>
        <row r="16">
          <cell r="A16">
            <v>13</v>
          </cell>
          <cell r="B16" t="str">
            <v>M. HASAN, S.Pd</v>
          </cell>
          <cell r="C16">
            <v>15</v>
          </cell>
          <cell r="D16">
            <v>0</v>
          </cell>
          <cell r="E16">
            <v>551</v>
          </cell>
          <cell r="F16">
            <v>121</v>
          </cell>
          <cell r="G16">
            <v>672</v>
          </cell>
          <cell r="I16">
            <v>0</v>
          </cell>
          <cell r="J16">
            <v>0</v>
          </cell>
        </row>
        <row r="17">
          <cell r="A17">
            <v>14</v>
          </cell>
          <cell r="B17" t="str">
            <v>H.M. NAFIS</v>
          </cell>
          <cell r="C17">
            <v>16</v>
          </cell>
          <cell r="D17">
            <v>0</v>
          </cell>
          <cell r="E17">
            <v>4</v>
          </cell>
          <cell r="F17">
            <v>0</v>
          </cell>
          <cell r="G17">
            <v>4</v>
          </cell>
          <cell r="I17">
            <v>0</v>
          </cell>
          <cell r="J17">
            <v>0</v>
          </cell>
        </row>
        <row r="18">
          <cell r="A18">
            <v>15</v>
          </cell>
          <cell r="B18" t="str">
            <v>AHMAD ALFI</v>
          </cell>
          <cell r="C18">
            <v>17</v>
          </cell>
          <cell r="D18">
            <v>0</v>
          </cell>
          <cell r="E18">
            <v>6</v>
          </cell>
          <cell r="F18">
            <v>0</v>
          </cell>
          <cell r="G18">
            <v>6</v>
          </cell>
          <cell r="I18">
            <v>0</v>
          </cell>
          <cell r="J18">
            <v>0</v>
          </cell>
        </row>
        <row r="19">
          <cell r="A19">
            <v>16</v>
          </cell>
          <cell r="B19" t="str">
            <v>T A R Y O N O</v>
          </cell>
          <cell r="C19">
            <v>19</v>
          </cell>
          <cell r="D19">
            <v>0</v>
          </cell>
          <cell r="E19">
            <v>93</v>
          </cell>
          <cell r="F19">
            <v>136</v>
          </cell>
          <cell r="G19">
            <v>229</v>
          </cell>
          <cell r="I19">
            <v>0</v>
          </cell>
          <cell r="J19">
            <v>0</v>
          </cell>
        </row>
        <row r="20">
          <cell r="A20">
            <v>17</v>
          </cell>
          <cell r="B20" t="str">
            <v>N U R S I K I N</v>
          </cell>
          <cell r="C20">
            <v>21</v>
          </cell>
          <cell r="D20">
            <v>0</v>
          </cell>
          <cell r="E20">
            <v>408</v>
          </cell>
          <cell r="F20">
            <v>0</v>
          </cell>
          <cell r="G20">
            <v>408</v>
          </cell>
          <cell r="I20">
            <v>0</v>
          </cell>
          <cell r="J20">
            <v>0</v>
          </cell>
        </row>
        <row r="21">
          <cell r="A21">
            <v>18</v>
          </cell>
          <cell r="B21" t="str">
            <v>EDI SASMITO</v>
          </cell>
          <cell r="C21">
            <v>24</v>
          </cell>
          <cell r="D21">
            <v>0</v>
          </cell>
          <cell r="E21">
            <v>88</v>
          </cell>
          <cell r="F21">
            <v>0</v>
          </cell>
          <cell r="G21">
            <v>88</v>
          </cell>
          <cell r="I21">
            <v>0</v>
          </cell>
          <cell r="J21">
            <v>0</v>
          </cell>
        </row>
        <row r="22">
          <cell r="A22">
            <v>19</v>
          </cell>
          <cell r="B22" t="str">
            <v>FIRDAUS</v>
          </cell>
          <cell r="C22">
            <v>25</v>
          </cell>
          <cell r="D22">
            <v>0</v>
          </cell>
          <cell r="E22">
            <v>278</v>
          </cell>
          <cell r="F22">
            <v>80</v>
          </cell>
          <cell r="G22">
            <v>358</v>
          </cell>
          <cell r="I22">
            <v>0</v>
          </cell>
          <cell r="J22">
            <v>0</v>
          </cell>
        </row>
        <row r="23">
          <cell r="A23">
            <v>20</v>
          </cell>
          <cell r="B23" t="str">
            <v>ABDUL GONI</v>
          </cell>
          <cell r="C23">
            <v>30</v>
          </cell>
          <cell r="D23">
            <v>0</v>
          </cell>
          <cell r="E23">
            <v>32</v>
          </cell>
          <cell r="F23">
            <v>0</v>
          </cell>
          <cell r="G23">
            <v>32</v>
          </cell>
          <cell r="I23">
            <v>0</v>
          </cell>
          <cell r="J23">
            <v>0</v>
          </cell>
        </row>
        <row r="24">
          <cell r="A24">
            <v>21</v>
          </cell>
          <cell r="B24" t="str">
            <v xml:space="preserve"> MULYADI / Hj. IMRONAH</v>
          </cell>
          <cell r="C24">
            <v>38</v>
          </cell>
          <cell r="D24">
            <v>0</v>
          </cell>
          <cell r="E24">
            <v>59</v>
          </cell>
          <cell r="F24">
            <v>15</v>
          </cell>
          <cell r="G24">
            <v>74</v>
          </cell>
          <cell r="I24">
            <v>0</v>
          </cell>
          <cell r="J24">
            <v>0</v>
          </cell>
        </row>
        <row r="25">
          <cell r="A25">
            <v>22</v>
          </cell>
          <cell r="B25" t="str">
            <v>S A L E H</v>
          </cell>
          <cell r="C25">
            <v>39</v>
          </cell>
          <cell r="D25">
            <v>0</v>
          </cell>
          <cell r="E25">
            <v>141</v>
          </cell>
          <cell r="F25">
            <v>0</v>
          </cell>
          <cell r="G25">
            <v>141</v>
          </cell>
          <cell r="I25">
            <v>0</v>
          </cell>
          <cell r="J25">
            <v>0</v>
          </cell>
        </row>
        <row r="26">
          <cell r="A26">
            <v>23</v>
          </cell>
          <cell r="B26" t="str">
            <v>PT. BAYUADJI NUSANTARA HOTEL</v>
          </cell>
          <cell r="C26">
            <v>42</v>
          </cell>
          <cell r="D26">
            <v>0</v>
          </cell>
          <cell r="E26">
            <v>164</v>
          </cell>
          <cell r="F26">
            <v>0</v>
          </cell>
          <cell r="G26">
            <v>164</v>
          </cell>
          <cell r="I26">
            <v>0</v>
          </cell>
          <cell r="J26">
            <v>0</v>
          </cell>
        </row>
        <row r="27">
          <cell r="A27">
            <v>24</v>
          </cell>
          <cell r="B27" t="str">
            <v>NY.SITI AMINAH/MAWARDI</v>
          </cell>
          <cell r="C27">
            <v>49</v>
          </cell>
          <cell r="D27">
            <v>0</v>
          </cell>
          <cell r="E27">
            <v>429</v>
          </cell>
          <cell r="F27">
            <v>0</v>
          </cell>
          <cell r="G27">
            <v>429</v>
          </cell>
          <cell r="I27">
            <v>0</v>
          </cell>
          <cell r="J27">
            <v>0</v>
          </cell>
        </row>
        <row r="28">
          <cell r="A28">
            <v>25</v>
          </cell>
          <cell r="B28" t="str">
            <v>SAFEI LESMANA</v>
          </cell>
          <cell r="C28">
            <v>50</v>
          </cell>
          <cell r="D28">
            <v>0</v>
          </cell>
          <cell r="E28">
            <v>32</v>
          </cell>
          <cell r="F28">
            <v>0</v>
          </cell>
          <cell r="G28">
            <v>32</v>
          </cell>
          <cell r="I28">
            <v>0</v>
          </cell>
          <cell r="J28">
            <v>0</v>
          </cell>
        </row>
        <row r="29">
          <cell r="A29">
            <v>26</v>
          </cell>
          <cell r="B29" t="str">
            <v>MASUROH</v>
          </cell>
          <cell r="C29">
            <v>51</v>
          </cell>
          <cell r="D29">
            <v>0</v>
          </cell>
          <cell r="E29">
            <v>108</v>
          </cell>
          <cell r="F29">
            <v>23</v>
          </cell>
          <cell r="G29">
            <v>131</v>
          </cell>
          <cell r="I29">
            <v>0</v>
          </cell>
          <cell r="J29">
            <v>0</v>
          </cell>
        </row>
        <row r="30">
          <cell r="A30">
            <v>27</v>
          </cell>
          <cell r="B30" t="str">
            <v>MARZUKI</v>
          </cell>
          <cell r="C30">
            <v>52</v>
          </cell>
          <cell r="D30">
            <v>0</v>
          </cell>
          <cell r="E30">
            <v>33</v>
          </cell>
          <cell r="F30">
            <v>0</v>
          </cell>
          <cell r="G30">
            <v>33</v>
          </cell>
          <cell r="I30">
            <v>0</v>
          </cell>
          <cell r="J30">
            <v>0</v>
          </cell>
        </row>
        <row r="31">
          <cell r="A31">
            <v>28</v>
          </cell>
          <cell r="B31" t="str">
            <v>FURSAN</v>
          </cell>
          <cell r="C31">
            <v>54</v>
          </cell>
          <cell r="D31">
            <v>0</v>
          </cell>
          <cell r="E31">
            <v>324</v>
          </cell>
          <cell r="F31">
            <v>0</v>
          </cell>
          <cell r="G31">
            <v>324</v>
          </cell>
          <cell r="I31">
            <v>0</v>
          </cell>
          <cell r="J31">
            <v>0</v>
          </cell>
        </row>
        <row r="32">
          <cell r="A32">
            <v>29</v>
          </cell>
          <cell r="B32" t="str">
            <v>FURSAN</v>
          </cell>
          <cell r="C32">
            <v>55</v>
          </cell>
          <cell r="D32">
            <v>0</v>
          </cell>
          <cell r="E32">
            <v>309</v>
          </cell>
          <cell r="F32">
            <v>0</v>
          </cell>
          <cell r="G32">
            <v>309</v>
          </cell>
          <cell r="I32">
            <v>0</v>
          </cell>
          <cell r="J32">
            <v>0</v>
          </cell>
        </row>
        <row r="33">
          <cell r="A33">
            <v>30</v>
          </cell>
          <cell r="B33" t="str">
            <v>M. SIDIK H ICANG</v>
          </cell>
          <cell r="C33">
            <v>57</v>
          </cell>
          <cell r="D33">
            <v>0</v>
          </cell>
          <cell r="E33">
            <v>668</v>
          </cell>
          <cell r="F33">
            <v>70</v>
          </cell>
          <cell r="G33">
            <v>738</v>
          </cell>
          <cell r="I33">
            <v>0</v>
          </cell>
          <cell r="J33">
            <v>0</v>
          </cell>
        </row>
        <row r="34">
          <cell r="A34">
            <v>31</v>
          </cell>
          <cell r="B34" t="str">
            <v>M. SIDIK H ICANG</v>
          </cell>
          <cell r="C34">
            <v>58</v>
          </cell>
          <cell r="D34">
            <v>0</v>
          </cell>
          <cell r="E34">
            <v>633</v>
          </cell>
          <cell r="F34">
            <v>277</v>
          </cell>
          <cell r="G34">
            <v>910</v>
          </cell>
          <cell r="I34">
            <v>0</v>
          </cell>
          <cell r="J34">
            <v>0</v>
          </cell>
        </row>
        <row r="35">
          <cell r="A35">
            <v>32</v>
          </cell>
          <cell r="B35" t="str">
            <v>Hj. SHOHABAH, Amd</v>
          </cell>
          <cell r="C35">
            <v>60</v>
          </cell>
          <cell r="D35">
            <v>0</v>
          </cell>
          <cell r="E35">
            <v>4</v>
          </cell>
          <cell r="F35">
            <v>495</v>
          </cell>
          <cell r="G35">
            <v>499</v>
          </cell>
          <cell r="I35">
            <v>0</v>
          </cell>
          <cell r="J35">
            <v>0</v>
          </cell>
        </row>
        <row r="36">
          <cell r="A36">
            <v>33</v>
          </cell>
          <cell r="B36" t="str">
            <v>j. SHOHABAH, Amd</v>
          </cell>
          <cell r="C36" t="str">
            <v>60A</v>
          </cell>
          <cell r="D36">
            <v>0</v>
          </cell>
          <cell r="E36">
            <v>485</v>
          </cell>
          <cell r="F36">
            <v>0</v>
          </cell>
          <cell r="G36">
            <v>485</v>
          </cell>
          <cell r="I36">
            <v>0</v>
          </cell>
          <cell r="J36">
            <v>0</v>
          </cell>
        </row>
        <row r="37">
          <cell r="A37">
            <v>34</v>
          </cell>
          <cell r="B37" t="str">
            <v>PT. … (Perumahan Alam Raya)</v>
          </cell>
          <cell r="C37">
            <v>61</v>
          </cell>
          <cell r="D37">
            <v>0</v>
          </cell>
          <cell r="E37">
            <v>0</v>
          </cell>
          <cell r="F37">
            <v>11900</v>
          </cell>
          <cell r="G37">
            <v>11900</v>
          </cell>
          <cell r="I37">
            <v>0</v>
          </cell>
          <cell r="J37">
            <v>0</v>
          </cell>
        </row>
        <row r="38">
          <cell r="A38">
            <v>35</v>
          </cell>
          <cell r="B38" t="str">
            <v>M A S H U D I</v>
          </cell>
          <cell r="C38">
            <v>62</v>
          </cell>
          <cell r="D38">
            <v>0</v>
          </cell>
          <cell r="E38">
            <v>844</v>
          </cell>
          <cell r="F38">
            <v>1983</v>
          </cell>
          <cell r="G38">
            <v>2827</v>
          </cell>
          <cell r="I38">
            <v>0</v>
          </cell>
          <cell r="J38">
            <v>0</v>
          </cell>
        </row>
        <row r="39">
          <cell r="A39">
            <v>36</v>
          </cell>
          <cell r="B39" t="str">
            <v>JEFFRI</v>
          </cell>
          <cell r="C39">
            <v>64</v>
          </cell>
          <cell r="D39">
            <v>0</v>
          </cell>
          <cell r="E39">
            <v>694</v>
          </cell>
          <cell r="F39">
            <v>8054</v>
          </cell>
          <cell r="G39">
            <v>8748</v>
          </cell>
          <cell r="I39">
            <v>0</v>
          </cell>
          <cell r="J39">
            <v>0</v>
          </cell>
        </row>
        <row r="40">
          <cell r="A40">
            <v>37</v>
          </cell>
          <cell r="B40" t="str">
            <v>H. SAFIIH BIN H. NISAN</v>
          </cell>
          <cell r="C40">
            <v>65</v>
          </cell>
          <cell r="D40">
            <v>0</v>
          </cell>
          <cell r="E40">
            <v>599</v>
          </cell>
          <cell r="F40">
            <v>0</v>
          </cell>
          <cell r="G40">
            <v>599</v>
          </cell>
          <cell r="I40">
            <v>0</v>
          </cell>
          <cell r="J40">
            <v>0</v>
          </cell>
        </row>
        <row r="41">
          <cell r="A41">
            <v>38</v>
          </cell>
          <cell r="B41" t="str">
            <v>SADELIH b.H.NISAN</v>
          </cell>
          <cell r="C41">
            <v>66</v>
          </cell>
          <cell r="D41">
            <v>0</v>
          </cell>
          <cell r="E41">
            <v>96</v>
          </cell>
          <cell r="F41">
            <v>0</v>
          </cell>
          <cell r="G41">
            <v>96</v>
          </cell>
          <cell r="I41">
            <v>0</v>
          </cell>
          <cell r="J41">
            <v>0</v>
          </cell>
        </row>
        <row r="42">
          <cell r="A42">
            <v>39</v>
          </cell>
          <cell r="B42" t="str">
            <v>B A J LI</v>
          </cell>
          <cell r="C42">
            <v>67</v>
          </cell>
          <cell r="D42">
            <v>0</v>
          </cell>
          <cell r="E42">
            <v>145</v>
          </cell>
          <cell r="F42">
            <v>0</v>
          </cell>
          <cell r="G42">
            <v>145</v>
          </cell>
          <cell r="I42">
            <v>0</v>
          </cell>
          <cell r="J42">
            <v>0</v>
          </cell>
        </row>
        <row r="43">
          <cell r="A43">
            <v>40</v>
          </cell>
          <cell r="B43" t="str">
            <v xml:space="preserve"> Hj. SADELAN</v>
          </cell>
          <cell r="C43">
            <v>68</v>
          </cell>
          <cell r="D43">
            <v>0</v>
          </cell>
          <cell r="E43">
            <v>277</v>
          </cell>
          <cell r="F43">
            <v>0</v>
          </cell>
          <cell r="G43">
            <v>277</v>
          </cell>
          <cell r="I43">
            <v>0</v>
          </cell>
          <cell r="J43">
            <v>0</v>
          </cell>
        </row>
        <row r="44">
          <cell r="A44">
            <v>41</v>
          </cell>
          <cell r="B44" t="str">
            <v>KHAERUDIN</v>
          </cell>
          <cell r="C44">
            <v>69</v>
          </cell>
          <cell r="D44">
            <v>0</v>
          </cell>
          <cell r="E44">
            <v>69</v>
          </cell>
          <cell r="F44">
            <v>0</v>
          </cell>
          <cell r="G44">
            <v>69</v>
          </cell>
          <cell r="I44">
            <v>0</v>
          </cell>
          <cell r="J44">
            <v>0</v>
          </cell>
        </row>
        <row r="45">
          <cell r="A45">
            <v>42</v>
          </cell>
          <cell r="B45" t="str">
            <v>HARTIKA</v>
          </cell>
          <cell r="C45">
            <v>70</v>
          </cell>
          <cell r="D45">
            <v>0</v>
          </cell>
          <cell r="E45">
            <v>130</v>
          </cell>
          <cell r="F45">
            <v>0</v>
          </cell>
          <cell r="G45">
            <v>130</v>
          </cell>
          <cell r="I45">
            <v>0</v>
          </cell>
          <cell r="J45">
            <v>0</v>
          </cell>
        </row>
        <row r="46">
          <cell r="A46">
            <v>43</v>
          </cell>
          <cell r="B46" t="str">
            <v>Hj. MASWANIH bt. H.NISAN</v>
          </cell>
          <cell r="C46">
            <v>71</v>
          </cell>
          <cell r="D46">
            <v>0</v>
          </cell>
          <cell r="E46">
            <v>1090</v>
          </cell>
          <cell r="F46">
            <v>0</v>
          </cell>
          <cell r="G46">
            <v>1090</v>
          </cell>
          <cell r="I46">
            <v>0</v>
          </cell>
          <cell r="J46">
            <v>0</v>
          </cell>
        </row>
        <row r="47">
          <cell r="A47">
            <v>44</v>
          </cell>
          <cell r="B47" t="str">
            <v>YULIANA SAPUTRA</v>
          </cell>
          <cell r="C47">
            <v>73</v>
          </cell>
          <cell r="D47">
            <v>0</v>
          </cell>
          <cell r="E47">
            <v>152</v>
          </cell>
          <cell r="F47">
            <v>0</v>
          </cell>
          <cell r="G47">
            <v>152</v>
          </cell>
          <cell r="I47">
            <v>0</v>
          </cell>
          <cell r="J47">
            <v>0</v>
          </cell>
        </row>
        <row r="48">
          <cell r="A48">
            <v>45</v>
          </cell>
          <cell r="B48" t="str">
            <v>YULIANA SAPUTRA</v>
          </cell>
          <cell r="C48">
            <v>74</v>
          </cell>
          <cell r="D48">
            <v>0</v>
          </cell>
          <cell r="E48">
            <v>215</v>
          </cell>
          <cell r="F48">
            <v>0</v>
          </cell>
          <cell r="G48">
            <v>215</v>
          </cell>
          <cell r="I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</row>
        <row r="306">
          <cell r="A306">
            <v>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</row>
        <row r="307">
          <cell r="A307">
            <v>0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</row>
        <row r="310">
          <cell r="A310">
            <v>0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</row>
        <row r="312">
          <cell r="A312">
            <v>0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</row>
        <row r="313">
          <cell r="A313">
            <v>0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</row>
        <row r="315">
          <cell r="A315">
            <v>0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</row>
        <row r="316">
          <cell r="A316">
            <v>0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</row>
        <row r="317">
          <cell r="A317">
            <v>0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</row>
        <row r="318">
          <cell r="A318">
            <v>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</row>
        <row r="319">
          <cell r="A319">
            <v>0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</row>
        <row r="320">
          <cell r="A320">
            <v>0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</row>
        <row r="321">
          <cell r="A321">
            <v>0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</row>
        <row r="323">
          <cell r="A323">
            <v>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</row>
        <row r="324">
          <cell r="A324">
            <v>0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</row>
        <row r="325">
          <cell r="A325">
            <v>0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</row>
        <row r="326">
          <cell r="A326">
            <v>0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</row>
        <row r="327">
          <cell r="A327">
            <v>0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</row>
        <row r="328">
          <cell r="A328">
            <v>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</row>
        <row r="329">
          <cell r="A329">
            <v>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</row>
        <row r="331">
          <cell r="A331">
            <v>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</row>
        <row r="332">
          <cell r="A332">
            <v>0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</row>
        <row r="333">
          <cell r="A333">
            <v>0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</row>
        <row r="334">
          <cell r="A334">
            <v>0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</row>
        <row r="335">
          <cell r="A335">
            <v>0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</row>
        <row r="336">
          <cell r="A336">
            <v>0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</row>
        <row r="337">
          <cell r="A337">
            <v>0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</row>
        <row r="338">
          <cell r="A338">
            <v>0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</row>
        <row r="339">
          <cell r="A339">
            <v>0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I339">
            <v>0</v>
          </cell>
          <cell r="J339">
            <v>0</v>
          </cell>
        </row>
        <row r="340">
          <cell r="A340">
            <v>0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I340">
            <v>0</v>
          </cell>
          <cell r="J340">
            <v>0</v>
          </cell>
        </row>
        <row r="341">
          <cell r="A341">
            <v>0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I341">
            <v>0</v>
          </cell>
          <cell r="J341">
            <v>0</v>
          </cell>
        </row>
        <row r="342">
          <cell r="A342">
            <v>0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I342">
            <v>0</v>
          </cell>
          <cell r="J342">
            <v>0</v>
          </cell>
        </row>
        <row r="343">
          <cell r="A343">
            <v>0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I343">
            <v>0</v>
          </cell>
          <cell r="J343">
            <v>0</v>
          </cell>
        </row>
        <row r="344">
          <cell r="A344">
            <v>0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I344">
            <v>0</v>
          </cell>
          <cell r="J344">
            <v>0</v>
          </cell>
        </row>
        <row r="345">
          <cell r="A345">
            <v>0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I345">
            <v>0</v>
          </cell>
          <cell r="J345">
            <v>0</v>
          </cell>
        </row>
        <row r="346">
          <cell r="A346">
            <v>0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I346">
            <v>0</v>
          </cell>
          <cell r="J346">
            <v>0</v>
          </cell>
        </row>
        <row r="347">
          <cell r="A347">
            <v>0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I347">
            <v>0</v>
          </cell>
          <cell r="J347">
            <v>0</v>
          </cell>
        </row>
        <row r="348">
          <cell r="A348">
            <v>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I348">
            <v>0</v>
          </cell>
          <cell r="J348">
            <v>0</v>
          </cell>
        </row>
        <row r="349">
          <cell r="A349">
            <v>0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I349">
            <v>0</v>
          </cell>
          <cell r="J349">
            <v>0</v>
          </cell>
        </row>
        <row r="350">
          <cell r="A350">
            <v>0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I350">
            <v>0</v>
          </cell>
          <cell r="J350">
            <v>0</v>
          </cell>
        </row>
        <row r="351">
          <cell r="A351">
            <v>0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I351">
            <v>0</v>
          </cell>
          <cell r="J351">
            <v>0</v>
          </cell>
        </row>
        <row r="352">
          <cell r="A352">
            <v>0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I352">
            <v>0</v>
          </cell>
          <cell r="J352">
            <v>0</v>
          </cell>
        </row>
        <row r="353">
          <cell r="A353">
            <v>0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I353">
            <v>0</v>
          </cell>
          <cell r="J353">
            <v>0</v>
          </cell>
        </row>
        <row r="354">
          <cell r="A354">
            <v>0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I354">
            <v>0</v>
          </cell>
          <cell r="J354">
            <v>0</v>
          </cell>
        </row>
        <row r="355">
          <cell r="A355">
            <v>0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I355">
            <v>0</v>
          </cell>
          <cell r="J355">
            <v>0</v>
          </cell>
        </row>
        <row r="356">
          <cell r="A356">
            <v>0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I356">
            <v>0</v>
          </cell>
          <cell r="J356">
            <v>0</v>
          </cell>
        </row>
        <row r="357">
          <cell r="A357">
            <v>0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I357">
            <v>0</v>
          </cell>
          <cell r="J357">
            <v>0</v>
          </cell>
        </row>
        <row r="358">
          <cell r="A358">
            <v>0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I358">
            <v>0</v>
          </cell>
          <cell r="J358">
            <v>0</v>
          </cell>
        </row>
        <row r="359">
          <cell r="A359">
            <v>0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I359">
            <v>0</v>
          </cell>
          <cell r="J359">
            <v>0</v>
          </cell>
        </row>
        <row r="360">
          <cell r="A360">
            <v>0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I360">
            <v>0</v>
          </cell>
          <cell r="J360">
            <v>0</v>
          </cell>
        </row>
        <row r="361">
          <cell r="A361">
            <v>0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I361">
            <v>0</v>
          </cell>
          <cell r="J361">
            <v>0</v>
          </cell>
        </row>
        <row r="362">
          <cell r="A362">
            <v>0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I362">
            <v>0</v>
          </cell>
          <cell r="J362">
            <v>0</v>
          </cell>
        </row>
        <row r="363">
          <cell r="A363">
            <v>0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I363">
            <v>0</v>
          </cell>
          <cell r="J363">
            <v>0</v>
          </cell>
        </row>
        <row r="364">
          <cell r="A364">
            <v>0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I364">
            <v>0</v>
          </cell>
          <cell r="J364">
            <v>0</v>
          </cell>
        </row>
        <row r="365">
          <cell r="A365">
            <v>0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I365">
            <v>0</v>
          </cell>
          <cell r="J365">
            <v>0</v>
          </cell>
        </row>
        <row r="366">
          <cell r="A366">
            <v>0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I366">
            <v>0</v>
          </cell>
          <cell r="J366">
            <v>0</v>
          </cell>
        </row>
        <row r="367">
          <cell r="A367">
            <v>0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I367">
            <v>0</v>
          </cell>
          <cell r="J367">
            <v>0</v>
          </cell>
        </row>
        <row r="368">
          <cell r="A368">
            <v>0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I368">
            <v>0</v>
          </cell>
          <cell r="J368">
            <v>0</v>
          </cell>
        </row>
        <row r="369">
          <cell r="A369">
            <v>0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I369">
            <v>0</v>
          </cell>
          <cell r="J369">
            <v>0</v>
          </cell>
        </row>
        <row r="370">
          <cell r="A370">
            <v>0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I370">
            <v>0</v>
          </cell>
          <cell r="J370">
            <v>0</v>
          </cell>
        </row>
        <row r="371">
          <cell r="A371">
            <v>0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I371">
            <v>0</v>
          </cell>
          <cell r="J371">
            <v>0</v>
          </cell>
        </row>
        <row r="372">
          <cell r="A372">
            <v>0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I372">
            <v>0</v>
          </cell>
          <cell r="J372">
            <v>0</v>
          </cell>
        </row>
        <row r="373">
          <cell r="A373">
            <v>0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I373">
            <v>0</v>
          </cell>
          <cell r="J373">
            <v>0</v>
          </cell>
        </row>
        <row r="374">
          <cell r="A374">
            <v>0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I374">
            <v>0</v>
          </cell>
          <cell r="J374">
            <v>0</v>
          </cell>
        </row>
        <row r="375">
          <cell r="A375">
            <v>0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I375">
            <v>0</v>
          </cell>
          <cell r="J375">
            <v>0</v>
          </cell>
        </row>
        <row r="376">
          <cell r="A376">
            <v>0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I376">
            <v>0</v>
          </cell>
          <cell r="J376">
            <v>0</v>
          </cell>
        </row>
        <row r="377">
          <cell r="A377">
            <v>0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I377">
            <v>0</v>
          </cell>
          <cell r="J377">
            <v>0</v>
          </cell>
        </row>
        <row r="378">
          <cell r="A378">
            <v>0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I378">
            <v>0</v>
          </cell>
          <cell r="J378">
            <v>0</v>
          </cell>
        </row>
        <row r="379">
          <cell r="A379">
            <v>0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I379">
            <v>0</v>
          </cell>
          <cell r="J379">
            <v>0</v>
          </cell>
        </row>
        <row r="380">
          <cell r="A380">
            <v>0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I380">
            <v>0</v>
          </cell>
          <cell r="J380">
            <v>0</v>
          </cell>
        </row>
        <row r="381">
          <cell r="A381">
            <v>0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I381">
            <v>0</v>
          </cell>
          <cell r="J381">
            <v>0</v>
          </cell>
        </row>
        <row r="382">
          <cell r="A382">
            <v>0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I382">
            <v>0</v>
          </cell>
          <cell r="J382">
            <v>0</v>
          </cell>
        </row>
        <row r="383">
          <cell r="A383">
            <v>0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I383">
            <v>0</v>
          </cell>
          <cell r="J383">
            <v>0</v>
          </cell>
        </row>
        <row r="384">
          <cell r="A384">
            <v>0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I384">
            <v>0</v>
          </cell>
          <cell r="J384">
            <v>0</v>
          </cell>
        </row>
        <row r="385">
          <cell r="A385">
            <v>0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I385">
            <v>0</v>
          </cell>
          <cell r="J385">
            <v>0</v>
          </cell>
        </row>
        <row r="386">
          <cell r="A386">
            <v>0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I386">
            <v>0</v>
          </cell>
          <cell r="J386">
            <v>0</v>
          </cell>
        </row>
        <row r="387">
          <cell r="A387">
            <v>0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I387">
            <v>0</v>
          </cell>
          <cell r="J387">
            <v>0</v>
          </cell>
        </row>
        <row r="388">
          <cell r="A388">
            <v>0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I388">
            <v>0</v>
          </cell>
          <cell r="J388">
            <v>0</v>
          </cell>
        </row>
        <row r="389">
          <cell r="A389">
            <v>0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I389">
            <v>0</v>
          </cell>
          <cell r="J389">
            <v>0</v>
          </cell>
        </row>
        <row r="390">
          <cell r="A390">
            <v>0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I390">
            <v>0</v>
          </cell>
          <cell r="J390">
            <v>0</v>
          </cell>
        </row>
        <row r="391">
          <cell r="A391">
            <v>0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I391">
            <v>0</v>
          </cell>
          <cell r="J391">
            <v>0</v>
          </cell>
        </row>
        <row r="392">
          <cell r="A392">
            <v>0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I392">
            <v>0</v>
          </cell>
          <cell r="J392">
            <v>0</v>
          </cell>
        </row>
        <row r="393">
          <cell r="A393">
            <v>0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I393">
            <v>0</v>
          </cell>
          <cell r="J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I394">
            <v>0</v>
          </cell>
          <cell r="J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I395">
            <v>0</v>
          </cell>
          <cell r="J395">
            <v>0</v>
          </cell>
        </row>
        <row r="396">
          <cell r="A396">
            <v>0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I396">
            <v>0</v>
          </cell>
          <cell r="J396">
            <v>0</v>
          </cell>
        </row>
        <row r="397">
          <cell r="A397">
            <v>0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I397">
            <v>0</v>
          </cell>
          <cell r="J397">
            <v>0</v>
          </cell>
        </row>
        <row r="398">
          <cell r="A398">
            <v>0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I398">
            <v>0</v>
          </cell>
          <cell r="J398">
            <v>0</v>
          </cell>
        </row>
        <row r="399">
          <cell r="A399">
            <v>0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I399">
            <v>0</v>
          </cell>
          <cell r="J399">
            <v>0</v>
          </cell>
        </row>
        <row r="400">
          <cell r="A400">
            <v>0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I400">
            <v>0</v>
          </cell>
          <cell r="J400">
            <v>0</v>
          </cell>
        </row>
        <row r="401">
          <cell r="A401">
            <v>0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I401">
            <v>0</v>
          </cell>
          <cell r="J401">
            <v>0</v>
          </cell>
        </row>
        <row r="402">
          <cell r="A402">
            <v>0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I402">
            <v>0</v>
          </cell>
          <cell r="J402">
            <v>0</v>
          </cell>
        </row>
        <row r="403">
          <cell r="A403">
            <v>0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I403">
            <v>0</v>
          </cell>
          <cell r="J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I404">
            <v>0</v>
          </cell>
          <cell r="J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I405">
            <v>0</v>
          </cell>
          <cell r="J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I406">
            <v>0</v>
          </cell>
          <cell r="J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I407">
            <v>0</v>
          </cell>
          <cell r="J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I408">
            <v>0</v>
          </cell>
          <cell r="J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I409">
            <v>0</v>
          </cell>
          <cell r="J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I410">
            <v>0</v>
          </cell>
          <cell r="J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I411">
            <v>0</v>
          </cell>
          <cell r="J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I412">
            <v>0</v>
          </cell>
          <cell r="J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I413">
            <v>0</v>
          </cell>
          <cell r="J413">
            <v>0</v>
          </cell>
        </row>
        <row r="414">
          <cell r="A414">
            <v>0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I414">
            <v>0</v>
          </cell>
          <cell r="J414">
            <v>0</v>
          </cell>
        </row>
        <row r="415">
          <cell r="A415">
            <v>0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I415">
            <v>0</v>
          </cell>
          <cell r="J415">
            <v>0</v>
          </cell>
        </row>
        <row r="416">
          <cell r="A416">
            <v>0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I416">
            <v>0</v>
          </cell>
          <cell r="J416">
            <v>0</v>
          </cell>
        </row>
        <row r="417">
          <cell r="A417">
            <v>0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I417">
            <v>0</v>
          </cell>
          <cell r="J417">
            <v>0</v>
          </cell>
        </row>
        <row r="418">
          <cell r="A418">
            <v>0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I418">
            <v>0</v>
          </cell>
          <cell r="J418">
            <v>0</v>
          </cell>
        </row>
        <row r="419">
          <cell r="A419">
            <v>0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I419">
            <v>0</v>
          </cell>
          <cell r="J419">
            <v>0</v>
          </cell>
        </row>
        <row r="420">
          <cell r="A420">
            <v>0</v>
          </cell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I420">
            <v>0</v>
          </cell>
          <cell r="J420">
            <v>0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I421">
            <v>0</v>
          </cell>
          <cell r="J421">
            <v>0</v>
          </cell>
        </row>
        <row r="422">
          <cell r="A422">
            <v>0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I422">
            <v>0</v>
          </cell>
          <cell r="J422">
            <v>0</v>
          </cell>
        </row>
        <row r="423">
          <cell r="A423">
            <v>0</v>
          </cell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I423">
            <v>0</v>
          </cell>
          <cell r="J423">
            <v>0</v>
          </cell>
        </row>
        <row r="424">
          <cell r="A424">
            <v>0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I424">
            <v>0</v>
          </cell>
          <cell r="J424">
            <v>0</v>
          </cell>
        </row>
        <row r="425">
          <cell r="A425">
            <v>0</v>
          </cell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I425">
            <v>0</v>
          </cell>
          <cell r="J425">
            <v>0</v>
          </cell>
        </row>
        <row r="426">
          <cell r="A426">
            <v>0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I426">
            <v>0</v>
          </cell>
          <cell r="J426">
            <v>0</v>
          </cell>
        </row>
        <row r="427">
          <cell r="A427">
            <v>0</v>
          </cell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I427">
            <v>0</v>
          </cell>
          <cell r="J427">
            <v>0</v>
          </cell>
        </row>
        <row r="428">
          <cell r="A428">
            <v>0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I428">
            <v>0</v>
          </cell>
          <cell r="J428">
            <v>0</v>
          </cell>
        </row>
        <row r="429">
          <cell r="A429">
            <v>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I429">
            <v>0</v>
          </cell>
          <cell r="J429">
            <v>0</v>
          </cell>
        </row>
        <row r="430">
          <cell r="A430">
            <v>0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I430">
            <v>0</v>
          </cell>
          <cell r="J430">
            <v>0</v>
          </cell>
        </row>
        <row r="431">
          <cell r="A431">
            <v>0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I431">
            <v>0</v>
          </cell>
          <cell r="J431">
            <v>0</v>
          </cell>
        </row>
        <row r="432">
          <cell r="A432">
            <v>0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I432">
            <v>0</v>
          </cell>
          <cell r="J432">
            <v>0</v>
          </cell>
        </row>
        <row r="433">
          <cell r="A433">
            <v>0</v>
          </cell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I433">
            <v>0</v>
          </cell>
          <cell r="J433">
            <v>0</v>
          </cell>
        </row>
        <row r="434">
          <cell r="A434">
            <v>0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I434">
            <v>0</v>
          </cell>
          <cell r="J434">
            <v>0</v>
          </cell>
        </row>
        <row r="435">
          <cell r="A435">
            <v>0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I435">
            <v>0</v>
          </cell>
          <cell r="J435">
            <v>0</v>
          </cell>
        </row>
        <row r="436">
          <cell r="A436">
            <v>0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I436">
            <v>0</v>
          </cell>
          <cell r="J436">
            <v>0</v>
          </cell>
        </row>
        <row r="437">
          <cell r="A437">
            <v>0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I437">
            <v>0</v>
          </cell>
          <cell r="J437">
            <v>0</v>
          </cell>
        </row>
        <row r="438">
          <cell r="A438">
            <v>0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I438">
            <v>0</v>
          </cell>
          <cell r="J438">
            <v>0</v>
          </cell>
        </row>
        <row r="439">
          <cell r="A439">
            <v>0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I439">
            <v>0</v>
          </cell>
          <cell r="J439">
            <v>0</v>
          </cell>
        </row>
        <row r="440">
          <cell r="A440">
            <v>0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I440">
            <v>0</v>
          </cell>
          <cell r="J440">
            <v>0</v>
          </cell>
        </row>
        <row r="441">
          <cell r="A441">
            <v>0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I441">
            <v>0</v>
          </cell>
          <cell r="J441">
            <v>0</v>
          </cell>
        </row>
        <row r="442">
          <cell r="A442">
            <v>0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I442">
            <v>0</v>
          </cell>
          <cell r="J442">
            <v>0</v>
          </cell>
        </row>
        <row r="443">
          <cell r="A443">
            <v>0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I443">
            <v>0</v>
          </cell>
          <cell r="J443">
            <v>0</v>
          </cell>
        </row>
        <row r="444">
          <cell r="A444">
            <v>0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I444">
            <v>0</v>
          </cell>
          <cell r="J444">
            <v>0</v>
          </cell>
        </row>
        <row r="445">
          <cell r="A445">
            <v>0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I445">
            <v>0</v>
          </cell>
          <cell r="J445">
            <v>0</v>
          </cell>
        </row>
        <row r="446">
          <cell r="A446">
            <v>0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I446">
            <v>0</v>
          </cell>
          <cell r="J446">
            <v>0</v>
          </cell>
        </row>
        <row r="447">
          <cell r="A447">
            <v>0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I447">
            <v>0</v>
          </cell>
          <cell r="J447">
            <v>0</v>
          </cell>
        </row>
        <row r="448">
          <cell r="A448">
            <v>0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I448">
            <v>0</v>
          </cell>
          <cell r="J448">
            <v>0</v>
          </cell>
        </row>
        <row r="449">
          <cell r="A449">
            <v>0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I449">
            <v>0</v>
          </cell>
          <cell r="J449">
            <v>0</v>
          </cell>
        </row>
        <row r="450">
          <cell r="A450">
            <v>0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I450">
            <v>0</v>
          </cell>
          <cell r="J450">
            <v>0</v>
          </cell>
        </row>
        <row r="451">
          <cell r="A451">
            <v>0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I451">
            <v>0</v>
          </cell>
          <cell r="J451">
            <v>0</v>
          </cell>
        </row>
        <row r="452">
          <cell r="A452">
            <v>0</v>
          </cell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I452">
            <v>0</v>
          </cell>
          <cell r="J452">
            <v>0</v>
          </cell>
        </row>
        <row r="453">
          <cell r="A453">
            <v>0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I453">
            <v>0</v>
          </cell>
          <cell r="J453">
            <v>0</v>
          </cell>
        </row>
        <row r="454">
          <cell r="A454">
            <v>0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I454">
            <v>0</v>
          </cell>
          <cell r="J454">
            <v>0</v>
          </cell>
        </row>
        <row r="455">
          <cell r="A455">
            <v>0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I455">
            <v>0</v>
          </cell>
          <cell r="J455">
            <v>0</v>
          </cell>
        </row>
        <row r="456">
          <cell r="A456">
            <v>0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I456">
            <v>0</v>
          </cell>
          <cell r="J456">
            <v>0</v>
          </cell>
        </row>
        <row r="457">
          <cell r="A457">
            <v>0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I457">
            <v>0</v>
          </cell>
          <cell r="J457">
            <v>0</v>
          </cell>
        </row>
        <row r="458">
          <cell r="A458">
            <v>0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I458">
            <v>0</v>
          </cell>
          <cell r="J458">
            <v>0</v>
          </cell>
        </row>
        <row r="459">
          <cell r="A459">
            <v>0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I459">
            <v>0</v>
          </cell>
          <cell r="J459">
            <v>0</v>
          </cell>
        </row>
        <row r="460">
          <cell r="A460">
            <v>0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I460">
            <v>0</v>
          </cell>
          <cell r="J460">
            <v>0</v>
          </cell>
        </row>
        <row r="461">
          <cell r="A461">
            <v>0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I461">
            <v>0</v>
          </cell>
          <cell r="J461">
            <v>0</v>
          </cell>
        </row>
        <row r="462">
          <cell r="A462">
            <v>0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I462">
            <v>0</v>
          </cell>
          <cell r="J462">
            <v>0</v>
          </cell>
        </row>
        <row r="463">
          <cell r="A463">
            <v>0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I463">
            <v>0</v>
          </cell>
          <cell r="J463">
            <v>0</v>
          </cell>
        </row>
        <row r="464">
          <cell r="A464">
            <v>0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I464">
            <v>0</v>
          </cell>
          <cell r="J464">
            <v>0</v>
          </cell>
        </row>
        <row r="465">
          <cell r="A465">
            <v>0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I465">
            <v>0</v>
          </cell>
          <cell r="J465">
            <v>0</v>
          </cell>
        </row>
        <row r="466">
          <cell r="A466">
            <v>0</v>
          </cell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I466">
            <v>0</v>
          </cell>
          <cell r="J466">
            <v>0</v>
          </cell>
        </row>
        <row r="467">
          <cell r="A467">
            <v>0</v>
          </cell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I467">
            <v>0</v>
          </cell>
          <cell r="J467">
            <v>0</v>
          </cell>
        </row>
        <row r="468">
          <cell r="A468">
            <v>0</v>
          </cell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I468">
            <v>0</v>
          </cell>
          <cell r="J468">
            <v>0</v>
          </cell>
        </row>
        <row r="469">
          <cell r="A469">
            <v>0</v>
          </cell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I469">
            <v>0</v>
          </cell>
          <cell r="J469">
            <v>0</v>
          </cell>
        </row>
        <row r="470">
          <cell r="A470">
            <v>0</v>
          </cell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I470">
            <v>0</v>
          </cell>
          <cell r="J470">
            <v>0</v>
          </cell>
        </row>
        <row r="471">
          <cell r="A471">
            <v>0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I471">
            <v>0</v>
          </cell>
          <cell r="J471">
            <v>0</v>
          </cell>
        </row>
        <row r="472">
          <cell r="A472">
            <v>0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I472">
            <v>0</v>
          </cell>
          <cell r="J472">
            <v>0</v>
          </cell>
        </row>
        <row r="473">
          <cell r="A473">
            <v>0</v>
          </cell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I473">
            <v>0</v>
          </cell>
          <cell r="J473">
            <v>0</v>
          </cell>
        </row>
        <row r="474">
          <cell r="A474">
            <v>0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I474">
            <v>0</v>
          </cell>
          <cell r="J474">
            <v>0</v>
          </cell>
        </row>
        <row r="475">
          <cell r="A475">
            <v>0</v>
          </cell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I475">
            <v>0</v>
          </cell>
          <cell r="J475">
            <v>0</v>
          </cell>
        </row>
        <row r="476">
          <cell r="A476">
            <v>0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I476">
            <v>0</v>
          </cell>
          <cell r="J476">
            <v>0</v>
          </cell>
        </row>
        <row r="477">
          <cell r="A477">
            <v>0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I477">
            <v>0</v>
          </cell>
          <cell r="J477">
            <v>0</v>
          </cell>
        </row>
        <row r="478">
          <cell r="A478">
            <v>0</v>
          </cell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I478">
            <v>0</v>
          </cell>
          <cell r="J478">
            <v>0</v>
          </cell>
        </row>
        <row r="479">
          <cell r="A479">
            <v>0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I479">
            <v>0</v>
          </cell>
          <cell r="J479">
            <v>0</v>
          </cell>
        </row>
        <row r="480">
          <cell r="A480">
            <v>0</v>
          </cell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I480">
            <v>0</v>
          </cell>
          <cell r="J480">
            <v>0</v>
          </cell>
        </row>
        <row r="481">
          <cell r="A481">
            <v>0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I481">
            <v>0</v>
          </cell>
          <cell r="J481">
            <v>0</v>
          </cell>
        </row>
        <row r="482">
          <cell r="A482">
            <v>0</v>
          </cell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I482">
            <v>0</v>
          </cell>
          <cell r="J482">
            <v>0</v>
          </cell>
        </row>
        <row r="483">
          <cell r="A483">
            <v>0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I483">
            <v>0</v>
          </cell>
          <cell r="J483">
            <v>0</v>
          </cell>
        </row>
        <row r="484">
          <cell r="A484">
            <v>0</v>
          </cell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I484">
            <v>0</v>
          </cell>
          <cell r="J484">
            <v>0</v>
          </cell>
        </row>
        <row r="485">
          <cell r="A485">
            <v>0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I485">
            <v>0</v>
          </cell>
          <cell r="J485">
            <v>0</v>
          </cell>
        </row>
        <row r="486">
          <cell r="A486">
            <v>0</v>
          </cell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I486">
            <v>0</v>
          </cell>
          <cell r="J486">
            <v>0</v>
          </cell>
        </row>
        <row r="487">
          <cell r="A487">
            <v>0</v>
          </cell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I487">
            <v>0</v>
          </cell>
          <cell r="J487">
            <v>0</v>
          </cell>
        </row>
        <row r="488">
          <cell r="A488">
            <v>0</v>
          </cell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I488">
            <v>0</v>
          </cell>
          <cell r="J488">
            <v>0</v>
          </cell>
        </row>
        <row r="489">
          <cell r="A489">
            <v>0</v>
          </cell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I489">
            <v>0</v>
          </cell>
          <cell r="J489">
            <v>0</v>
          </cell>
        </row>
        <row r="490">
          <cell r="A490">
            <v>0</v>
          </cell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I490">
            <v>0</v>
          </cell>
          <cell r="J490">
            <v>0</v>
          </cell>
        </row>
        <row r="491">
          <cell r="A491">
            <v>0</v>
          </cell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I491">
            <v>0</v>
          </cell>
          <cell r="J491">
            <v>0</v>
          </cell>
        </row>
        <row r="492">
          <cell r="A492">
            <v>0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I492">
            <v>0</v>
          </cell>
          <cell r="J492">
            <v>0</v>
          </cell>
        </row>
        <row r="493">
          <cell r="A493">
            <v>0</v>
          </cell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I493">
            <v>0</v>
          </cell>
          <cell r="J493">
            <v>0</v>
          </cell>
        </row>
        <row r="494">
          <cell r="A494">
            <v>0</v>
          </cell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I494">
            <v>0</v>
          </cell>
          <cell r="J494">
            <v>0</v>
          </cell>
        </row>
        <row r="495">
          <cell r="A495">
            <v>0</v>
          </cell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I495">
            <v>0</v>
          </cell>
          <cell r="J495">
            <v>0</v>
          </cell>
        </row>
        <row r="496">
          <cell r="A496">
            <v>0</v>
          </cell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I496">
            <v>0</v>
          </cell>
          <cell r="J496">
            <v>0</v>
          </cell>
        </row>
        <row r="497">
          <cell r="A497">
            <v>0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I497">
            <v>0</v>
          </cell>
          <cell r="J497">
            <v>0</v>
          </cell>
        </row>
        <row r="498">
          <cell r="A498">
            <v>0</v>
          </cell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I498">
            <v>0</v>
          </cell>
          <cell r="J498">
            <v>0</v>
          </cell>
        </row>
        <row r="499">
          <cell r="A499">
            <v>0</v>
          </cell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I499">
            <v>0</v>
          </cell>
          <cell r="J499">
            <v>0</v>
          </cell>
        </row>
        <row r="500">
          <cell r="A500">
            <v>0</v>
          </cell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I500">
            <v>0</v>
          </cell>
          <cell r="J500">
            <v>0</v>
          </cell>
        </row>
        <row r="501">
          <cell r="A501">
            <v>0</v>
          </cell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I501">
            <v>0</v>
          </cell>
          <cell r="J501">
            <v>0</v>
          </cell>
        </row>
        <row r="502">
          <cell r="A502">
            <v>0</v>
          </cell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I502">
            <v>0</v>
          </cell>
          <cell r="J502">
            <v>0</v>
          </cell>
        </row>
        <row r="503">
          <cell r="A503">
            <v>0</v>
          </cell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I503">
            <v>0</v>
          </cell>
          <cell r="J503">
            <v>0</v>
          </cell>
        </row>
      </sheetData>
      <sheetData sheetId="10"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</row>
        <row r="10">
          <cell r="A10">
            <v>1</v>
          </cell>
          <cell r="B10" t="str">
            <v>M U R T A N I</v>
          </cell>
          <cell r="C10">
            <v>3</v>
          </cell>
          <cell r="D10">
            <v>0</v>
          </cell>
          <cell r="E10">
            <v>118</v>
          </cell>
          <cell r="F10">
            <v>0</v>
          </cell>
          <cell r="G10">
            <v>0</v>
          </cell>
          <cell r="H10">
            <v>200</v>
          </cell>
          <cell r="I10">
            <v>118</v>
          </cell>
          <cell r="J10">
            <v>2472000</v>
          </cell>
          <cell r="K10">
            <v>291696000</v>
          </cell>
          <cell r="L10">
            <v>291696000</v>
          </cell>
          <cell r="M10">
            <v>1</v>
          </cell>
          <cell r="N10">
            <v>0</v>
          </cell>
          <cell r="O10">
            <v>103897000</v>
          </cell>
          <cell r="P10">
            <v>915000</v>
          </cell>
          <cell r="Q10">
            <v>291696000</v>
          </cell>
          <cell r="R10">
            <v>291696000</v>
          </cell>
          <cell r="S10">
            <v>231696000</v>
          </cell>
          <cell r="T10">
            <v>396508000</v>
          </cell>
          <cell r="V10">
            <v>40</v>
          </cell>
          <cell r="W10">
            <v>0.2</v>
          </cell>
          <cell r="X10">
            <v>58339000</v>
          </cell>
        </row>
        <row r="11">
          <cell r="A11">
            <v>2</v>
          </cell>
          <cell r="B11"/>
          <cell r="C11">
            <v>4</v>
          </cell>
          <cell r="D11">
            <v>0</v>
          </cell>
          <cell r="E11">
            <v>106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2472000</v>
          </cell>
          <cell r="K11">
            <v>0</v>
          </cell>
          <cell r="L11">
            <v>262032000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202032000</v>
          </cell>
          <cell r="T11">
            <v>262032000</v>
          </cell>
          <cell r="W11">
            <v>0</v>
          </cell>
          <cell r="X11">
            <v>0</v>
          </cell>
        </row>
        <row r="12">
          <cell r="A12">
            <v>3</v>
          </cell>
          <cell r="B12" t="str">
            <v>SURYADI</v>
          </cell>
          <cell r="C12">
            <v>6</v>
          </cell>
          <cell r="D12">
            <v>0</v>
          </cell>
          <cell r="E12">
            <v>2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2472000</v>
          </cell>
          <cell r="K12">
            <v>0</v>
          </cell>
          <cell r="L12">
            <v>4944000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4944000</v>
          </cell>
          <cell r="W12">
            <v>0</v>
          </cell>
          <cell r="X12">
            <v>0</v>
          </cell>
        </row>
        <row r="13">
          <cell r="A13">
            <v>4</v>
          </cell>
          <cell r="B13" t="str">
            <v>SUWARDI  ATMOSUMARTO</v>
          </cell>
          <cell r="C13">
            <v>7</v>
          </cell>
          <cell r="D13">
            <v>0</v>
          </cell>
          <cell r="E13">
            <v>111</v>
          </cell>
          <cell r="F13">
            <v>124.36</v>
          </cell>
          <cell r="G13">
            <v>248.72</v>
          </cell>
          <cell r="H13">
            <v>200</v>
          </cell>
          <cell r="I13">
            <v>111</v>
          </cell>
          <cell r="J13">
            <v>2472000</v>
          </cell>
          <cell r="K13">
            <v>274392000</v>
          </cell>
          <cell r="L13">
            <v>274392000</v>
          </cell>
          <cell r="M13">
            <v>2</v>
          </cell>
          <cell r="N13">
            <v>234831000</v>
          </cell>
          <cell r="O13">
            <v>263856000</v>
          </cell>
          <cell r="P13">
            <v>664000</v>
          </cell>
          <cell r="Q13">
            <v>509223000</v>
          </cell>
          <cell r="R13">
            <v>509223000</v>
          </cell>
          <cell r="S13">
            <v>214392000</v>
          </cell>
          <cell r="T13">
            <v>538912000</v>
          </cell>
          <cell r="V13">
            <v>26</v>
          </cell>
          <cell r="W13">
            <v>0.2</v>
          </cell>
          <cell r="X13">
            <v>101845000</v>
          </cell>
        </row>
        <row r="14">
          <cell r="A14">
            <v>5</v>
          </cell>
          <cell r="B14" t="str">
            <v>SUWARDI ATMOSUMARTO</v>
          </cell>
          <cell r="C14" t="str">
            <v>7A</v>
          </cell>
          <cell r="D14">
            <v>0</v>
          </cell>
          <cell r="E14">
            <v>300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2472000</v>
          </cell>
          <cell r="K14">
            <v>0</v>
          </cell>
          <cell r="L14">
            <v>741600000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681600000</v>
          </cell>
          <cell r="T14">
            <v>741600000</v>
          </cell>
          <cell r="W14">
            <v>0</v>
          </cell>
          <cell r="X14">
            <v>0</v>
          </cell>
        </row>
        <row r="15">
          <cell r="A15">
            <v>6</v>
          </cell>
          <cell r="B15" t="str">
            <v>ALI ROFIK</v>
          </cell>
          <cell r="C15">
            <v>8</v>
          </cell>
          <cell r="D15">
            <v>0</v>
          </cell>
          <cell r="E15">
            <v>159</v>
          </cell>
          <cell r="F15">
            <v>127.4</v>
          </cell>
          <cell r="G15">
            <v>254.8</v>
          </cell>
          <cell r="H15">
            <v>200</v>
          </cell>
          <cell r="I15">
            <v>159</v>
          </cell>
          <cell r="J15">
            <v>2472000</v>
          </cell>
          <cell r="K15">
            <v>393048000</v>
          </cell>
          <cell r="L15">
            <v>393048000</v>
          </cell>
          <cell r="M15">
            <v>3</v>
          </cell>
          <cell r="N15">
            <v>241130000</v>
          </cell>
          <cell r="O15">
            <v>267119000</v>
          </cell>
          <cell r="P15">
            <v>121000</v>
          </cell>
          <cell r="Q15">
            <v>634178000</v>
          </cell>
          <cell r="R15">
            <v>634178000</v>
          </cell>
          <cell r="S15">
            <v>333048000</v>
          </cell>
          <cell r="T15">
            <v>660288000</v>
          </cell>
          <cell r="V15">
            <v>1</v>
          </cell>
          <cell r="W15">
            <v>0.1</v>
          </cell>
          <cell r="X15">
            <v>63418000</v>
          </cell>
        </row>
        <row r="16">
          <cell r="A16">
            <v>7</v>
          </cell>
          <cell r="B16" t="str">
            <v>MAHYUDIN qq. MUIAH</v>
          </cell>
          <cell r="C16">
            <v>9</v>
          </cell>
          <cell r="D16">
            <v>0</v>
          </cell>
          <cell r="E16">
            <v>51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2472000</v>
          </cell>
          <cell r="K16">
            <v>0</v>
          </cell>
          <cell r="L16">
            <v>126072000</v>
          </cell>
          <cell r="M16">
            <v>0</v>
          </cell>
          <cell r="N16">
            <v>0</v>
          </cell>
          <cell r="O16">
            <v>0</v>
          </cell>
          <cell r="P16">
            <v>153000</v>
          </cell>
          <cell r="Q16">
            <v>0</v>
          </cell>
          <cell r="R16">
            <v>0</v>
          </cell>
          <cell r="S16">
            <v>66072000</v>
          </cell>
          <cell r="T16">
            <v>126225000</v>
          </cell>
          <cell r="W16">
            <v>0</v>
          </cell>
          <cell r="X16">
            <v>0</v>
          </cell>
        </row>
        <row r="17">
          <cell r="A17">
            <v>8</v>
          </cell>
          <cell r="B17" t="str">
            <v>KHAIRUDIN (KHOIRUDIN)</v>
          </cell>
          <cell r="C17">
            <v>10</v>
          </cell>
          <cell r="D17">
            <v>0</v>
          </cell>
          <cell r="E17">
            <v>100</v>
          </cell>
          <cell r="F17">
            <v>115.49</v>
          </cell>
          <cell r="G17">
            <v>230.98</v>
          </cell>
          <cell r="H17">
            <v>200</v>
          </cell>
          <cell r="I17">
            <v>100</v>
          </cell>
          <cell r="J17">
            <v>2472000</v>
          </cell>
          <cell r="K17">
            <v>247200000</v>
          </cell>
          <cell r="L17">
            <v>247200000</v>
          </cell>
          <cell r="M17">
            <v>4</v>
          </cell>
          <cell r="N17">
            <v>217537000</v>
          </cell>
          <cell r="O17">
            <v>223981000</v>
          </cell>
          <cell r="P17">
            <v>76000</v>
          </cell>
          <cell r="Q17">
            <v>464737000</v>
          </cell>
          <cell r="R17">
            <v>464737000</v>
          </cell>
          <cell r="S17">
            <v>187200000</v>
          </cell>
          <cell r="T17">
            <v>471257000</v>
          </cell>
          <cell r="V17">
            <v>1</v>
          </cell>
          <cell r="W17">
            <v>0.1</v>
          </cell>
          <cell r="X17">
            <v>46474000</v>
          </cell>
        </row>
        <row r="18">
          <cell r="A18">
            <v>9</v>
          </cell>
          <cell r="B18" t="str">
            <v>KHAIRUDIN</v>
          </cell>
          <cell r="C18">
            <v>11</v>
          </cell>
          <cell r="D18">
            <v>0</v>
          </cell>
          <cell r="E18">
            <v>47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2472000</v>
          </cell>
          <cell r="K18">
            <v>0</v>
          </cell>
          <cell r="L18">
            <v>116184000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56184000</v>
          </cell>
          <cell r="T18">
            <v>116184000</v>
          </cell>
          <cell r="W18">
            <v>0</v>
          </cell>
          <cell r="X18">
            <v>0</v>
          </cell>
        </row>
        <row r="19">
          <cell r="A19">
            <v>10</v>
          </cell>
          <cell r="B19" t="str">
            <v xml:space="preserve"> S U S I L O</v>
          </cell>
          <cell r="C19">
            <v>12</v>
          </cell>
          <cell r="D19">
            <v>0</v>
          </cell>
          <cell r="E19">
            <v>157</v>
          </cell>
          <cell r="F19">
            <v>88.86999999999999</v>
          </cell>
          <cell r="G19">
            <v>177.73999999999998</v>
          </cell>
          <cell r="H19">
            <v>200</v>
          </cell>
          <cell r="I19">
            <v>157</v>
          </cell>
          <cell r="J19">
            <v>2472000</v>
          </cell>
          <cell r="K19">
            <v>388104000</v>
          </cell>
          <cell r="L19">
            <v>388104000</v>
          </cell>
          <cell r="M19">
            <v>5</v>
          </cell>
          <cell r="N19">
            <v>172958000</v>
          </cell>
          <cell r="O19">
            <v>181187000</v>
          </cell>
          <cell r="P19">
            <v>225000</v>
          </cell>
          <cell r="Q19">
            <v>561062000</v>
          </cell>
          <cell r="R19">
            <v>561062000</v>
          </cell>
          <cell r="S19">
            <v>328104000</v>
          </cell>
          <cell r="T19">
            <v>569516000</v>
          </cell>
          <cell r="V19">
            <v>12</v>
          </cell>
          <cell r="W19">
            <v>0.15</v>
          </cell>
          <cell r="X19">
            <v>84159000</v>
          </cell>
        </row>
        <row r="20">
          <cell r="A20">
            <v>11</v>
          </cell>
          <cell r="B20" t="str">
            <v>A. ROJAK</v>
          </cell>
          <cell r="C20">
            <v>13</v>
          </cell>
          <cell r="D20">
            <v>0</v>
          </cell>
          <cell r="E20">
            <v>805</v>
          </cell>
          <cell r="F20">
            <v>151.46</v>
          </cell>
          <cell r="G20">
            <v>302.92</v>
          </cell>
          <cell r="H20">
            <v>200</v>
          </cell>
          <cell r="I20">
            <v>200</v>
          </cell>
          <cell r="J20">
            <v>2472000</v>
          </cell>
          <cell r="K20">
            <v>494400000</v>
          </cell>
          <cell r="L20">
            <v>1989960000</v>
          </cell>
          <cell r="M20">
            <v>6</v>
          </cell>
          <cell r="N20">
            <v>261713000</v>
          </cell>
          <cell r="O20">
            <v>268157000</v>
          </cell>
          <cell r="P20">
            <v>2775000</v>
          </cell>
          <cell r="Q20">
            <v>756113000</v>
          </cell>
          <cell r="R20">
            <v>756113000</v>
          </cell>
          <cell r="S20">
            <v>1929960000</v>
          </cell>
          <cell r="T20">
            <v>2260892000</v>
          </cell>
          <cell r="V20">
            <v>11</v>
          </cell>
          <cell r="W20">
            <v>0.15</v>
          </cell>
          <cell r="X20">
            <v>113417000</v>
          </cell>
        </row>
        <row r="21">
          <cell r="A21">
            <v>12</v>
          </cell>
          <cell r="B21" t="str">
            <v xml:space="preserve"> H A M D I A H</v>
          </cell>
          <cell r="C21">
            <v>14</v>
          </cell>
          <cell r="D21">
            <v>0</v>
          </cell>
          <cell r="E21">
            <v>15</v>
          </cell>
          <cell r="F21">
            <v>55.36</v>
          </cell>
          <cell r="G21">
            <v>110.72</v>
          </cell>
          <cell r="H21">
            <v>200</v>
          </cell>
          <cell r="I21">
            <v>15</v>
          </cell>
          <cell r="J21">
            <v>2472000</v>
          </cell>
          <cell r="K21">
            <v>37080000</v>
          </cell>
          <cell r="L21">
            <v>37080000</v>
          </cell>
          <cell r="M21">
            <v>7</v>
          </cell>
          <cell r="N21">
            <v>98105000</v>
          </cell>
          <cell r="O21">
            <v>104549000</v>
          </cell>
          <cell r="P21">
            <v>0</v>
          </cell>
          <cell r="Q21">
            <v>135185000</v>
          </cell>
          <cell r="R21">
            <v>135185000</v>
          </cell>
          <cell r="S21">
            <v>0</v>
          </cell>
          <cell r="T21">
            <v>141629000</v>
          </cell>
          <cell r="V21">
            <v>22</v>
          </cell>
          <cell r="W21">
            <v>0.2</v>
          </cell>
          <cell r="X21">
            <v>27037000</v>
          </cell>
        </row>
        <row r="22">
          <cell r="A22">
            <v>13</v>
          </cell>
          <cell r="B22" t="str">
            <v>M. HASAN, S.Pd</v>
          </cell>
          <cell r="C22">
            <v>15</v>
          </cell>
          <cell r="D22">
            <v>0</v>
          </cell>
          <cell r="E22">
            <v>551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3142000</v>
          </cell>
          <cell r="K22">
            <v>0</v>
          </cell>
          <cell r="L22">
            <v>1731242000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1671242000</v>
          </cell>
          <cell r="T22">
            <v>1731242000</v>
          </cell>
          <cell r="W22">
            <v>0</v>
          </cell>
          <cell r="X22">
            <v>0</v>
          </cell>
        </row>
        <row r="23">
          <cell r="A23">
            <v>14</v>
          </cell>
          <cell r="B23" t="str">
            <v>H.M. NAFIS</v>
          </cell>
          <cell r="C23">
            <v>16</v>
          </cell>
          <cell r="D23">
            <v>0</v>
          </cell>
          <cell r="E23">
            <v>4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2472000</v>
          </cell>
          <cell r="K23">
            <v>0</v>
          </cell>
          <cell r="L23">
            <v>9888000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9888000</v>
          </cell>
          <cell r="W23">
            <v>0</v>
          </cell>
          <cell r="X23">
            <v>0</v>
          </cell>
        </row>
        <row r="24">
          <cell r="A24">
            <v>15</v>
          </cell>
          <cell r="B24" t="str">
            <v>AHMAD ALFI</v>
          </cell>
          <cell r="C24">
            <v>17</v>
          </cell>
          <cell r="D24">
            <v>0</v>
          </cell>
          <cell r="E24">
            <v>6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3142000</v>
          </cell>
          <cell r="K24">
            <v>0</v>
          </cell>
          <cell r="L24">
            <v>18852000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18852000</v>
          </cell>
          <cell r="W24">
            <v>0</v>
          </cell>
          <cell r="X24">
            <v>0</v>
          </cell>
        </row>
        <row r="25">
          <cell r="A25">
            <v>16</v>
          </cell>
          <cell r="B25" t="str">
            <v>T A R Y O N O</v>
          </cell>
          <cell r="C25">
            <v>19</v>
          </cell>
          <cell r="D25">
            <v>0</v>
          </cell>
          <cell r="E25">
            <v>93</v>
          </cell>
          <cell r="F25">
            <v>91.94</v>
          </cell>
          <cell r="G25">
            <v>183.88</v>
          </cell>
          <cell r="H25">
            <v>200</v>
          </cell>
          <cell r="I25">
            <v>93</v>
          </cell>
          <cell r="J25">
            <v>3142000</v>
          </cell>
          <cell r="K25">
            <v>292206000</v>
          </cell>
          <cell r="L25">
            <v>292206000</v>
          </cell>
          <cell r="M25">
            <v>8</v>
          </cell>
          <cell r="N25">
            <v>163371000</v>
          </cell>
          <cell r="O25">
            <v>185073000</v>
          </cell>
          <cell r="P25">
            <v>383000</v>
          </cell>
          <cell r="Q25">
            <v>455577000</v>
          </cell>
          <cell r="R25">
            <v>455577000</v>
          </cell>
          <cell r="S25">
            <v>232206000</v>
          </cell>
          <cell r="T25">
            <v>477662000</v>
          </cell>
          <cell r="V25">
            <v>30</v>
          </cell>
          <cell r="W25">
            <v>0.2</v>
          </cell>
          <cell r="X25">
            <v>91115000</v>
          </cell>
        </row>
        <row r="26">
          <cell r="A26">
            <v>17</v>
          </cell>
          <cell r="B26" t="str">
            <v>N U R S I K I N</v>
          </cell>
          <cell r="C26">
            <v>21</v>
          </cell>
          <cell r="D26">
            <v>0</v>
          </cell>
          <cell r="E26">
            <v>408</v>
          </cell>
          <cell r="F26">
            <v>74.45</v>
          </cell>
          <cell r="G26">
            <v>148.9</v>
          </cell>
          <cell r="H26">
            <v>200</v>
          </cell>
          <cell r="I26">
            <v>200</v>
          </cell>
          <cell r="J26">
            <v>3142000</v>
          </cell>
          <cell r="K26">
            <v>628400000</v>
          </cell>
          <cell r="L26">
            <v>1281936000</v>
          </cell>
          <cell r="M26">
            <v>9</v>
          </cell>
          <cell r="N26">
            <v>142753000</v>
          </cell>
          <cell r="O26">
            <v>157019000</v>
          </cell>
          <cell r="P26">
            <v>1144000</v>
          </cell>
          <cell r="Q26">
            <v>771153000</v>
          </cell>
          <cell r="R26">
            <v>771153000</v>
          </cell>
          <cell r="S26">
            <v>1221936000</v>
          </cell>
          <cell r="T26">
            <v>1440099000</v>
          </cell>
          <cell r="V26">
            <v>11</v>
          </cell>
          <cell r="W26">
            <v>0.15</v>
          </cell>
          <cell r="X26">
            <v>115673000</v>
          </cell>
        </row>
        <row r="27">
          <cell r="A27">
            <v>18</v>
          </cell>
          <cell r="B27" t="str">
            <v>EDI SASMITO</v>
          </cell>
          <cell r="C27">
            <v>24</v>
          </cell>
          <cell r="D27">
            <v>0</v>
          </cell>
          <cell r="E27">
            <v>88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3142000</v>
          </cell>
          <cell r="K27">
            <v>0</v>
          </cell>
          <cell r="L27">
            <v>276496000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216496000</v>
          </cell>
          <cell r="T27">
            <v>276496000</v>
          </cell>
          <cell r="W27">
            <v>0</v>
          </cell>
          <cell r="X27">
            <v>0</v>
          </cell>
        </row>
        <row r="28">
          <cell r="A28">
            <v>19</v>
          </cell>
          <cell r="B28" t="str">
            <v>FIRDAUS</v>
          </cell>
          <cell r="C28">
            <v>25</v>
          </cell>
          <cell r="D28">
            <v>0</v>
          </cell>
          <cell r="E28">
            <v>278</v>
          </cell>
          <cell r="F28">
            <v>124.56</v>
          </cell>
          <cell r="G28">
            <v>249.12</v>
          </cell>
          <cell r="H28">
            <v>200</v>
          </cell>
          <cell r="I28">
            <v>200</v>
          </cell>
          <cell r="J28">
            <v>3142000</v>
          </cell>
          <cell r="K28">
            <v>628400000</v>
          </cell>
          <cell r="L28">
            <v>873476000</v>
          </cell>
          <cell r="M28">
            <v>10</v>
          </cell>
          <cell r="N28">
            <v>183294000</v>
          </cell>
          <cell r="O28">
            <v>183294000</v>
          </cell>
          <cell r="P28">
            <v>177000</v>
          </cell>
          <cell r="Q28">
            <v>811694000</v>
          </cell>
          <cell r="R28">
            <v>811694000</v>
          </cell>
          <cell r="S28">
            <v>813476000</v>
          </cell>
          <cell r="T28">
            <v>1056947000</v>
          </cell>
          <cell r="V28">
            <v>11</v>
          </cell>
          <cell r="W28">
            <v>0.15</v>
          </cell>
          <cell r="X28">
            <v>121754000</v>
          </cell>
        </row>
        <row r="29">
          <cell r="A29">
            <v>20</v>
          </cell>
          <cell r="B29" t="str">
            <v>ABDUL GONI</v>
          </cell>
          <cell r="C29">
            <v>30</v>
          </cell>
          <cell r="D29">
            <v>0</v>
          </cell>
          <cell r="E29">
            <v>32</v>
          </cell>
          <cell r="F29">
            <v>118.06</v>
          </cell>
          <cell r="G29">
            <v>236.12</v>
          </cell>
          <cell r="H29">
            <v>0</v>
          </cell>
          <cell r="I29">
            <v>0</v>
          </cell>
          <cell r="J29">
            <v>2472000</v>
          </cell>
          <cell r="K29">
            <v>0</v>
          </cell>
          <cell r="L29">
            <v>79104000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19104000</v>
          </cell>
          <cell r="T29">
            <v>79104000</v>
          </cell>
          <cell r="W29">
            <v>0</v>
          </cell>
          <cell r="X29">
            <v>0</v>
          </cell>
        </row>
        <row r="30">
          <cell r="A30">
            <v>21</v>
          </cell>
          <cell r="B30" t="str">
            <v xml:space="preserve"> MULYADI / Hj. IMRONAH</v>
          </cell>
          <cell r="C30">
            <v>38</v>
          </cell>
          <cell r="D30">
            <v>0</v>
          </cell>
          <cell r="E30">
            <v>59</v>
          </cell>
          <cell r="F30">
            <v>63.7</v>
          </cell>
          <cell r="G30">
            <v>127.4</v>
          </cell>
          <cell r="H30">
            <v>200</v>
          </cell>
          <cell r="I30">
            <v>59</v>
          </cell>
          <cell r="J30">
            <v>2472000</v>
          </cell>
          <cell r="K30">
            <v>145848000</v>
          </cell>
          <cell r="L30">
            <v>145848000</v>
          </cell>
          <cell r="M30">
            <v>12</v>
          </cell>
          <cell r="N30">
            <v>122550000</v>
          </cell>
          <cell r="O30">
            <v>130713000</v>
          </cell>
          <cell r="P30">
            <v>0</v>
          </cell>
          <cell r="Q30">
            <v>268398000</v>
          </cell>
          <cell r="R30">
            <v>268398000</v>
          </cell>
          <cell r="S30">
            <v>85848000</v>
          </cell>
          <cell r="T30">
            <v>276561000</v>
          </cell>
          <cell r="V30">
            <v>30</v>
          </cell>
          <cell r="W30">
            <v>0.2</v>
          </cell>
          <cell r="X30">
            <v>53680000</v>
          </cell>
        </row>
        <row r="31">
          <cell r="A31">
            <v>22</v>
          </cell>
          <cell r="B31" t="str">
            <v>S A L E H</v>
          </cell>
          <cell r="C31">
            <v>39</v>
          </cell>
          <cell r="D31">
            <v>0</v>
          </cell>
          <cell r="E31">
            <v>141</v>
          </cell>
          <cell r="F31">
            <v>102.15</v>
          </cell>
          <cell r="G31">
            <v>204.3</v>
          </cell>
          <cell r="H31">
            <v>200</v>
          </cell>
          <cell r="I31">
            <v>141</v>
          </cell>
          <cell r="J31">
            <v>2472000</v>
          </cell>
          <cell r="K31">
            <v>348552000</v>
          </cell>
          <cell r="L31">
            <v>348552000</v>
          </cell>
          <cell r="M31">
            <v>13</v>
          </cell>
          <cell r="N31">
            <v>197126000</v>
          </cell>
          <cell r="O31">
            <v>211381000</v>
          </cell>
          <cell r="P31">
            <v>215000</v>
          </cell>
          <cell r="Q31">
            <v>545678000</v>
          </cell>
          <cell r="R31">
            <v>545678000</v>
          </cell>
          <cell r="S31">
            <v>288552000</v>
          </cell>
          <cell r="T31">
            <v>560148000</v>
          </cell>
          <cell r="V31">
            <v>25</v>
          </cell>
          <cell r="W31">
            <v>0.2</v>
          </cell>
          <cell r="X31">
            <v>109136000</v>
          </cell>
        </row>
        <row r="32">
          <cell r="A32">
            <v>23</v>
          </cell>
          <cell r="B32" t="str">
            <v>PT. BAYUADJI NUSANTARA HOTEL</v>
          </cell>
          <cell r="C32">
            <v>42</v>
          </cell>
          <cell r="D32">
            <v>0</v>
          </cell>
          <cell r="E32">
            <v>164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3142000</v>
          </cell>
          <cell r="K32">
            <v>0</v>
          </cell>
          <cell r="L32">
            <v>515288000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455288000</v>
          </cell>
          <cell r="T32">
            <v>515288000</v>
          </cell>
          <cell r="W32">
            <v>0</v>
          </cell>
          <cell r="X32">
            <v>0</v>
          </cell>
        </row>
        <row r="33">
          <cell r="A33">
            <v>24</v>
          </cell>
          <cell r="B33" t="str">
            <v>NY.SITI AMINAH/MAWARDI</v>
          </cell>
          <cell r="C33">
            <v>49</v>
          </cell>
          <cell r="D33">
            <v>0</v>
          </cell>
          <cell r="E33">
            <v>429</v>
          </cell>
          <cell r="F33">
            <v>285.89</v>
          </cell>
          <cell r="G33">
            <v>571.78</v>
          </cell>
          <cell r="H33">
            <v>200</v>
          </cell>
          <cell r="I33">
            <v>200</v>
          </cell>
          <cell r="J33">
            <v>3142000</v>
          </cell>
          <cell r="K33">
            <v>628400000</v>
          </cell>
          <cell r="L33">
            <v>1347918000</v>
          </cell>
          <cell r="M33">
            <v>14</v>
          </cell>
          <cell r="N33">
            <v>578163000</v>
          </cell>
          <cell r="O33">
            <v>618875000</v>
          </cell>
          <cell r="P33">
            <v>1249000</v>
          </cell>
          <cell r="Q33">
            <v>1206563000</v>
          </cell>
          <cell r="R33">
            <v>1206563000</v>
          </cell>
          <cell r="S33">
            <v>1287918000</v>
          </cell>
          <cell r="T33">
            <v>1968042000</v>
          </cell>
          <cell r="V33">
            <v>11</v>
          </cell>
          <cell r="W33">
            <v>0.15</v>
          </cell>
          <cell r="X33">
            <v>180984000</v>
          </cell>
        </row>
        <row r="34">
          <cell r="A34">
            <v>25</v>
          </cell>
          <cell r="B34" t="str">
            <v>SAFEI LESMANA</v>
          </cell>
          <cell r="C34">
            <v>50</v>
          </cell>
          <cell r="D34">
            <v>0</v>
          </cell>
          <cell r="E34">
            <v>32</v>
          </cell>
          <cell r="F34">
            <v>220.71999999999997</v>
          </cell>
          <cell r="G34">
            <v>441.43999999999994</v>
          </cell>
          <cell r="H34">
            <v>0</v>
          </cell>
          <cell r="I34">
            <v>0</v>
          </cell>
          <cell r="J34">
            <v>3142000</v>
          </cell>
          <cell r="K34">
            <v>0</v>
          </cell>
          <cell r="L34">
            <v>100544000</v>
          </cell>
          <cell r="M34">
            <v>15</v>
          </cell>
          <cell r="N34">
            <v>0</v>
          </cell>
          <cell r="O34">
            <v>26197000</v>
          </cell>
          <cell r="P34">
            <v>0</v>
          </cell>
          <cell r="Q34">
            <v>0</v>
          </cell>
          <cell r="R34">
            <v>0</v>
          </cell>
          <cell r="S34">
            <v>40544000</v>
          </cell>
          <cell r="T34">
            <v>126741000</v>
          </cell>
          <cell r="U34">
            <v>1400000</v>
          </cell>
          <cell r="W34">
            <v>0</v>
          </cell>
          <cell r="X34">
            <v>0</v>
          </cell>
        </row>
        <row r="35">
          <cell r="A35">
            <v>26</v>
          </cell>
          <cell r="B35" t="str">
            <v>MASUROH</v>
          </cell>
          <cell r="C35">
            <v>51</v>
          </cell>
          <cell r="D35">
            <v>0</v>
          </cell>
          <cell r="E35">
            <v>108</v>
          </cell>
          <cell r="F35">
            <v>117.3</v>
          </cell>
          <cell r="G35">
            <v>234.6</v>
          </cell>
          <cell r="H35">
            <v>200</v>
          </cell>
          <cell r="I35">
            <v>108</v>
          </cell>
          <cell r="J35">
            <v>3142000</v>
          </cell>
          <cell r="K35">
            <v>339336000</v>
          </cell>
          <cell r="L35">
            <v>339336000</v>
          </cell>
          <cell r="M35">
            <v>16</v>
          </cell>
          <cell r="N35">
            <v>193393000</v>
          </cell>
          <cell r="O35">
            <v>199837000</v>
          </cell>
          <cell r="P35">
            <v>503000</v>
          </cell>
          <cell r="Q35">
            <v>532729000</v>
          </cell>
          <cell r="R35">
            <v>532729000</v>
          </cell>
          <cell r="S35">
            <v>279336000</v>
          </cell>
          <cell r="T35">
            <v>539676000</v>
          </cell>
          <cell r="V35">
            <v>30</v>
          </cell>
          <cell r="W35">
            <v>0.2</v>
          </cell>
          <cell r="X35">
            <v>106546000</v>
          </cell>
        </row>
        <row r="36">
          <cell r="A36">
            <v>27</v>
          </cell>
          <cell r="B36" t="str">
            <v>MARZUKI</v>
          </cell>
          <cell r="C36">
            <v>52</v>
          </cell>
          <cell r="D36">
            <v>0</v>
          </cell>
          <cell r="E36">
            <v>33</v>
          </cell>
          <cell r="F36">
            <v>100.51</v>
          </cell>
          <cell r="G36">
            <v>201.02</v>
          </cell>
          <cell r="H36">
            <v>200</v>
          </cell>
          <cell r="I36">
            <v>33</v>
          </cell>
          <cell r="J36">
            <v>2472000</v>
          </cell>
          <cell r="K36">
            <v>81576000</v>
          </cell>
          <cell r="L36">
            <v>81576000</v>
          </cell>
          <cell r="M36">
            <v>17</v>
          </cell>
          <cell r="N36">
            <v>145731000</v>
          </cell>
          <cell r="O36">
            <v>148402000</v>
          </cell>
          <cell r="P36">
            <v>0</v>
          </cell>
          <cell r="Q36">
            <v>227307000</v>
          </cell>
          <cell r="R36">
            <v>227307000</v>
          </cell>
          <cell r="S36">
            <v>21576000</v>
          </cell>
          <cell r="T36">
            <v>229978000</v>
          </cell>
          <cell r="V36">
            <v>30</v>
          </cell>
          <cell r="W36">
            <v>0.2</v>
          </cell>
          <cell r="X36">
            <v>45461000</v>
          </cell>
        </row>
        <row r="37">
          <cell r="A37">
            <v>28</v>
          </cell>
          <cell r="B37" t="str">
            <v>FURSAN</v>
          </cell>
          <cell r="C37">
            <v>54</v>
          </cell>
          <cell r="D37">
            <v>0</v>
          </cell>
          <cell r="E37">
            <v>324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3142000</v>
          </cell>
          <cell r="K37">
            <v>0</v>
          </cell>
          <cell r="L37">
            <v>1018008000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958008000</v>
          </cell>
          <cell r="T37">
            <v>1018008000</v>
          </cell>
          <cell r="W37">
            <v>0</v>
          </cell>
          <cell r="X37">
            <v>0</v>
          </cell>
        </row>
        <row r="38">
          <cell r="A38">
            <v>29</v>
          </cell>
          <cell r="B38" t="str">
            <v>FURSAN</v>
          </cell>
          <cell r="C38">
            <v>55</v>
          </cell>
          <cell r="D38">
            <v>0</v>
          </cell>
          <cell r="E38">
            <v>309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3142000</v>
          </cell>
          <cell r="K38">
            <v>0</v>
          </cell>
          <cell r="L38">
            <v>970878000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910878000</v>
          </cell>
          <cell r="T38">
            <v>970878000</v>
          </cell>
          <cell r="W38">
            <v>0</v>
          </cell>
          <cell r="X38">
            <v>0</v>
          </cell>
        </row>
        <row r="39">
          <cell r="A39">
            <v>30</v>
          </cell>
          <cell r="B39" t="str">
            <v>M. SIDIK H ICANG</v>
          </cell>
          <cell r="C39">
            <v>57</v>
          </cell>
          <cell r="D39">
            <v>0</v>
          </cell>
          <cell r="E39">
            <v>668</v>
          </cell>
          <cell r="F39">
            <v>63.02</v>
          </cell>
          <cell r="G39">
            <v>126.04</v>
          </cell>
          <cell r="H39">
            <v>200</v>
          </cell>
          <cell r="I39">
            <v>200</v>
          </cell>
          <cell r="J39">
            <v>3142000</v>
          </cell>
          <cell r="K39">
            <v>628400000</v>
          </cell>
          <cell r="L39">
            <v>2098856000</v>
          </cell>
          <cell r="M39">
            <v>18</v>
          </cell>
          <cell r="N39">
            <v>12710000</v>
          </cell>
          <cell r="O39">
            <v>21070000</v>
          </cell>
          <cell r="P39">
            <v>843000</v>
          </cell>
          <cell r="Q39">
            <v>0</v>
          </cell>
          <cell r="R39">
            <v>641110000</v>
          </cell>
          <cell r="S39">
            <v>2038856000</v>
          </cell>
          <cell r="T39">
            <v>2120769000</v>
          </cell>
          <cell r="W39">
            <v>0</v>
          </cell>
          <cell r="X39">
            <v>0</v>
          </cell>
        </row>
        <row r="40">
          <cell r="A40">
            <v>31</v>
          </cell>
          <cell r="B40" t="str">
            <v>M. SIDIK H ICANG</v>
          </cell>
          <cell r="C40">
            <v>58</v>
          </cell>
          <cell r="D40">
            <v>0</v>
          </cell>
          <cell r="E40">
            <v>633</v>
          </cell>
          <cell r="F40">
            <v>73.91</v>
          </cell>
          <cell r="G40">
            <v>147.82</v>
          </cell>
          <cell r="H40">
            <v>0</v>
          </cell>
          <cell r="I40">
            <v>0</v>
          </cell>
          <cell r="J40">
            <v>3142000</v>
          </cell>
          <cell r="K40">
            <v>0</v>
          </cell>
          <cell r="L40">
            <v>1988886000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1928886000</v>
          </cell>
          <cell r="T40">
            <v>1988886000</v>
          </cell>
          <cell r="W40">
            <v>0</v>
          </cell>
          <cell r="X40">
            <v>0</v>
          </cell>
        </row>
        <row r="41">
          <cell r="A41">
            <v>32</v>
          </cell>
          <cell r="B41" t="str">
            <v>Hj. SHOHABAH, Amd</v>
          </cell>
          <cell r="C41">
            <v>60</v>
          </cell>
          <cell r="D41">
            <v>0</v>
          </cell>
          <cell r="E41">
            <v>4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3142000</v>
          </cell>
          <cell r="K41">
            <v>0</v>
          </cell>
          <cell r="L41">
            <v>12568000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12568000</v>
          </cell>
          <cell r="W41">
            <v>0</v>
          </cell>
          <cell r="X41">
            <v>0</v>
          </cell>
        </row>
        <row r="42">
          <cell r="A42">
            <v>33</v>
          </cell>
          <cell r="B42" t="str">
            <v>j. SHOHABAH, Amd</v>
          </cell>
          <cell r="C42" t="str">
            <v>60A</v>
          </cell>
          <cell r="D42">
            <v>0</v>
          </cell>
          <cell r="E42">
            <v>485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W42">
            <v>0</v>
          </cell>
          <cell r="X42">
            <v>0</v>
          </cell>
        </row>
        <row r="43">
          <cell r="A43">
            <v>34</v>
          </cell>
          <cell r="B43" t="str">
            <v>PT. … (Perumahan Alam Raya)</v>
          </cell>
          <cell r="C43">
            <v>61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1373200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W43">
            <v>0</v>
          </cell>
          <cell r="X43">
            <v>0</v>
          </cell>
        </row>
        <row r="44">
          <cell r="A44">
            <v>35</v>
          </cell>
          <cell r="B44" t="str">
            <v>M A S H U D I</v>
          </cell>
          <cell r="C44">
            <v>62</v>
          </cell>
          <cell r="D44">
            <v>0</v>
          </cell>
          <cell r="E44">
            <v>844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1754000</v>
          </cell>
          <cell r="K44">
            <v>0</v>
          </cell>
          <cell r="L44">
            <v>1480376000</v>
          </cell>
          <cell r="M44">
            <v>0</v>
          </cell>
          <cell r="N44">
            <v>0</v>
          </cell>
          <cell r="O44">
            <v>0</v>
          </cell>
          <cell r="P44">
            <v>277000</v>
          </cell>
          <cell r="Q44">
            <v>0</v>
          </cell>
          <cell r="R44">
            <v>0</v>
          </cell>
          <cell r="S44">
            <v>1420376000</v>
          </cell>
          <cell r="T44">
            <v>1480653000</v>
          </cell>
          <cell r="W44">
            <v>0</v>
          </cell>
          <cell r="X44">
            <v>0</v>
          </cell>
        </row>
        <row r="45">
          <cell r="A45">
            <v>36</v>
          </cell>
          <cell r="B45" t="str">
            <v>JEFFRI</v>
          </cell>
          <cell r="C45">
            <v>64</v>
          </cell>
          <cell r="D45">
            <v>0</v>
          </cell>
          <cell r="E45">
            <v>694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1754000</v>
          </cell>
          <cell r="K45">
            <v>0</v>
          </cell>
          <cell r="L45">
            <v>1217276000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1157276000</v>
          </cell>
          <cell r="T45">
            <v>1217276000</v>
          </cell>
          <cell r="W45">
            <v>0</v>
          </cell>
          <cell r="X45">
            <v>0</v>
          </cell>
        </row>
        <row r="46">
          <cell r="A46">
            <v>37</v>
          </cell>
          <cell r="B46" t="str">
            <v>H. SAFIIH BIN H. NISAN</v>
          </cell>
          <cell r="C46">
            <v>65</v>
          </cell>
          <cell r="D46">
            <v>0</v>
          </cell>
          <cell r="E46">
            <v>599</v>
          </cell>
          <cell r="F46">
            <v>207</v>
          </cell>
          <cell r="G46">
            <v>414</v>
          </cell>
          <cell r="H46">
            <v>200</v>
          </cell>
          <cell r="I46">
            <v>200</v>
          </cell>
          <cell r="J46">
            <v>2472000</v>
          </cell>
          <cell r="K46">
            <v>494400000</v>
          </cell>
          <cell r="L46">
            <v>1480728000</v>
          </cell>
          <cell r="M46">
            <v>20</v>
          </cell>
          <cell r="N46">
            <v>259137000</v>
          </cell>
          <cell r="O46">
            <v>654135000</v>
          </cell>
          <cell r="P46">
            <v>0</v>
          </cell>
          <cell r="Q46">
            <v>753537000</v>
          </cell>
          <cell r="R46">
            <v>753537000</v>
          </cell>
          <cell r="S46">
            <v>1420728000</v>
          </cell>
          <cell r="T46">
            <v>2134863000</v>
          </cell>
          <cell r="V46">
            <v>11</v>
          </cell>
          <cell r="W46">
            <v>0.15</v>
          </cell>
          <cell r="X46">
            <v>113031000</v>
          </cell>
        </row>
        <row r="47">
          <cell r="A47">
            <v>38</v>
          </cell>
          <cell r="B47" t="str">
            <v>SADELIH b.H.NISAN</v>
          </cell>
          <cell r="C47">
            <v>66</v>
          </cell>
          <cell r="D47">
            <v>0</v>
          </cell>
          <cell r="E47">
            <v>96</v>
          </cell>
          <cell r="F47">
            <v>42.25</v>
          </cell>
          <cell r="G47">
            <v>84.5</v>
          </cell>
          <cell r="H47">
            <v>200</v>
          </cell>
          <cell r="I47">
            <v>96</v>
          </cell>
          <cell r="J47">
            <v>2472000</v>
          </cell>
          <cell r="K47">
            <v>237312000</v>
          </cell>
          <cell r="L47">
            <v>237312000</v>
          </cell>
          <cell r="M47">
            <v>21</v>
          </cell>
          <cell r="N47">
            <v>37833000</v>
          </cell>
          <cell r="O47">
            <v>41229000</v>
          </cell>
          <cell r="P47">
            <v>57000</v>
          </cell>
          <cell r="Q47">
            <v>275145000</v>
          </cell>
          <cell r="R47">
            <v>275145000</v>
          </cell>
          <cell r="S47">
            <v>177312000</v>
          </cell>
          <cell r="T47">
            <v>278598000</v>
          </cell>
          <cell r="V47">
            <v>20</v>
          </cell>
          <cell r="W47">
            <v>0.15</v>
          </cell>
          <cell r="X47">
            <v>41272000</v>
          </cell>
        </row>
        <row r="48">
          <cell r="A48">
            <v>39</v>
          </cell>
          <cell r="B48" t="str">
            <v>B A J LI</v>
          </cell>
          <cell r="C48">
            <v>67</v>
          </cell>
          <cell r="D48">
            <v>0</v>
          </cell>
          <cell r="E48">
            <v>145</v>
          </cell>
          <cell r="F48">
            <v>72.900000000000006</v>
          </cell>
          <cell r="G48">
            <v>145.80000000000001</v>
          </cell>
          <cell r="H48">
            <v>200</v>
          </cell>
          <cell r="I48">
            <v>145</v>
          </cell>
          <cell r="J48">
            <v>2472000</v>
          </cell>
          <cell r="K48">
            <v>358440000</v>
          </cell>
          <cell r="L48">
            <v>358440000</v>
          </cell>
          <cell r="M48">
            <v>22</v>
          </cell>
          <cell r="N48">
            <v>115664000</v>
          </cell>
          <cell r="O48">
            <v>165800000</v>
          </cell>
          <cell r="P48">
            <v>259000</v>
          </cell>
          <cell r="Q48">
            <v>474104000</v>
          </cell>
          <cell r="R48">
            <v>474104000</v>
          </cell>
          <cell r="S48">
            <v>298440000</v>
          </cell>
          <cell r="T48">
            <v>524499000</v>
          </cell>
          <cell r="V48">
            <v>25</v>
          </cell>
          <cell r="W48">
            <v>0.2</v>
          </cell>
          <cell r="X48">
            <v>94821000</v>
          </cell>
        </row>
        <row r="49">
          <cell r="A49">
            <v>40</v>
          </cell>
          <cell r="B49" t="str">
            <v xml:space="preserve"> Hj. SADELAN</v>
          </cell>
          <cell r="C49">
            <v>68</v>
          </cell>
          <cell r="D49">
            <v>0</v>
          </cell>
          <cell r="E49">
            <v>277</v>
          </cell>
          <cell r="F49">
            <v>98</v>
          </cell>
          <cell r="G49">
            <v>196</v>
          </cell>
          <cell r="H49">
            <v>200</v>
          </cell>
          <cell r="I49">
            <v>200</v>
          </cell>
          <cell r="J49">
            <v>2472000</v>
          </cell>
          <cell r="K49">
            <v>494400000</v>
          </cell>
          <cell r="L49">
            <v>684744000</v>
          </cell>
          <cell r="M49">
            <v>23</v>
          </cell>
          <cell r="N49">
            <v>192293000</v>
          </cell>
          <cell r="O49">
            <v>229130000</v>
          </cell>
          <cell r="P49">
            <v>363000</v>
          </cell>
          <cell r="Q49">
            <v>686693000</v>
          </cell>
          <cell r="R49">
            <v>686693000</v>
          </cell>
          <cell r="S49">
            <v>624744000</v>
          </cell>
          <cell r="T49">
            <v>914237000</v>
          </cell>
          <cell r="V49">
            <v>11</v>
          </cell>
          <cell r="W49">
            <v>0.15</v>
          </cell>
          <cell r="X49">
            <v>103004000</v>
          </cell>
        </row>
        <row r="50">
          <cell r="A50">
            <v>41</v>
          </cell>
          <cell r="B50" t="str">
            <v>KHAERUDIN</v>
          </cell>
          <cell r="C50">
            <v>69</v>
          </cell>
          <cell r="D50">
            <v>0</v>
          </cell>
          <cell r="E50">
            <v>69</v>
          </cell>
          <cell r="F50">
            <v>104.3</v>
          </cell>
          <cell r="G50">
            <v>208.6</v>
          </cell>
          <cell r="H50">
            <v>0</v>
          </cell>
          <cell r="I50">
            <v>0</v>
          </cell>
          <cell r="J50">
            <v>2472000</v>
          </cell>
          <cell r="K50">
            <v>0</v>
          </cell>
          <cell r="L50">
            <v>170568000</v>
          </cell>
          <cell r="M50">
            <v>19</v>
          </cell>
          <cell r="N50">
            <v>0</v>
          </cell>
          <cell r="O50">
            <v>0</v>
          </cell>
          <cell r="P50">
            <v>753000</v>
          </cell>
          <cell r="Q50">
            <v>0</v>
          </cell>
          <cell r="R50">
            <v>0</v>
          </cell>
          <cell r="S50">
            <v>110568000</v>
          </cell>
          <cell r="T50">
            <v>171321000</v>
          </cell>
          <cell r="W50">
            <v>0</v>
          </cell>
          <cell r="X50">
            <v>0</v>
          </cell>
        </row>
        <row r="51">
          <cell r="A51">
            <v>42</v>
          </cell>
          <cell r="B51" t="str">
            <v>HARTIKA</v>
          </cell>
          <cell r="C51">
            <v>70</v>
          </cell>
          <cell r="D51">
            <v>0</v>
          </cell>
          <cell r="E51">
            <v>130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2472000</v>
          </cell>
          <cell r="K51">
            <v>0</v>
          </cell>
          <cell r="L51">
            <v>321360000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261360000</v>
          </cell>
          <cell r="T51">
            <v>321360000</v>
          </cell>
          <cell r="W51">
            <v>0</v>
          </cell>
          <cell r="X51">
            <v>0</v>
          </cell>
        </row>
        <row r="52">
          <cell r="A52">
            <v>43</v>
          </cell>
          <cell r="B52" t="str">
            <v>Hj. MASWANIH bt. H.NISAN</v>
          </cell>
          <cell r="C52">
            <v>71</v>
          </cell>
          <cell r="D52">
            <v>0</v>
          </cell>
          <cell r="E52">
            <v>1090</v>
          </cell>
          <cell r="F52">
            <v>227.94</v>
          </cell>
          <cell r="G52">
            <v>455.88</v>
          </cell>
          <cell r="H52">
            <v>200</v>
          </cell>
          <cell r="I52">
            <v>200</v>
          </cell>
          <cell r="J52">
            <v>2472000</v>
          </cell>
          <cell r="K52">
            <v>494400000</v>
          </cell>
          <cell r="L52">
            <v>2694480000</v>
          </cell>
          <cell r="M52">
            <v>11</v>
          </cell>
          <cell r="N52">
            <v>417617000</v>
          </cell>
          <cell r="O52">
            <v>584559000</v>
          </cell>
          <cell r="P52">
            <v>0</v>
          </cell>
          <cell r="Q52">
            <v>912017000</v>
          </cell>
          <cell r="R52">
            <v>912017000</v>
          </cell>
          <cell r="S52">
            <v>2634480000</v>
          </cell>
          <cell r="T52">
            <v>3279039000</v>
          </cell>
          <cell r="V52">
            <v>11</v>
          </cell>
          <cell r="W52">
            <v>0.15</v>
          </cell>
          <cell r="X52">
            <v>136803000</v>
          </cell>
        </row>
        <row r="53">
          <cell r="A53">
            <v>44</v>
          </cell>
          <cell r="B53" t="str">
            <v>YULIANA SAPUTRA</v>
          </cell>
          <cell r="C53">
            <v>73</v>
          </cell>
          <cell r="D53">
            <v>0</v>
          </cell>
          <cell r="E53">
            <v>152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W53">
            <v>0</v>
          </cell>
          <cell r="X53">
            <v>0</v>
          </cell>
        </row>
        <row r="54">
          <cell r="A54">
            <v>45</v>
          </cell>
          <cell r="B54" t="str">
            <v>YULIANA SAPUTRA</v>
          </cell>
          <cell r="C54">
            <v>74</v>
          </cell>
          <cell r="D54">
            <v>0</v>
          </cell>
          <cell r="E54">
            <v>215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W54">
            <v>0</v>
          </cell>
          <cell r="X54">
            <v>0</v>
          </cell>
        </row>
        <row r="55">
          <cell r="A55">
            <v>46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W55">
            <v>0</v>
          </cell>
          <cell r="X55">
            <v>0</v>
          </cell>
        </row>
        <row r="56">
          <cell r="A56">
            <v>47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W56">
            <v>0</v>
          </cell>
          <cell r="X56">
            <v>0</v>
          </cell>
        </row>
        <row r="57">
          <cell r="A57">
            <v>48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W57">
            <v>0</v>
          </cell>
          <cell r="X57">
            <v>0</v>
          </cell>
        </row>
        <row r="58">
          <cell r="A58">
            <v>49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W58">
            <v>0</v>
          </cell>
          <cell r="X58">
            <v>0</v>
          </cell>
        </row>
        <row r="59">
          <cell r="A59">
            <v>50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W59">
            <v>0</v>
          </cell>
          <cell r="X59">
            <v>0</v>
          </cell>
        </row>
        <row r="60">
          <cell r="A60">
            <v>51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W60">
            <v>0</v>
          </cell>
          <cell r="X60">
            <v>0</v>
          </cell>
        </row>
        <row r="61">
          <cell r="A61">
            <v>52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W61">
            <v>0</v>
          </cell>
          <cell r="X61">
            <v>0</v>
          </cell>
        </row>
        <row r="62">
          <cell r="A62">
            <v>53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W62">
            <v>0</v>
          </cell>
          <cell r="X62">
            <v>0</v>
          </cell>
        </row>
        <row r="63">
          <cell r="A63">
            <v>54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W63">
            <v>0</v>
          </cell>
          <cell r="X63">
            <v>0</v>
          </cell>
        </row>
        <row r="64">
          <cell r="A64">
            <v>55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W64">
            <v>0</v>
          </cell>
          <cell r="X64">
            <v>0</v>
          </cell>
        </row>
        <row r="65">
          <cell r="A65">
            <v>56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W65">
            <v>0</v>
          </cell>
          <cell r="X65">
            <v>0</v>
          </cell>
        </row>
        <row r="66">
          <cell r="A66">
            <v>57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W66">
            <v>0</v>
          </cell>
          <cell r="X66">
            <v>0</v>
          </cell>
        </row>
        <row r="67">
          <cell r="A67">
            <v>58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W67">
            <v>0</v>
          </cell>
          <cell r="X67">
            <v>0</v>
          </cell>
        </row>
        <row r="68">
          <cell r="A68">
            <v>59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W68">
            <v>0</v>
          </cell>
          <cell r="X68">
            <v>0</v>
          </cell>
        </row>
        <row r="69">
          <cell r="A69">
            <v>60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W69">
            <v>0</v>
          </cell>
          <cell r="X69">
            <v>0</v>
          </cell>
        </row>
        <row r="70">
          <cell r="A70">
            <v>61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W70">
            <v>0</v>
          </cell>
          <cell r="X70">
            <v>0</v>
          </cell>
        </row>
        <row r="71">
          <cell r="A71">
            <v>62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W71">
            <v>0</v>
          </cell>
          <cell r="X71">
            <v>0</v>
          </cell>
        </row>
        <row r="72">
          <cell r="A72">
            <v>63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W72">
            <v>0</v>
          </cell>
          <cell r="X72">
            <v>0</v>
          </cell>
        </row>
        <row r="73">
          <cell r="A73">
            <v>64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W73">
            <v>0</v>
          </cell>
          <cell r="X73">
            <v>0</v>
          </cell>
        </row>
        <row r="74">
          <cell r="A74">
            <v>65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W74">
            <v>0</v>
          </cell>
          <cell r="X74">
            <v>0</v>
          </cell>
        </row>
        <row r="75">
          <cell r="A75">
            <v>66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W75">
            <v>0</v>
          </cell>
          <cell r="X75">
            <v>0</v>
          </cell>
        </row>
        <row r="76">
          <cell r="A76">
            <v>67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W76">
            <v>0</v>
          </cell>
          <cell r="X76">
            <v>0</v>
          </cell>
        </row>
        <row r="77">
          <cell r="A77">
            <v>68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W77">
            <v>0</v>
          </cell>
          <cell r="X77">
            <v>0</v>
          </cell>
        </row>
        <row r="78">
          <cell r="A78">
            <v>69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W78">
            <v>0</v>
          </cell>
          <cell r="X78">
            <v>0</v>
          </cell>
        </row>
        <row r="79">
          <cell r="A79">
            <v>70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W79">
            <v>0</v>
          </cell>
          <cell r="X79">
            <v>0</v>
          </cell>
        </row>
        <row r="80">
          <cell r="A80">
            <v>71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W80">
            <v>0</v>
          </cell>
          <cell r="X80">
            <v>0</v>
          </cell>
        </row>
        <row r="81">
          <cell r="A81">
            <v>72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W81">
            <v>0</v>
          </cell>
          <cell r="X81">
            <v>0</v>
          </cell>
        </row>
        <row r="82">
          <cell r="A82">
            <v>73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W82">
            <v>0</v>
          </cell>
          <cell r="X82">
            <v>0</v>
          </cell>
        </row>
        <row r="83">
          <cell r="A83">
            <v>74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W83">
            <v>0</v>
          </cell>
          <cell r="X83">
            <v>0</v>
          </cell>
        </row>
        <row r="84">
          <cell r="A84">
            <v>75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W84">
            <v>0</v>
          </cell>
          <cell r="X84">
            <v>0</v>
          </cell>
        </row>
        <row r="85">
          <cell r="A85">
            <v>76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W85">
            <v>0</v>
          </cell>
          <cell r="X85">
            <v>0</v>
          </cell>
        </row>
        <row r="86">
          <cell r="A86">
            <v>77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W86">
            <v>0</v>
          </cell>
          <cell r="X86">
            <v>0</v>
          </cell>
        </row>
        <row r="87">
          <cell r="A87">
            <v>78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W87">
            <v>0</v>
          </cell>
          <cell r="X87">
            <v>0</v>
          </cell>
        </row>
        <row r="88">
          <cell r="A88">
            <v>79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W88">
            <v>0</v>
          </cell>
          <cell r="X88">
            <v>0</v>
          </cell>
        </row>
        <row r="89">
          <cell r="A89">
            <v>80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W89">
            <v>0</v>
          </cell>
          <cell r="X89">
            <v>0</v>
          </cell>
        </row>
        <row r="90">
          <cell r="A90">
            <v>81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W90">
            <v>0</v>
          </cell>
          <cell r="X90">
            <v>0</v>
          </cell>
        </row>
        <row r="91">
          <cell r="A91">
            <v>82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W91">
            <v>0</v>
          </cell>
          <cell r="X91">
            <v>0</v>
          </cell>
        </row>
        <row r="92">
          <cell r="A92">
            <v>83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W92">
            <v>0</v>
          </cell>
          <cell r="X92">
            <v>0</v>
          </cell>
        </row>
        <row r="93">
          <cell r="A93">
            <v>84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W93">
            <v>0</v>
          </cell>
          <cell r="X93">
            <v>0</v>
          </cell>
        </row>
        <row r="94">
          <cell r="A94">
            <v>85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W94">
            <v>0</v>
          </cell>
          <cell r="X94">
            <v>0</v>
          </cell>
        </row>
        <row r="95">
          <cell r="A95">
            <v>86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W95">
            <v>0</v>
          </cell>
          <cell r="X95">
            <v>0</v>
          </cell>
        </row>
        <row r="96">
          <cell r="A96">
            <v>87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W96">
            <v>0</v>
          </cell>
          <cell r="X96">
            <v>0</v>
          </cell>
        </row>
        <row r="97">
          <cell r="A97">
            <v>88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W97">
            <v>0</v>
          </cell>
          <cell r="X97">
            <v>0</v>
          </cell>
        </row>
        <row r="98">
          <cell r="A98">
            <v>89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W98">
            <v>0</v>
          </cell>
          <cell r="X98">
            <v>0</v>
          </cell>
        </row>
        <row r="99">
          <cell r="A99">
            <v>90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W99">
            <v>0</v>
          </cell>
          <cell r="X99">
            <v>0</v>
          </cell>
        </row>
        <row r="100">
          <cell r="A100">
            <v>91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W100">
            <v>0</v>
          </cell>
          <cell r="X100">
            <v>0</v>
          </cell>
        </row>
        <row r="101">
          <cell r="A101">
            <v>92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W101">
            <v>0</v>
          </cell>
          <cell r="X101">
            <v>0</v>
          </cell>
        </row>
        <row r="102">
          <cell r="A102">
            <v>93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W102">
            <v>0</v>
          </cell>
          <cell r="X102">
            <v>0</v>
          </cell>
        </row>
        <row r="103">
          <cell r="A103">
            <v>94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W103">
            <v>0</v>
          </cell>
          <cell r="X103">
            <v>0</v>
          </cell>
        </row>
        <row r="104">
          <cell r="A104">
            <v>95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W104">
            <v>0</v>
          </cell>
          <cell r="X104">
            <v>0</v>
          </cell>
        </row>
        <row r="105">
          <cell r="A105">
            <v>96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W105">
            <v>0</v>
          </cell>
          <cell r="X105">
            <v>0</v>
          </cell>
        </row>
        <row r="106">
          <cell r="A106">
            <v>97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W106">
            <v>0</v>
          </cell>
          <cell r="X106">
            <v>0</v>
          </cell>
        </row>
        <row r="107">
          <cell r="A107">
            <v>98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W107">
            <v>0</v>
          </cell>
          <cell r="X107">
            <v>0</v>
          </cell>
        </row>
        <row r="108">
          <cell r="A108">
            <v>99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W108">
            <v>0</v>
          </cell>
          <cell r="X108">
            <v>0</v>
          </cell>
        </row>
        <row r="109">
          <cell r="A109">
            <v>100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W109">
            <v>0</v>
          </cell>
          <cell r="X109">
            <v>0</v>
          </cell>
        </row>
        <row r="110">
          <cell r="A110">
            <v>101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W110">
            <v>0</v>
          </cell>
          <cell r="X110">
            <v>0</v>
          </cell>
        </row>
        <row r="111">
          <cell r="A111">
            <v>102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W111">
            <v>0</v>
          </cell>
          <cell r="X111">
            <v>0</v>
          </cell>
        </row>
        <row r="112">
          <cell r="A112">
            <v>103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W112">
            <v>0</v>
          </cell>
          <cell r="X112">
            <v>0</v>
          </cell>
        </row>
        <row r="113">
          <cell r="A113">
            <v>104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W113">
            <v>0</v>
          </cell>
          <cell r="X113">
            <v>0</v>
          </cell>
        </row>
        <row r="114">
          <cell r="A114">
            <v>105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W114">
            <v>0</v>
          </cell>
          <cell r="X114">
            <v>0</v>
          </cell>
        </row>
        <row r="115">
          <cell r="A115">
            <v>106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W115">
            <v>0</v>
          </cell>
          <cell r="X115">
            <v>0</v>
          </cell>
        </row>
        <row r="116">
          <cell r="A116">
            <v>107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W116">
            <v>0</v>
          </cell>
          <cell r="X116">
            <v>0</v>
          </cell>
        </row>
        <row r="117">
          <cell r="A117">
            <v>108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W117">
            <v>0</v>
          </cell>
          <cell r="X117">
            <v>0</v>
          </cell>
        </row>
        <row r="118">
          <cell r="A118">
            <v>109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W118">
            <v>0</v>
          </cell>
          <cell r="X118">
            <v>0</v>
          </cell>
        </row>
        <row r="119">
          <cell r="A119">
            <v>110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W119">
            <v>0</v>
          </cell>
          <cell r="X119">
            <v>0</v>
          </cell>
        </row>
        <row r="120">
          <cell r="A120">
            <v>111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W120">
            <v>0</v>
          </cell>
          <cell r="X120">
            <v>0</v>
          </cell>
        </row>
        <row r="121">
          <cell r="A121">
            <v>112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W121">
            <v>0</v>
          </cell>
          <cell r="X121">
            <v>0</v>
          </cell>
        </row>
        <row r="122">
          <cell r="A122">
            <v>113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W122">
            <v>0</v>
          </cell>
          <cell r="X122">
            <v>0</v>
          </cell>
        </row>
        <row r="123">
          <cell r="A123">
            <v>114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W123">
            <v>0</v>
          </cell>
          <cell r="X123">
            <v>0</v>
          </cell>
        </row>
        <row r="124">
          <cell r="A124">
            <v>115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W124">
            <v>0</v>
          </cell>
          <cell r="X124">
            <v>0</v>
          </cell>
        </row>
        <row r="125">
          <cell r="A125">
            <v>116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W125">
            <v>0</v>
          </cell>
          <cell r="X125">
            <v>0</v>
          </cell>
        </row>
        <row r="126">
          <cell r="A126">
            <v>117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W126">
            <v>0</v>
          </cell>
          <cell r="X126">
            <v>0</v>
          </cell>
        </row>
        <row r="127">
          <cell r="A127">
            <v>118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W127">
            <v>0</v>
          </cell>
          <cell r="X127">
            <v>0</v>
          </cell>
        </row>
        <row r="128">
          <cell r="A128">
            <v>119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W128">
            <v>0</v>
          </cell>
          <cell r="X128">
            <v>0</v>
          </cell>
        </row>
        <row r="129">
          <cell r="A129">
            <v>120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W129">
            <v>0</v>
          </cell>
          <cell r="X129">
            <v>0</v>
          </cell>
        </row>
        <row r="130">
          <cell r="A130">
            <v>121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W130">
            <v>0</v>
          </cell>
          <cell r="X130">
            <v>0</v>
          </cell>
        </row>
        <row r="131">
          <cell r="A131">
            <v>122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W131">
            <v>0</v>
          </cell>
          <cell r="X131">
            <v>0</v>
          </cell>
        </row>
        <row r="132">
          <cell r="A132">
            <v>123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W132">
            <v>0</v>
          </cell>
          <cell r="X132">
            <v>0</v>
          </cell>
        </row>
        <row r="133">
          <cell r="A133">
            <v>124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W133">
            <v>0</v>
          </cell>
          <cell r="X133">
            <v>0</v>
          </cell>
        </row>
        <row r="134">
          <cell r="A134">
            <v>125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W134">
            <v>0</v>
          </cell>
          <cell r="X134">
            <v>0</v>
          </cell>
        </row>
        <row r="135">
          <cell r="A135">
            <v>126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W135">
            <v>0</v>
          </cell>
          <cell r="X135">
            <v>0</v>
          </cell>
        </row>
        <row r="136">
          <cell r="A136">
            <v>127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W136">
            <v>0</v>
          </cell>
          <cell r="X136">
            <v>0</v>
          </cell>
        </row>
        <row r="137">
          <cell r="A137">
            <v>128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W137">
            <v>0</v>
          </cell>
          <cell r="X137">
            <v>0</v>
          </cell>
        </row>
        <row r="138">
          <cell r="A138">
            <v>129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W138">
            <v>0</v>
          </cell>
          <cell r="X138">
            <v>0</v>
          </cell>
        </row>
        <row r="139">
          <cell r="A139">
            <v>130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W139">
            <v>0</v>
          </cell>
          <cell r="X139">
            <v>0</v>
          </cell>
        </row>
        <row r="140">
          <cell r="A140">
            <v>131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W140">
            <v>0</v>
          </cell>
          <cell r="X140">
            <v>0</v>
          </cell>
        </row>
        <row r="141">
          <cell r="A141">
            <v>132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W141">
            <v>0</v>
          </cell>
          <cell r="X141">
            <v>0</v>
          </cell>
        </row>
        <row r="142">
          <cell r="A142">
            <v>133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W142">
            <v>0</v>
          </cell>
          <cell r="X142">
            <v>0</v>
          </cell>
        </row>
        <row r="143">
          <cell r="A143">
            <v>134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W143">
            <v>0</v>
          </cell>
          <cell r="X143">
            <v>0</v>
          </cell>
        </row>
        <row r="144">
          <cell r="A144">
            <v>135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W144">
            <v>0</v>
          </cell>
          <cell r="X144">
            <v>0</v>
          </cell>
        </row>
        <row r="145">
          <cell r="A145">
            <v>136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W145">
            <v>0</v>
          </cell>
          <cell r="X145">
            <v>0</v>
          </cell>
        </row>
        <row r="146">
          <cell r="A146">
            <v>137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W146">
            <v>0</v>
          </cell>
          <cell r="X146">
            <v>0</v>
          </cell>
        </row>
        <row r="147">
          <cell r="A147">
            <v>138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W147">
            <v>0</v>
          </cell>
          <cell r="X147">
            <v>0</v>
          </cell>
        </row>
        <row r="148">
          <cell r="A148">
            <v>139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W148">
            <v>0</v>
          </cell>
          <cell r="X148">
            <v>0</v>
          </cell>
        </row>
        <row r="149">
          <cell r="A149">
            <v>140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W149">
            <v>0</v>
          </cell>
          <cell r="X149">
            <v>0</v>
          </cell>
        </row>
        <row r="150">
          <cell r="A150">
            <v>141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W150">
            <v>0</v>
          </cell>
          <cell r="X150">
            <v>0</v>
          </cell>
        </row>
        <row r="151">
          <cell r="A151">
            <v>142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W151">
            <v>0</v>
          </cell>
          <cell r="X151">
            <v>0</v>
          </cell>
        </row>
        <row r="152">
          <cell r="A152">
            <v>143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W152">
            <v>0</v>
          </cell>
          <cell r="X152">
            <v>0</v>
          </cell>
        </row>
        <row r="153">
          <cell r="A153">
            <v>144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W153">
            <v>0</v>
          </cell>
          <cell r="X153">
            <v>0</v>
          </cell>
        </row>
        <row r="154">
          <cell r="A154">
            <v>145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W154">
            <v>0</v>
          </cell>
          <cell r="X154">
            <v>0</v>
          </cell>
        </row>
        <row r="155">
          <cell r="A155">
            <v>146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W155">
            <v>0</v>
          </cell>
          <cell r="X155">
            <v>0</v>
          </cell>
        </row>
        <row r="156">
          <cell r="A156">
            <v>147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W156">
            <v>0</v>
          </cell>
          <cell r="X156">
            <v>0</v>
          </cell>
        </row>
        <row r="157">
          <cell r="A157">
            <v>148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W157">
            <v>0</v>
          </cell>
          <cell r="X157">
            <v>0</v>
          </cell>
        </row>
        <row r="158">
          <cell r="A158">
            <v>149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W158">
            <v>0</v>
          </cell>
          <cell r="X158">
            <v>0</v>
          </cell>
        </row>
        <row r="159">
          <cell r="A159">
            <v>150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W159">
            <v>0</v>
          </cell>
          <cell r="X159">
            <v>0</v>
          </cell>
        </row>
        <row r="160">
          <cell r="A160">
            <v>151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W160">
            <v>0</v>
          </cell>
          <cell r="X160">
            <v>0</v>
          </cell>
        </row>
        <row r="161">
          <cell r="A161">
            <v>152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W161">
            <v>0</v>
          </cell>
          <cell r="X161">
            <v>0</v>
          </cell>
        </row>
        <row r="162">
          <cell r="A162">
            <v>153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W162">
            <v>0</v>
          </cell>
          <cell r="X162">
            <v>0</v>
          </cell>
        </row>
        <row r="163">
          <cell r="A163">
            <v>154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W163">
            <v>0</v>
          </cell>
          <cell r="X163">
            <v>0</v>
          </cell>
        </row>
        <row r="164">
          <cell r="A164">
            <v>155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W164">
            <v>0</v>
          </cell>
          <cell r="X164">
            <v>0</v>
          </cell>
        </row>
        <row r="165">
          <cell r="A165">
            <v>156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W165">
            <v>0</v>
          </cell>
          <cell r="X165">
            <v>0</v>
          </cell>
        </row>
        <row r="166">
          <cell r="A166">
            <v>157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W166">
            <v>0</v>
          </cell>
          <cell r="X166">
            <v>0</v>
          </cell>
        </row>
        <row r="167">
          <cell r="A167">
            <v>158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W167">
            <v>0</v>
          </cell>
          <cell r="X167">
            <v>0</v>
          </cell>
        </row>
        <row r="168">
          <cell r="A168">
            <v>159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W168">
            <v>0</v>
          </cell>
          <cell r="X168">
            <v>0</v>
          </cell>
        </row>
        <row r="169">
          <cell r="A169">
            <v>160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W169">
            <v>0</v>
          </cell>
          <cell r="X169">
            <v>0</v>
          </cell>
        </row>
        <row r="170">
          <cell r="A170">
            <v>161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W170">
            <v>0</v>
          </cell>
          <cell r="X170">
            <v>0</v>
          </cell>
        </row>
        <row r="171">
          <cell r="A171">
            <v>162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W171">
            <v>0</v>
          </cell>
          <cell r="X171">
            <v>0</v>
          </cell>
        </row>
        <row r="172">
          <cell r="A172">
            <v>163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W172">
            <v>0</v>
          </cell>
          <cell r="X172">
            <v>0</v>
          </cell>
        </row>
        <row r="173">
          <cell r="A173">
            <v>164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W173">
            <v>0</v>
          </cell>
          <cell r="X173">
            <v>0</v>
          </cell>
        </row>
        <row r="174">
          <cell r="A174">
            <v>165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W174">
            <v>0</v>
          </cell>
          <cell r="X174">
            <v>0</v>
          </cell>
        </row>
        <row r="175">
          <cell r="A175">
            <v>166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W175">
            <v>0</v>
          </cell>
          <cell r="X175">
            <v>0</v>
          </cell>
        </row>
        <row r="176">
          <cell r="A176">
            <v>167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W176">
            <v>0</v>
          </cell>
          <cell r="X176">
            <v>0</v>
          </cell>
        </row>
        <row r="177">
          <cell r="A177">
            <v>168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W177">
            <v>0</v>
          </cell>
          <cell r="X177">
            <v>0</v>
          </cell>
        </row>
        <row r="178">
          <cell r="A178">
            <v>169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W178">
            <v>0</v>
          </cell>
          <cell r="X178">
            <v>0</v>
          </cell>
        </row>
        <row r="179">
          <cell r="A179">
            <v>170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W179">
            <v>0</v>
          </cell>
          <cell r="X179">
            <v>0</v>
          </cell>
        </row>
        <row r="180">
          <cell r="A180">
            <v>171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W180">
            <v>0</v>
          </cell>
          <cell r="X180">
            <v>0</v>
          </cell>
        </row>
        <row r="181">
          <cell r="A181">
            <v>172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W181">
            <v>0</v>
          </cell>
          <cell r="X181">
            <v>0</v>
          </cell>
        </row>
        <row r="182">
          <cell r="A182">
            <v>173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W182">
            <v>0</v>
          </cell>
          <cell r="X182">
            <v>0</v>
          </cell>
        </row>
        <row r="183">
          <cell r="A183">
            <v>174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W183">
            <v>0</v>
          </cell>
          <cell r="X183">
            <v>0</v>
          </cell>
        </row>
        <row r="184">
          <cell r="A184">
            <v>175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W184">
            <v>0</v>
          </cell>
          <cell r="X184">
            <v>0</v>
          </cell>
        </row>
        <row r="185">
          <cell r="A185">
            <v>176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W185">
            <v>0</v>
          </cell>
          <cell r="X185">
            <v>0</v>
          </cell>
        </row>
        <row r="186">
          <cell r="A186">
            <v>177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W186">
            <v>0</v>
          </cell>
          <cell r="X186">
            <v>0</v>
          </cell>
        </row>
        <row r="187">
          <cell r="A187">
            <v>178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W187">
            <v>0</v>
          </cell>
          <cell r="X187">
            <v>0</v>
          </cell>
        </row>
        <row r="188">
          <cell r="A188">
            <v>179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W188">
            <v>0</v>
          </cell>
          <cell r="X188">
            <v>0</v>
          </cell>
        </row>
        <row r="189">
          <cell r="A189">
            <v>180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W189">
            <v>0</v>
          </cell>
          <cell r="X189">
            <v>0</v>
          </cell>
        </row>
        <row r="190">
          <cell r="A190">
            <v>181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W190">
            <v>0</v>
          </cell>
          <cell r="X190">
            <v>0</v>
          </cell>
        </row>
        <row r="191">
          <cell r="A191">
            <v>182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W191">
            <v>0</v>
          </cell>
          <cell r="X191">
            <v>0</v>
          </cell>
        </row>
        <row r="192">
          <cell r="A192">
            <v>183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W192">
            <v>0</v>
          </cell>
          <cell r="X192">
            <v>0</v>
          </cell>
        </row>
        <row r="193">
          <cell r="A193">
            <v>184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W193">
            <v>0</v>
          </cell>
          <cell r="X193">
            <v>0</v>
          </cell>
        </row>
        <row r="194">
          <cell r="A194">
            <v>185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W194">
            <v>0</v>
          </cell>
          <cell r="X194">
            <v>0</v>
          </cell>
        </row>
        <row r="195">
          <cell r="A195">
            <v>186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W195">
            <v>0</v>
          </cell>
          <cell r="X195">
            <v>0</v>
          </cell>
        </row>
        <row r="196">
          <cell r="A196">
            <v>187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W196">
            <v>0</v>
          </cell>
          <cell r="X196">
            <v>0</v>
          </cell>
        </row>
        <row r="197">
          <cell r="A197">
            <v>188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W197">
            <v>0</v>
          </cell>
          <cell r="X197">
            <v>0</v>
          </cell>
        </row>
        <row r="198">
          <cell r="A198">
            <v>189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W198">
            <v>0</v>
          </cell>
          <cell r="X198">
            <v>0</v>
          </cell>
        </row>
        <row r="199">
          <cell r="A199">
            <v>190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W199">
            <v>0</v>
          </cell>
          <cell r="X199">
            <v>0</v>
          </cell>
        </row>
        <row r="200">
          <cell r="A200">
            <v>191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W200">
            <v>0</v>
          </cell>
          <cell r="X200">
            <v>0</v>
          </cell>
        </row>
        <row r="201">
          <cell r="A201">
            <v>192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W201">
            <v>0</v>
          </cell>
          <cell r="X201">
            <v>0</v>
          </cell>
        </row>
        <row r="202">
          <cell r="A202">
            <v>193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W202">
            <v>0</v>
          </cell>
          <cell r="X202">
            <v>0</v>
          </cell>
        </row>
        <row r="203">
          <cell r="A203">
            <v>194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W203">
            <v>0</v>
          </cell>
          <cell r="X203">
            <v>0</v>
          </cell>
        </row>
        <row r="204">
          <cell r="A204">
            <v>195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W204">
            <v>0</v>
          </cell>
          <cell r="X204">
            <v>0</v>
          </cell>
        </row>
        <row r="205">
          <cell r="A205">
            <v>196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W205">
            <v>0</v>
          </cell>
          <cell r="X205">
            <v>0</v>
          </cell>
        </row>
        <row r="206">
          <cell r="A206">
            <v>197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W206">
            <v>0</v>
          </cell>
          <cell r="X206">
            <v>0</v>
          </cell>
        </row>
        <row r="207">
          <cell r="A207">
            <v>198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W207">
            <v>0</v>
          </cell>
          <cell r="X207">
            <v>0</v>
          </cell>
        </row>
        <row r="208">
          <cell r="A208">
            <v>199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W208">
            <v>0</v>
          </cell>
          <cell r="X208">
            <v>0</v>
          </cell>
        </row>
        <row r="209">
          <cell r="A209">
            <v>200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W209">
            <v>0</v>
          </cell>
          <cell r="X209">
            <v>0</v>
          </cell>
        </row>
        <row r="210">
          <cell r="A210">
            <v>201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W210">
            <v>0</v>
          </cell>
          <cell r="X210">
            <v>0</v>
          </cell>
        </row>
        <row r="211">
          <cell r="A211">
            <v>202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W211">
            <v>0</v>
          </cell>
          <cell r="X211">
            <v>0</v>
          </cell>
        </row>
        <row r="212">
          <cell r="A212">
            <v>203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W212">
            <v>0</v>
          </cell>
          <cell r="X212">
            <v>0</v>
          </cell>
        </row>
        <row r="213">
          <cell r="A213">
            <v>204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W213">
            <v>0</v>
          </cell>
          <cell r="X213">
            <v>0</v>
          </cell>
        </row>
        <row r="214">
          <cell r="A214">
            <v>205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W214">
            <v>0</v>
          </cell>
          <cell r="X214">
            <v>0</v>
          </cell>
        </row>
        <row r="215">
          <cell r="A215">
            <v>206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W215">
            <v>0</v>
          </cell>
          <cell r="X215">
            <v>0</v>
          </cell>
        </row>
        <row r="216">
          <cell r="A216">
            <v>207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W216">
            <v>0</v>
          </cell>
          <cell r="X216">
            <v>0</v>
          </cell>
        </row>
        <row r="217">
          <cell r="A217">
            <v>208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W217">
            <v>0</v>
          </cell>
          <cell r="X217">
            <v>0</v>
          </cell>
        </row>
        <row r="218">
          <cell r="A218">
            <v>209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W218">
            <v>0</v>
          </cell>
          <cell r="X218">
            <v>0</v>
          </cell>
        </row>
        <row r="219">
          <cell r="A219">
            <v>210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W219">
            <v>0</v>
          </cell>
          <cell r="X219">
            <v>0</v>
          </cell>
        </row>
        <row r="220">
          <cell r="A220">
            <v>211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W220">
            <v>0</v>
          </cell>
          <cell r="X220">
            <v>0</v>
          </cell>
        </row>
        <row r="221">
          <cell r="A221">
            <v>212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W221">
            <v>0</v>
          </cell>
          <cell r="X221">
            <v>0</v>
          </cell>
        </row>
        <row r="222">
          <cell r="A222">
            <v>213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W222">
            <v>0</v>
          </cell>
          <cell r="X222">
            <v>0</v>
          </cell>
        </row>
        <row r="223">
          <cell r="A223">
            <v>214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W223">
            <v>0</v>
          </cell>
          <cell r="X223">
            <v>0</v>
          </cell>
        </row>
        <row r="224">
          <cell r="A224">
            <v>215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W224">
            <v>0</v>
          </cell>
          <cell r="X224">
            <v>0</v>
          </cell>
        </row>
        <row r="225">
          <cell r="A225">
            <v>216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W225">
            <v>0</v>
          </cell>
          <cell r="X225">
            <v>0</v>
          </cell>
        </row>
        <row r="226">
          <cell r="A226">
            <v>217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W226">
            <v>0</v>
          </cell>
          <cell r="X226">
            <v>0</v>
          </cell>
        </row>
        <row r="227">
          <cell r="A227">
            <v>218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W227">
            <v>0</v>
          </cell>
          <cell r="X227">
            <v>0</v>
          </cell>
        </row>
        <row r="228">
          <cell r="A228">
            <v>219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W228">
            <v>0</v>
          </cell>
          <cell r="X228">
            <v>0</v>
          </cell>
        </row>
        <row r="229">
          <cell r="A229">
            <v>220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W229">
            <v>0</v>
          </cell>
          <cell r="X229">
            <v>0</v>
          </cell>
        </row>
        <row r="230">
          <cell r="A230">
            <v>221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W230">
            <v>0</v>
          </cell>
          <cell r="X230">
            <v>0</v>
          </cell>
        </row>
        <row r="231">
          <cell r="A231">
            <v>222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W231">
            <v>0</v>
          </cell>
          <cell r="X231">
            <v>0</v>
          </cell>
        </row>
        <row r="232">
          <cell r="A232">
            <v>223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W232">
            <v>0</v>
          </cell>
          <cell r="X232">
            <v>0</v>
          </cell>
        </row>
        <row r="233">
          <cell r="A233">
            <v>224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W233">
            <v>0</v>
          </cell>
          <cell r="X233">
            <v>0</v>
          </cell>
        </row>
        <row r="234">
          <cell r="A234">
            <v>225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W234">
            <v>0</v>
          </cell>
          <cell r="X234">
            <v>0</v>
          </cell>
        </row>
        <row r="235">
          <cell r="A235">
            <v>226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W235">
            <v>0</v>
          </cell>
          <cell r="X235">
            <v>0</v>
          </cell>
        </row>
        <row r="236">
          <cell r="A236">
            <v>227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W236">
            <v>0</v>
          </cell>
          <cell r="X236">
            <v>0</v>
          </cell>
        </row>
        <row r="237">
          <cell r="A237">
            <v>228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W237">
            <v>0</v>
          </cell>
          <cell r="X237">
            <v>0</v>
          </cell>
        </row>
        <row r="238">
          <cell r="A238">
            <v>229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W238">
            <v>0</v>
          </cell>
          <cell r="X238">
            <v>0</v>
          </cell>
        </row>
        <row r="239">
          <cell r="A239">
            <v>230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W239">
            <v>0</v>
          </cell>
          <cell r="X239">
            <v>0</v>
          </cell>
        </row>
        <row r="240">
          <cell r="A240">
            <v>231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W240">
            <v>0</v>
          </cell>
          <cell r="X240">
            <v>0</v>
          </cell>
        </row>
        <row r="241">
          <cell r="A241">
            <v>232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W241">
            <v>0</v>
          </cell>
          <cell r="X241">
            <v>0</v>
          </cell>
        </row>
        <row r="242">
          <cell r="A242">
            <v>233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W242">
            <v>0</v>
          </cell>
          <cell r="X242">
            <v>0</v>
          </cell>
        </row>
        <row r="243">
          <cell r="A243">
            <v>234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W243">
            <v>0</v>
          </cell>
          <cell r="X243">
            <v>0</v>
          </cell>
        </row>
        <row r="244">
          <cell r="A244">
            <v>235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W244">
            <v>0</v>
          </cell>
          <cell r="X244">
            <v>0</v>
          </cell>
        </row>
        <row r="245">
          <cell r="A245">
            <v>236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W245">
            <v>0</v>
          </cell>
          <cell r="X245">
            <v>0</v>
          </cell>
        </row>
        <row r="246">
          <cell r="A246">
            <v>237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W246">
            <v>0</v>
          </cell>
          <cell r="X246">
            <v>0</v>
          </cell>
        </row>
        <row r="247">
          <cell r="A247">
            <v>238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W247">
            <v>0</v>
          </cell>
          <cell r="X247">
            <v>0</v>
          </cell>
        </row>
        <row r="248">
          <cell r="A248">
            <v>239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W248">
            <v>0</v>
          </cell>
          <cell r="X248">
            <v>0</v>
          </cell>
        </row>
        <row r="249">
          <cell r="A249">
            <v>240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W249">
            <v>0</v>
          </cell>
          <cell r="X249">
            <v>0</v>
          </cell>
        </row>
        <row r="250">
          <cell r="A250">
            <v>241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W250">
            <v>0</v>
          </cell>
          <cell r="X250">
            <v>0</v>
          </cell>
        </row>
        <row r="251">
          <cell r="A251">
            <v>242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W251">
            <v>0</v>
          </cell>
          <cell r="X251">
            <v>0</v>
          </cell>
        </row>
        <row r="252">
          <cell r="A252">
            <v>243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W252">
            <v>0</v>
          </cell>
          <cell r="X252">
            <v>0</v>
          </cell>
        </row>
        <row r="253">
          <cell r="A253">
            <v>244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W253">
            <v>0</v>
          </cell>
          <cell r="X253">
            <v>0</v>
          </cell>
        </row>
        <row r="254">
          <cell r="A254">
            <v>245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W254">
            <v>0</v>
          </cell>
          <cell r="X254">
            <v>0</v>
          </cell>
        </row>
        <row r="255">
          <cell r="A255">
            <v>246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W255">
            <v>0</v>
          </cell>
          <cell r="X255">
            <v>0</v>
          </cell>
        </row>
        <row r="256">
          <cell r="A256">
            <v>247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W256">
            <v>0</v>
          </cell>
          <cell r="X256">
            <v>0</v>
          </cell>
        </row>
        <row r="257">
          <cell r="A257">
            <v>248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W257">
            <v>0</v>
          </cell>
          <cell r="X257">
            <v>0</v>
          </cell>
        </row>
        <row r="258">
          <cell r="A258">
            <v>249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W258">
            <v>0</v>
          </cell>
          <cell r="X258">
            <v>0</v>
          </cell>
        </row>
        <row r="259">
          <cell r="A259">
            <v>250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W259">
            <v>0</v>
          </cell>
          <cell r="X259">
            <v>0</v>
          </cell>
        </row>
        <row r="260">
          <cell r="A260">
            <v>251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W260">
            <v>0</v>
          </cell>
          <cell r="X260">
            <v>0</v>
          </cell>
        </row>
        <row r="261">
          <cell r="A261">
            <v>252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W261">
            <v>0</v>
          </cell>
          <cell r="X261">
            <v>0</v>
          </cell>
        </row>
        <row r="262">
          <cell r="A262">
            <v>253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W262">
            <v>0</v>
          </cell>
          <cell r="X262">
            <v>0</v>
          </cell>
        </row>
        <row r="263">
          <cell r="A263">
            <v>254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W263">
            <v>0</v>
          </cell>
          <cell r="X263">
            <v>0</v>
          </cell>
        </row>
        <row r="264">
          <cell r="A264">
            <v>255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W264">
            <v>0</v>
          </cell>
          <cell r="X264">
            <v>0</v>
          </cell>
        </row>
        <row r="265">
          <cell r="A265">
            <v>256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W265">
            <v>0</v>
          </cell>
          <cell r="X265">
            <v>0</v>
          </cell>
        </row>
        <row r="266">
          <cell r="A266">
            <v>257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W266">
            <v>0</v>
          </cell>
          <cell r="X266">
            <v>0</v>
          </cell>
        </row>
        <row r="267">
          <cell r="A267">
            <v>258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W267">
            <v>0</v>
          </cell>
          <cell r="X267">
            <v>0</v>
          </cell>
        </row>
        <row r="268">
          <cell r="A268">
            <v>259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W268">
            <v>0</v>
          </cell>
          <cell r="X268">
            <v>0</v>
          </cell>
        </row>
        <row r="269">
          <cell r="A269">
            <v>260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W269">
            <v>0</v>
          </cell>
          <cell r="X269">
            <v>0</v>
          </cell>
        </row>
        <row r="270">
          <cell r="A270">
            <v>261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W270">
            <v>0</v>
          </cell>
          <cell r="X270">
            <v>0</v>
          </cell>
        </row>
        <row r="271">
          <cell r="A271">
            <v>262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W271">
            <v>0</v>
          </cell>
          <cell r="X271">
            <v>0</v>
          </cell>
        </row>
        <row r="272">
          <cell r="A272">
            <v>263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W272">
            <v>0</v>
          </cell>
          <cell r="X272">
            <v>0</v>
          </cell>
        </row>
        <row r="273">
          <cell r="A273">
            <v>264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W273">
            <v>0</v>
          </cell>
          <cell r="X273">
            <v>0</v>
          </cell>
        </row>
        <row r="274">
          <cell r="A274">
            <v>265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W274">
            <v>0</v>
          </cell>
          <cell r="X274">
            <v>0</v>
          </cell>
        </row>
        <row r="275">
          <cell r="A275">
            <v>266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W275">
            <v>0</v>
          </cell>
          <cell r="X275">
            <v>0</v>
          </cell>
        </row>
        <row r="276">
          <cell r="A276">
            <v>267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W276">
            <v>0</v>
          </cell>
          <cell r="X276">
            <v>0</v>
          </cell>
        </row>
        <row r="277">
          <cell r="A277">
            <v>268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W277">
            <v>0</v>
          </cell>
          <cell r="X277">
            <v>0</v>
          </cell>
        </row>
        <row r="278">
          <cell r="A278">
            <v>269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W278">
            <v>0</v>
          </cell>
          <cell r="X278">
            <v>0</v>
          </cell>
        </row>
        <row r="279">
          <cell r="A279">
            <v>270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W279">
            <v>0</v>
          </cell>
          <cell r="X279">
            <v>0</v>
          </cell>
        </row>
        <row r="280">
          <cell r="A280">
            <v>271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W280">
            <v>0</v>
          </cell>
          <cell r="X280">
            <v>0</v>
          </cell>
        </row>
        <row r="281">
          <cell r="A281">
            <v>272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W281">
            <v>0</v>
          </cell>
          <cell r="X281">
            <v>0</v>
          </cell>
        </row>
        <row r="282">
          <cell r="A282">
            <v>273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W282">
            <v>0</v>
          </cell>
          <cell r="X282">
            <v>0</v>
          </cell>
        </row>
        <row r="283">
          <cell r="A283">
            <v>274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W283">
            <v>0</v>
          </cell>
          <cell r="X283">
            <v>0</v>
          </cell>
        </row>
        <row r="284">
          <cell r="A284">
            <v>275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W284">
            <v>0</v>
          </cell>
          <cell r="X284">
            <v>0</v>
          </cell>
        </row>
        <row r="285">
          <cell r="A285">
            <v>276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W285">
            <v>0</v>
          </cell>
          <cell r="X285">
            <v>0</v>
          </cell>
        </row>
        <row r="286">
          <cell r="A286">
            <v>277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W286">
            <v>0</v>
          </cell>
          <cell r="X286">
            <v>0</v>
          </cell>
        </row>
        <row r="287">
          <cell r="A287">
            <v>278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W287">
            <v>0</v>
          </cell>
          <cell r="X287">
            <v>0</v>
          </cell>
        </row>
        <row r="288">
          <cell r="A288">
            <v>279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W288">
            <v>0</v>
          </cell>
          <cell r="X288">
            <v>0</v>
          </cell>
        </row>
        <row r="289">
          <cell r="A289">
            <v>280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W289">
            <v>0</v>
          </cell>
          <cell r="X289">
            <v>0</v>
          </cell>
        </row>
        <row r="290">
          <cell r="A290">
            <v>281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W290">
            <v>0</v>
          </cell>
          <cell r="X290">
            <v>0</v>
          </cell>
        </row>
        <row r="291">
          <cell r="A291">
            <v>282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W291">
            <v>0</v>
          </cell>
          <cell r="X291">
            <v>0</v>
          </cell>
        </row>
        <row r="292">
          <cell r="A292">
            <v>283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W292">
            <v>0</v>
          </cell>
          <cell r="X292">
            <v>0</v>
          </cell>
        </row>
        <row r="293">
          <cell r="A293">
            <v>284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W293">
            <v>0</v>
          </cell>
          <cell r="X293">
            <v>0</v>
          </cell>
        </row>
        <row r="294">
          <cell r="A294">
            <v>285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W294">
            <v>0</v>
          </cell>
          <cell r="X294">
            <v>0</v>
          </cell>
        </row>
        <row r="295">
          <cell r="A295">
            <v>286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W295">
            <v>0</v>
          </cell>
          <cell r="X295">
            <v>0</v>
          </cell>
        </row>
        <row r="296">
          <cell r="A296">
            <v>287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W296">
            <v>0</v>
          </cell>
          <cell r="X296">
            <v>0</v>
          </cell>
        </row>
        <row r="297">
          <cell r="A297">
            <v>288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W297">
            <v>0</v>
          </cell>
          <cell r="X297">
            <v>0</v>
          </cell>
        </row>
        <row r="298">
          <cell r="A298">
            <v>289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W298">
            <v>0</v>
          </cell>
          <cell r="X298">
            <v>0</v>
          </cell>
        </row>
        <row r="299">
          <cell r="A299">
            <v>290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W299">
            <v>0</v>
          </cell>
          <cell r="X299">
            <v>0</v>
          </cell>
        </row>
        <row r="300">
          <cell r="A300">
            <v>291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W300">
            <v>0</v>
          </cell>
          <cell r="X300">
            <v>0</v>
          </cell>
        </row>
        <row r="301">
          <cell r="A301">
            <v>292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W301">
            <v>0</v>
          </cell>
          <cell r="X301">
            <v>0</v>
          </cell>
        </row>
        <row r="302">
          <cell r="A302">
            <v>293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W302">
            <v>0</v>
          </cell>
          <cell r="X302">
            <v>0</v>
          </cell>
        </row>
        <row r="303">
          <cell r="A303">
            <v>294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W303">
            <v>0</v>
          </cell>
          <cell r="X303">
            <v>0</v>
          </cell>
        </row>
        <row r="304">
          <cell r="A304">
            <v>295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W304">
            <v>0</v>
          </cell>
          <cell r="X304">
            <v>0</v>
          </cell>
        </row>
        <row r="305">
          <cell r="A305">
            <v>296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W305">
            <v>0</v>
          </cell>
          <cell r="X305">
            <v>0</v>
          </cell>
        </row>
        <row r="306">
          <cell r="A306">
            <v>297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W306">
            <v>0</v>
          </cell>
          <cell r="X306">
            <v>0</v>
          </cell>
        </row>
        <row r="307">
          <cell r="A307">
            <v>298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W307">
            <v>0</v>
          </cell>
          <cell r="X307">
            <v>0</v>
          </cell>
        </row>
        <row r="308">
          <cell r="A308">
            <v>299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W308">
            <v>0</v>
          </cell>
          <cell r="X308">
            <v>0</v>
          </cell>
        </row>
        <row r="309">
          <cell r="A309">
            <v>300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W309">
            <v>0</v>
          </cell>
          <cell r="X309">
            <v>0</v>
          </cell>
        </row>
        <row r="310">
          <cell r="A310">
            <v>301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W310">
            <v>0</v>
          </cell>
          <cell r="X310">
            <v>0</v>
          </cell>
        </row>
        <row r="311">
          <cell r="A311">
            <v>302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W311">
            <v>0</v>
          </cell>
          <cell r="X311">
            <v>0</v>
          </cell>
        </row>
        <row r="312">
          <cell r="A312">
            <v>303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W312">
            <v>0</v>
          </cell>
          <cell r="X312">
            <v>0</v>
          </cell>
        </row>
        <row r="313">
          <cell r="A313">
            <v>304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W313">
            <v>0</v>
          </cell>
          <cell r="X313">
            <v>0</v>
          </cell>
        </row>
        <row r="314">
          <cell r="A314">
            <v>305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W314">
            <v>0</v>
          </cell>
          <cell r="X314">
            <v>0</v>
          </cell>
        </row>
        <row r="315">
          <cell r="A315">
            <v>306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W315">
            <v>0</v>
          </cell>
          <cell r="X315">
            <v>0</v>
          </cell>
        </row>
        <row r="316">
          <cell r="A316">
            <v>307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W316">
            <v>0</v>
          </cell>
          <cell r="X316">
            <v>0</v>
          </cell>
        </row>
        <row r="317">
          <cell r="A317">
            <v>308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W317">
            <v>0</v>
          </cell>
          <cell r="X317">
            <v>0</v>
          </cell>
        </row>
        <row r="318">
          <cell r="A318">
            <v>309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W318">
            <v>0</v>
          </cell>
          <cell r="X318">
            <v>0</v>
          </cell>
        </row>
        <row r="319">
          <cell r="A319">
            <v>310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W319">
            <v>0</v>
          </cell>
          <cell r="X319">
            <v>0</v>
          </cell>
        </row>
        <row r="320">
          <cell r="A320">
            <v>311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W320">
            <v>0</v>
          </cell>
          <cell r="X320">
            <v>0</v>
          </cell>
        </row>
        <row r="321">
          <cell r="A321">
            <v>312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W321">
            <v>0</v>
          </cell>
          <cell r="X321">
            <v>0</v>
          </cell>
        </row>
        <row r="322">
          <cell r="A322">
            <v>313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W322">
            <v>0</v>
          </cell>
          <cell r="X322">
            <v>0</v>
          </cell>
        </row>
        <row r="323">
          <cell r="A323">
            <v>314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W323">
            <v>0</v>
          </cell>
          <cell r="X323">
            <v>0</v>
          </cell>
        </row>
        <row r="324">
          <cell r="A324">
            <v>315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W324">
            <v>0</v>
          </cell>
          <cell r="X324">
            <v>0</v>
          </cell>
        </row>
        <row r="325">
          <cell r="A325">
            <v>316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W325">
            <v>0</v>
          </cell>
          <cell r="X325">
            <v>0</v>
          </cell>
        </row>
        <row r="326">
          <cell r="A326">
            <v>317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W326">
            <v>0</v>
          </cell>
          <cell r="X326">
            <v>0</v>
          </cell>
        </row>
        <row r="327">
          <cell r="A327">
            <v>318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W327">
            <v>0</v>
          </cell>
          <cell r="X327">
            <v>0</v>
          </cell>
        </row>
        <row r="328">
          <cell r="A328">
            <v>319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W328">
            <v>0</v>
          </cell>
          <cell r="X328">
            <v>0</v>
          </cell>
        </row>
        <row r="329">
          <cell r="A329">
            <v>320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W329">
            <v>0</v>
          </cell>
          <cell r="X329">
            <v>0</v>
          </cell>
        </row>
        <row r="330">
          <cell r="A330">
            <v>321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W330">
            <v>0</v>
          </cell>
          <cell r="X330">
            <v>0</v>
          </cell>
        </row>
        <row r="331">
          <cell r="A331">
            <v>322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W331">
            <v>0</v>
          </cell>
          <cell r="X331">
            <v>0</v>
          </cell>
        </row>
        <row r="332">
          <cell r="A332">
            <v>323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W332">
            <v>0</v>
          </cell>
          <cell r="X332">
            <v>0</v>
          </cell>
        </row>
        <row r="333">
          <cell r="A333">
            <v>324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W333">
            <v>0</v>
          </cell>
          <cell r="X333">
            <v>0</v>
          </cell>
        </row>
        <row r="334">
          <cell r="A334">
            <v>325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W334">
            <v>0</v>
          </cell>
          <cell r="X334">
            <v>0</v>
          </cell>
        </row>
        <row r="335">
          <cell r="A335">
            <v>326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W335">
            <v>0</v>
          </cell>
          <cell r="X335">
            <v>0</v>
          </cell>
        </row>
        <row r="336">
          <cell r="A336">
            <v>327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W336">
            <v>0</v>
          </cell>
          <cell r="X336">
            <v>0</v>
          </cell>
        </row>
        <row r="337">
          <cell r="A337">
            <v>328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W337">
            <v>0</v>
          </cell>
          <cell r="X337">
            <v>0</v>
          </cell>
        </row>
        <row r="338">
          <cell r="A338">
            <v>329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W338">
            <v>0</v>
          </cell>
          <cell r="X338">
            <v>0</v>
          </cell>
        </row>
        <row r="339">
          <cell r="A339">
            <v>330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W339">
            <v>0</v>
          </cell>
          <cell r="X339">
            <v>0</v>
          </cell>
        </row>
        <row r="340">
          <cell r="A340">
            <v>331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W340">
            <v>0</v>
          </cell>
          <cell r="X340">
            <v>0</v>
          </cell>
        </row>
        <row r="341">
          <cell r="A341">
            <v>332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W341">
            <v>0</v>
          </cell>
          <cell r="X341">
            <v>0</v>
          </cell>
        </row>
        <row r="342">
          <cell r="A342">
            <v>333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W342">
            <v>0</v>
          </cell>
          <cell r="X342">
            <v>0</v>
          </cell>
        </row>
        <row r="343">
          <cell r="A343">
            <v>334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W343">
            <v>0</v>
          </cell>
          <cell r="X343">
            <v>0</v>
          </cell>
        </row>
        <row r="344">
          <cell r="A344">
            <v>335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W344">
            <v>0</v>
          </cell>
          <cell r="X344">
            <v>0</v>
          </cell>
        </row>
        <row r="345">
          <cell r="A345">
            <v>336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W345">
            <v>0</v>
          </cell>
          <cell r="X345">
            <v>0</v>
          </cell>
        </row>
        <row r="346">
          <cell r="A346">
            <v>337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W346">
            <v>0</v>
          </cell>
          <cell r="X346">
            <v>0</v>
          </cell>
        </row>
        <row r="347">
          <cell r="A347">
            <v>338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W347">
            <v>0</v>
          </cell>
          <cell r="X347">
            <v>0</v>
          </cell>
        </row>
        <row r="348">
          <cell r="A348">
            <v>339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W348">
            <v>0</v>
          </cell>
          <cell r="X348">
            <v>0</v>
          </cell>
        </row>
        <row r="349">
          <cell r="A349">
            <v>340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W349">
            <v>0</v>
          </cell>
          <cell r="X349">
            <v>0</v>
          </cell>
        </row>
        <row r="350">
          <cell r="A350">
            <v>341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W350">
            <v>0</v>
          </cell>
          <cell r="X350">
            <v>0</v>
          </cell>
        </row>
        <row r="351">
          <cell r="A351">
            <v>342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W351">
            <v>0</v>
          </cell>
          <cell r="X351">
            <v>0</v>
          </cell>
        </row>
        <row r="352">
          <cell r="A352">
            <v>343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W352">
            <v>0</v>
          </cell>
          <cell r="X352">
            <v>0</v>
          </cell>
        </row>
        <row r="353">
          <cell r="A353">
            <v>344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W353">
            <v>0</v>
          </cell>
          <cell r="X353">
            <v>0</v>
          </cell>
        </row>
        <row r="354">
          <cell r="A354">
            <v>345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W354">
            <v>0</v>
          </cell>
          <cell r="X354">
            <v>0</v>
          </cell>
        </row>
        <row r="355">
          <cell r="A355">
            <v>346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W355">
            <v>0</v>
          </cell>
          <cell r="X355">
            <v>0</v>
          </cell>
        </row>
        <row r="356">
          <cell r="A356">
            <v>347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W356">
            <v>0</v>
          </cell>
          <cell r="X356">
            <v>0</v>
          </cell>
        </row>
        <row r="357">
          <cell r="A357">
            <v>348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W357">
            <v>0</v>
          </cell>
          <cell r="X357">
            <v>0</v>
          </cell>
        </row>
        <row r="358">
          <cell r="A358">
            <v>349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W358">
            <v>0</v>
          </cell>
          <cell r="X358">
            <v>0</v>
          </cell>
        </row>
        <row r="359">
          <cell r="A359">
            <v>350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W359">
            <v>0</v>
          </cell>
          <cell r="X359">
            <v>0</v>
          </cell>
        </row>
        <row r="360">
          <cell r="A360">
            <v>351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W360">
            <v>0</v>
          </cell>
          <cell r="X360">
            <v>0</v>
          </cell>
        </row>
        <row r="361">
          <cell r="A361">
            <v>352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W361">
            <v>0</v>
          </cell>
          <cell r="X361">
            <v>0</v>
          </cell>
        </row>
        <row r="362">
          <cell r="A362">
            <v>353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W362">
            <v>0</v>
          </cell>
          <cell r="X362">
            <v>0</v>
          </cell>
        </row>
        <row r="363">
          <cell r="A363">
            <v>354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W363">
            <v>0</v>
          </cell>
          <cell r="X363">
            <v>0</v>
          </cell>
        </row>
        <row r="364">
          <cell r="A364">
            <v>355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W364">
            <v>0</v>
          </cell>
          <cell r="X364">
            <v>0</v>
          </cell>
        </row>
        <row r="365">
          <cell r="A365">
            <v>356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W365">
            <v>0</v>
          </cell>
          <cell r="X365">
            <v>0</v>
          </cell>
        </row>
        <row r="366">
          <cell r="A366">
            <v>357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W366">
            <v>0</v>
          </cell>
          <cell r="X366">
            <v>0</v>
          </cell>
        </row>
        <row r="367">
          <cell r="A367">
            <v>358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W367">
            <v>0</v>
          </cell>
          <cell r="X367">
            <v>0</v>
          </cell>
        </row>
        <row r="368">
          <cell r="A368">
            <v>359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W368">
            <v>0</v>
          </cell>
          <cell r="X368">
            <v>0</v>
          </cell>
        </row>
        <row r="369">
          <cell r="A369">
            <v>360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W369">
            <v>0</v>
          </cell>
          <cell r="X369">
            <v>0</v>
          </cell>
        </row>
        <row r="370">
          <cell r="A370">
            <v>361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W370">
            <v>0</v>
          </cell>
          <cell r="X370">
            <v>0</v>
          </cell>
        </row>
        <row r="371">
          <cell r="A371">
            <v>362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W371">
            <v>0</v>
          </cell>
          <cell r="X371">
            <v>0</v>
          </cell>
        </row>
        <row r="372">
          <cell r="A372">
            <v>363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W372">
            <v>0</v>
          </cell>
          <cell r="X372">
            <v>0</v>
          </cell>
        </row>
        <row r="373">
          <cell r="A373">
            <v>364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W373">
            <v>0</v>
          </cell>
          <cell r="X373">
            <v>0</v>
          </cell>
        </row>
        <row r="374">
          <cell r="A374">
            <v>365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W374">
            <v>0</v>
          </cell>
          <cell r="X374">
            <v>0</v>
          </cell>
        </row>
        <row r="375">
          <cell r="A375">
            <v>366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W375">
            <v>0</v>
          </cell>
          <cell r="X375">
            <v>0</v>
          </cell>
        </row>
        <row r="376">
          <cell r="A376">
            <v>367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W376">
            <v>0</v>
          </cell>
          <cell r="X376">
            <v>0</v>
          </cell>
        </row>
        <row r="377">
          <cell r="A377">
            <v>368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W377">
            <v>0</v>
          </cell>
          <cell r="X377">
            <v>0</v>
          </cell>
        </row>
        <row r="378">
          <cell r="A378">
            <v>369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W378">
            <v>0</v>
          </cell>
          <cell r="X378">
            <v>0</v>
          </cell>
        </row>
        <row r="379">
          <cell r="A379">
            <v>370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W379">
            <v>0</v>
          </cell>
          <cell r="X379">
            <v>0</v>
          </cell>
        </row>
        <row r="380">
          <cell r="A380">
            <v>371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W380">
            <v>0</v>
          </cell>
          <cell r="X380">
            <v>0</v>
          </cell>
        </row>
        <row r="381">
          <cell r="A381">
            <v>372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W381">
            <v>0</v>
          </cell>
          <cell r="X381">
            <v>0</v>
          </cell>
        </row>
        <row r="382">
          <cell r="A382">
            <v>373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W382">
            <v>0</v>
          </cell>
          <cell r="X382">
            <v>0</v>
          </cell>
        </row>
        <row r="383">
          <cell r="A383">
            <v>374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W383">
            <v>0</v>
          </cell>
          <cell r="X383">
            <v>0</v>
          </cell>
        </row>
        <row r="384">
          <cell r="A384">
            <v>375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W384">
            <v>0</v>
          </cell>
          <cell r="X384">
            <v>0</v>
          </cell>
        </row>
        <row r="385">
          <cell r="A385">
            <v>376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W385">
            <v>0</v>
          </cell>
          <cell r="X385">
            <v>0</v>
          </cell>
        </row>
        <row r="386">
          <cell r="A386">
            <v>377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W386">
            <v>0</v>
          </cell>
          <cell r="X386">
            <v>0</v>
          </cell>
        </row>
        <row r="387">
          <cell r="A387">
            <v>378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W387">
            <v>0</v>
          </cell>
          <cell r="X387">
            <v>0</v>
          </cell>
        </row>
        <row r="388">
          <cell r="A388">
            <v>379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W388">
            <v>0</v>
          </cell>
          <cell r="X388">
            <v>0</v>
          </cell>
        </row>
        <row r="389">
          <cell r="A389">
            <v>380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W389">
            <v>0</v>
          </cell>
          <cell r="X389">
            <v>0</v>
          </cell>
        </row>
        <row r="390">
          <cell r="A390">
            <v>381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W390">
            <v>0</v>
          </cell>
          <cell r="X390">
            <v>0</v>
          </cell>
        </row>
        <row r="391">
          <cell r="A391">
            <v>382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W391">
            <v>0</v>
          </cell>
          <cell r="X391">
            <v>0</v>
          </cell>
        </row>
        <row r="392">
          <cell r="A392">
            <v>383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W392">
            <v>0</v>
          </cell>
          <cell r="X392">
            <v>0</v>
          </cell>
        </row>
        <row r="393">
          <cell r="A393">
            <v>384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W393">
            <v>0</v>
          </cell>
          <cell r="X393">
            <v>0</v>
          </cell>
        </row>
        <row r="394">
          <cell r="A394">
            <v>385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W394">
            <v>0</v>
          </cell>
          <cell r="X394">
            <v>0</v>
          </cell>
        </row>
        <row r="395">
          <cell r="A395">
            <v>386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W395">
            <v>0</v>
          </cell>
          <cell r="X395">
            <v>0</v>
          </cell>
        </row>
        <row r="396">
          <cell r="A396">
            <v>387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W396">
            <v>0</v>
          </cell>
          <cell r="X396">
            <v>0</v>
          </cell>
        </row>
        <row r="397">
          <cell r="A397">
            <v>388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W397">
            <v>0</v>
          </cell>
          <cell r="X397">
            <v>0</v>
          </cell>
        </row>
        <row r="398">
          <cell r="A398">
            <v>389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W398">
            <v>0</v>
          </cell>
          <cell r="X398">
            <v>0</v>
          </cell>
        </row>
        <row r="399">
          <cell r="A399">
            <v>390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W399">
            <v>0</v>
          </cell>
          <cell r="X399">
            <v>0</v>
          </cell>
        </row>
        <row r="400">
          <cell r="A400">
            <v>391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W400">
            <v>0</v>
          </cell>
          <cell r="X400">
            <v>0</v>
          </cell>
        </row>
        <row r="401">
          <cell r="A401">
            <v>392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W401">
            <v>0</v>
          </cell>
          <cell r="X401">
            <v>0</v>
          </cell>
        </row>
        <row r="402">
          <cell r="A402">
            <v>393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W402">
            <v>0</v>
          </cell>
          <cell r="X402">
            <v>0</v>
          </cell>
        </row>
        <row r="403">
          <cell r="A403">
            <v>394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W403">
            <v>0</v>
          </cell>
          <cell r="X403">
            <v>0</v>
          </cell>
        </row>
        <row r="404">
          <cell r="A404">
            <v>395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W404">
            <v>0</v>
          </cell>
          <cell r="X404">
            <v>0</v>
          </cell>
        </row>
        <row r="405">
          <cell r="A405">
            <v>396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W405">
            <v>0</v>
          </cell>
          <cell r="X405">
            <v>0</v>
          </cell>
        </row>
        <row r="406">
          <cell r="A406">
            <v>397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W406">
            <v>0</v>
          </cell>
          <cell r="X406">
            <v>0</v>
          </cell>
        </row>
        <row r="407">
          <cell r="A407">
            <v>398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W407">
            <v>0</v>
          </cell>
          <cell r="X407">
            <v>0</v>
          </cell>
        </row>
        <row r="408">
          <cell r="A408">
            <v>399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W408">
            <v>0</v>
          </cell>
          <cell r="X408">
            <v>0</v>
          </cell>
        </row>
        <row r="409">
          <cell r="A409">
            <v>400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W409">
            <v>0</v>
          </cell>
          <cell r="X409">
            <v>0</v>
          </cell>
        </row>
        <row r="410">
          <cell r="A410">
            <v>401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W410">
            <v>0</v>
          </cell>
          <cell r="X410">
            <v>0</v>
          </cell>
        </row>
        <row r="411">
          <cell r="A411">
            <v>402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W411">
            <v>0</v>
          </cell>
          <cell r="X411">
            <v>0</v>
          </cell>
        </row>
        <row r="412">
          <cell r="A412">
            <v>403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W412">
            <v>0</v>
          </cell>
          <cell r="X412">
            <v>0</v>
          </cell>
        </row>
        <row r="413">
          <cell r="A413">
            <v>404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W413">
            <v>0</v>
          </cell>
          <cell r="X413">
            <v>0</v>
          </cell>
        </row>
        <row r="414">
          <cell r="A414">
            <v>405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W414">
            <v>0</v>
          </cell>
          <cell r="X414">
            <v>0</v>
          </cell>
        </row>
        <row r="415">
          <cell r="A415">
            <v>406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W415">
            <v>0</v>
          </cell>
          <cell r="X415">
            <v>0</v>
          </cell>
        </row>
        <row r="416">
          <cell r="A416">
            <v>407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W416">
            <v>0</v>
          </cell>
          <cell r="X416">
            <v>0</v>
          </cell>
        </row>
        <row r="417">
          <cell r="A417">
            <v>408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W417">
            <v>0</v>
          </cell>
          <cell r="X417">
            <v>0</v>
          </cell>
        </row>
        <row r="418">
          <cell r="A418">
            <v>409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W418">
            <v>0</v>
          </cell>
          <cell r="X418">
            <v>0</v>
          </cell>
        </row>
        <row r="419">
          <cell r="A419">
            <v>410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W419">
            <v>0</v>
          </cell>
          <cell r="X419">
            <v>0</v>
          </cell>
        </row>
        <row r="420">
          <cell r="A420">
            <v>411</v>
          </cell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W420">
            <v>0</v>
          </cell>
          <cell r="X420">
            <v>0</v>
          </cell>
        </row>
        <row r="421">
          <cell r="A421">
            <v>412</v>
          </cell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W421">
            <v>0</v>
          </cell>
          <cell r="X421">
            <v>0</v>
          </cell>
        </row>
        <row r="422">
          <cell r="A422">
            <v>413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W422">
            <v>0</v>
          </cell>
          <cell r="X422">
            <v>0</v>
          </cell>
        </row>
        <row r="423">
          <cell r="A423">
            <v>414</v>
          </cell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W423">
            <v>0</v>
          </cell>
          <cell r="X423">
            <v>0</v>
          </cell>
        </row>
        <row r="424">
          <cell r="A424">
            <v>415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W424">
            <v>0</v>
          </cell>
          <cell r="X424">
            <v>0</v>
          </cell>
        </row>
        <row r="425">
          <cell r="A425">
            <v>416</v>
          </cell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W425">
            <v>0</v>
          </cell>
          <cell r="X425">
            <v>0</v>
          </cell>
        </row>
        <row r="426">
          <cell r="A426">
            <v>417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W426">
            <v>0</v>
          </cell>
          <cell r="X426">
            <v>0</v>
          </cell>
        </row>
        <row r="427">
          <cell r="A427">
            <v>418</v>
          </cell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W427">
            <v>0</v>
          </cell>
          <cell r="X427">
            <v>0</v>
          </cell>
        </row>
        <row r="428">
          <cell r="A428">
            <v>419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W428">
            <v>0</v>
          </cell>
          <cell r="X428">
            <v>0</v>
          </cell>
        </row>
        <row r="429">
          <cell r="A429">
            <v>420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W429">
            <v>0</v>
          </cell>
          <cell r="X429">
            <v>0</v>
          </cell>
        </row>
        <row r="430">
          <cell r="A430">
            <v>421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W430">
            <v>0</v>
          </cell>
          <cell r="X430">
            <v>0</v>
          </cell>
        </row>
        <row r="431">
          <cell r="A431">
            <v>422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W431">
            <v>0</v>
          </cell>
          <cell r="X431">
            <v>0</v>
          </cell>
        </row>
        <row r="432">
          <cell r="A432">
            <v>423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W432">
            <v>0</v>
          </cell>
          <cell r="X432">
            <v>0</v>
          </cell>
        </row>
        <row r="433">
          <cell r="A433">
            <v>424</v>
          </cell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W433">
            <v>0</v>
          </cell>
          <cell r="X433">
            <v>0</v>
          </cell>
        </row>
        <row r="434">
          <cell r="A434">
            <v>425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W434">
            <v>0</v>
          </cell>
          <cell r="X434">
            <v>0</v>
          </cell>
        </row>
        <row r="435">
          <cell r="A435">
            <v>426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W435">
            <v>0</v>
          </cell>
          <cell r="X435">
            <v>0</v>
          </cell>
        </row>
        <row r="436">
          <cell r="A436">
            <v>427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W436">
            <v>0</v>
          </cell>
          <cell r="X436">
            <v>0</v>
          </cell>
        </row>
        <row r="437">
          <cell r="A437">
            <v>428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W437">
            <v>0</v>
          </cell>
          <cell r="X437">
            <v>0</v>
          </cell>
        </row>
        <row r="438">
          <cell r="A438">
            <v>429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W438">
            <v>0</v>
          </cell>
          <cell r="X438">
            <v>0</v>
          </cell>
        </row>
        <row r="439">
          <cell r="A439">
            <v>430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W439">
            <v>0</v>
          </cell>
          <cell r="X439">
            <v>0</v>
          </cell>
        </row>
        <row r="440">
          <cell r="A440">
            <v>431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W440">
            <v>0</v>
          </cell>
          <cell r="X440">
            <v>0</v>
          </cell>
        </row>
        <row r="441">
          <cell r="A441">
            <v>432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W441">
            <v>0</v>
          </cell>
          <cell r="X441">
            <v>0</v>
          </cell>
        </row>
        <row r="442">
          <cell r="A442">
            <v>433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W442">
            <v>0</v>
          </cell>
          <cell r="X442">
            <v>0</v>
          </cell>
        </row>
        <row r="443">
          <cell r="A443">
            <v>434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W443">
            <v>0</v>
          </cell>
          <cell r="X443">
            <v>0</v>
          </cell>
        </row>
        <row r="444">
          <cell r="A444">
            <v>435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W444">
            <v>0</v>
          </cell>
          <cell r="X444">
            <v>0</v>
          </cell>
        </row>
        <row r="445">
          <cell r="A445">
            <v>436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W445">
            <v>0</v>
          </cell>
          <cell r="X445">
            <v>0</v>
          </cell>
        </row>
        <row r="446">
          <cell r="A446">
            <v>437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W446">
            <v>0</v>
          </cell>
          <cell r="X446">
            <v>0</v>
          </cell>
        </row>
        <row r="447">
          <cell r="A447">
            <v>438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W447">
            <v>0</v>
          </cell>
          <cell r="X447">
            <v>0</v>
          </cell>
        </row>
        <row r="448">
          <cell r="A448">
            <v>439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W448">
            <v>0</v>
          </cell>
          <cell r="X448">
            <v>0</v>
          </cell>
        </row>
        <row r="449">
          <cell r="A449">
            <v>440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W449">
            <v>0</v>
          </cell>
          <cell r="X449">
            <v>0</v>
          </cell>
        </row>
        <row r="450">
          <cell r="A450">
            <v>441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W450">
            <v>0</v>
          </cell>
          <cell r="X450">
            <v>0</v>
          </cell>
        </row>
        <row r="451">
          <cell r="A451">
            <v>442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W451">
            <v>0</v>
          </cell>
          <cell r="X451">
            <v>0</v>
          </cell>
        </row>
        <row r="452">
          <cell r="A452">
            <v>443</v>
          </cell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W452">
            <v>0</v>
          </cell>
          <cell r="X452">
            <v>0</v>
          </cell>
        </row>
        <row r="453">
          <cell r="A453">
            <v>444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W453">
            <v>0</v>
          </cell>
          <cell r="X453">
            <v>0</v>
          </cell>
        </row>
        <row r="454">
          <cell r="A454">
            <v>445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W454">
            <v>0</v>
          </cell>
          <cell r="X454">
            <v>0</v>
          </cell>
        </row>
        <row r="455">
          <cell r="A455">
            <v>446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W455">
            <v>0</v>
          </cell>
          <cell r="X455">
            <v>0</v>
          </cell>
        </row>
        <row r="456">
          <cell r="A456">
            <v>447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W456">
            <v>0</v>
          </cell>
          <cell r="X456">
            <v>0</v>
          </cell>
        </row>
        <row r="457">
          <cell r="A457">
            <v>448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W457">
            <v>0</v>
          </cell>
          <cell r="X457">
            <v>0</v>
          </cell>
        </row>
        <row r="458">
          <cell r="A458">
            <v>449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W458">
            <v>0</v>
          </cell>
          <cell r="X458">
            <v>0</v>
          </cell>
        </row>
        <row r="459">
          <cell r="A459">
            <v>450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W459">
            <v>0</v>
          </cell>
          <cell r="X459">
            <v>0</v>
          </cell>
        </row>
        <row r="460">
          <cell r="A460">
            <v>451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W460">
            <v>0</v>
          </cell>
          <cell r="X460">
            <v>0</v>
          </cell>
        </row>
        <row r="461">
          <cell r="A461">
            <v>452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W461">
            <v>0</v>
          </cell>
          <cell r="X461">
            <v>0</v>
          </cell>
        </row>
        <row r="462">
          <cell r="A462">
            <v>453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W462">
            <v>0</v>
          </cell>
          <cell r="X462">
            <v>0</v>
          </cell>
        </row>
        <row r="463">
          <cell r="A463">
            <v>454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W463">
            <v>0</v>
          </cell>
          <cell r="X463">
            <v>0</v>
          </cell>
        </row>
        <row r="464">
          <cell r="A464">
            <v>455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W464">
            <v>0</v>
          </cell>
          <cell r="X464">
            <v>0</v>
          </cell>
        </row>
        <row r="465">
          <cell r="A465">
            <v>456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W465">
            <v>0</v>
          </cell>
          <cell r="X465">
            <v>0</v>
          </cell>
        </row>
        <row r="466">
          <cell r="A466">
            <v>457</v>
          </cell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W466">
            <v>0</v>
          </cell>
          <cell r="X466">
            <v>0</v>
          </cell>
        </row>
        <row r="467">
          <cell r="A467">
            <v>458</v>
          </cell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W467">
            <v>0</v>
          </cell>
          <cell r="X467">
            <v>0</v>
          </cell>
        </row>
        <row r="468">
          <cell r="A468">
            <v>459</v>
          </cell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W468">
            <v>0</v>
          </cell>
          <cell r="X468">
            <v>0</v>
          </cell>
        </row>
        <row r="469">
          <cell r="A469">
            <v>460</v>
          </cell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W469">
            <v>0</v>
          </cell>
          <cell r="X469">
            <v>0</v>
          </cell>
        </row>
        <row r="470">
          <cell r="A470">
            <v>461</v>
          </cell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W470">
            <v>0</v>
          </cell>
          <cell r="X470">
            <v>0</v>
          </cell>
        </row>
        <row r="471">
          <cell r="A471">
            <v>462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W471">
            <v>0</v>
          </cell>
          <cell r="X471">
            <v>0</v>
          </cell>
        </row>
        <row r="472">
          <cell r="A472">
            <v>463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W472">
            <v>0</v>
          </cell>
          <cell r="X472">
            <v>0</v>
          </cell>
        </row>
        <row r="473">
          <cell r="A473">
            <v>464</v>
          </cell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W473">
            <v>0</v>
          </cell>
          <cell r="X473">
            <v>0</v>
          </cell>
        </row>
        <row r="474">
          <cell r="A474">
            <v>465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W474">
            <v>0</v>
          </cell>
          <cell r="X474">
            <v>0</v>
          </cell>
        </row>
        <row r="475">
          <cell r="A475">
            <v>466</v>
          </cell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W475">
            <v>0</v>
          </cell>
          <cell r="X475">
            <v>0</v>
          </cell>
        </row>
        <row r="476">
          <cell r="A476">
            <v>467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W476">
            <v>0</v>
          </cell>
          <cell r="X476">
            <v>0</v>
          </cell>
        </row>
        <row r="477">
          <cell r="A477">
            <v>468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W477">
            <v>0</v>
          </cell>
          <cell r="X477">
            <v>0</v>
          </cell>
        </row>
        <row r="478">
          <cell r="A478">
            <v>469</v>
          </cell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W478">
            <v>0</v>
          </cell>
          <cell r="X478">
            <v>0</v>
          </cell>
        </row>
        <row r="479">
          <cell r="A479">
            <v>470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W479">
            <v>0</v>
          </cell>
          <cell r="X479">
            <v>0</v>
          </cell>
        </row>
        <row r="480">
          <cell r="A480">
            <v>471</v>
          </cell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W480">
            <v>0</v>
          </cell>
          <cell r="X480">
            <v>0</v>
          </cell>
        </row>
        <row r="481">
          <cell r="A481">
            <v>472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W481">
            <v>0</v>
          </cell>
          <cell r="X481">
            <v>0</v>
          </cell>
        </row>
        <row r="482">
          <cell r="A482">
            <v>473</v>
          </cell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W482">
            <v>0</v>
          </cell>
          <cell r="X482">
            <v>0</v>
          </cell>
        </row>
        <row r="483">
          <cell r="A483">
            <v>474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W483">
            <v>0</v>
          </cell>
          <cell r="X483">
            <v>0</v>
          </cell>
        </row>
        <row r="484">
          <cell r="A484">
            <v>475</v>
          </cell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W484">
            <v>0</v>
          </cell>
          <cell r="X484">
            <v>0</v>
          </cell>
        </row>
        <row r="485">
          <cell r="A485">
            <v>476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W485">
            <v>0</v>
          </cell>
          <cell r="X485">
            <v>0</v>
          </cell>
        </row>
        <row r="486">
          <cell r="A486">
            <v>477</v>
          </cell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W486">
            <v>0</v>
          </cell>
          <cell r="X486">
            <v>0</v>
          </cell>
        </row>
        <row r="487">
          <cell r="A487">
            <v>478</v>
          </cell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W487">
            <v>0</v>
          </cell>
          <cell r="X487">
            <v>0</v>
          </cell>
        </row>
        <row r="488">
          <cell r="A488">
            <v>479</v>
          </cell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W488">
            <v>0</v>
          </cell>
          <cell r="X488">
            <v>0</v>
          </cell>
        </row>
        <row r="489">
          <cell r="A489">
            <v>480</v>
          </cell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W489">
            <v>0</v>
          </cell>
          <cell r="X489">
            <v>0</v>
          </cell>
        </row>
        <row r="490">
          <cell r="A490">
            <v>481</v>
          </cell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W490">
            <v>0</v>
          </cell>
          <cell r="X490">
            <v>0</v>
          </cell>
        </row>
        <row r="491">
          <cell r="A491">
            <v>482</v>
          </cell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W491">
            <v>0</v>
          </cell>
          <cell r="X491">
            <v>0</v>
          </cell>
        </row>
        <row r="492">
          <cell r="A492">
            <v>483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W492">
            <v>0</v>
          </cell>
          <cell r="X492">
            <v>0</v>
          </cell>
        </row>
        <row r="493">
          <cell r="A493">
            <v>484</v>
          </cell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W493">
            <v>0</v>
          </cell>
          <cell r="X493">
            <v>0</v>
          </cell>
        </row>
        <row r="494">
          <cell r="A494">
            <v>485</v>
          </cell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W494">
            <v>0</v>
          </cell>
          <cell r="X494">
            <v>0</v>
          </cell>
        </row>
        <row r="495">
          <cell r="A495">
            <v>486</v>
          </cell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W495">
            <v>0</v>
          </cell>
          <cell r="X495">
            <v>0</v>
          </cell>
        </row>
        <row r="496">
          <cell r="A496">
            <v>487</v>
          </cell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W496">
            <v>0</v>
          </cell>
          <cell r="X496">
            <v>0</v>
          </cell>
        </row>
        <row r="497">
          <cell r="A497">
            <v>488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W497">
            <v>0</v>
          </cell>
          <cell r="X497">
            <v>0</v>
          </cell>
        </row>
        <row r="498">
          <cell r="A498">
            <v>489</v>
          </cell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W498">
            <v>0</v>
          </cell>
          <cell r="X498">
            <v>0</v>
          </cell>
        </row>
        <row r="499">
          <cell r="A499">
            <v>490</v>
          </cell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W499">
            <v>0</v>
          </cell>
          <cell r="X499">
            <v>0</v>
          </cell>
        </row>
        <row r="500">
          <cell r="A500">
            <v>491</v>
          </cell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W500">
            <v>0</v>
          </cell>
          <cell r="X500">
            <v>0</v>
          </cell>
        </row>
        <row r="501">
          <cell r="A501">
            <v>492</v>
          </cell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W501">
            <v>0</v>
          </cell>
          <cell r="X501">
            <v>0</v>
          </cell>
        </row>
        <row r="502">
          <cell r="A502">
            <v>493</v>
          </cell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W502">
            <v>0</v>
          </cell>
          <cell r="X502">
            <v>0</v>
          </cell>
        </row>
        <row r="503">
          <cell r="A503">
            <v>494</v>
          </cell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W503">
            <v>0</v>
          </cell>
          <cell r="X503">
            <v>0</v>
          </cell>
        </row>
        <row r="504">
          <cell r="A504">
            <v>495</v>
          </cell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W504">
            <v>0</v>
          </cell>
          <cell r="X504">
            <v>0</v>
          </cell>
        </row>
        <row r="505">
          <cell r="A505">
            <v>496</v>
          </cell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W505">
            <v>0</v>
          </cell>
          <cell r="X505">
            <v>0</v>
          </cell>
        </row>
        <row r="506">
          <cell r="A506">
            <v>497</v>
          </cell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W506">
            <v>0</v>
          </cell>
          <cell r="X506">
            <v>0</v>
          </cell>
        </row>
        <row r="507">
          <cell r="A507">
            <v>498</v>
          </cell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W507">
            <v>0</v>
          </cell>
          <cell r="X507">
            <v>0</v>
          </cell>
        </row>
        <row r="508">
          <cell r="A508">
            <v>499</v>
          </cell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W508">
            <v>0</v>
          </cell>
          <cell r="X508">
            <v>0</v>
          </cell>
        </row>
      </sheetData>
      <sheetData sheetId="11"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</row>
        <row r="10">
          <cell r="A10">
            <v>1</v>
          </cell>
          <cell r="B10" t="str">
            <v>M U R T A N I</v>
          </cell>
          <cell r="C10">
            <v>3</v>
          </cell>
          <cell r="D10">
            <v>0</v>
          </cell>
          <cell r="E10">
            <v>118</v>
          </cell>
          <cell r="F10">
            <v>0</v>
          </cell>
          <cell r="G10">
            <v>0</v>
          </cell>
          <cell r="H10">
            <v>200</v>
          </cell>
          <cell r="I10">
            <v>118</v>
          </cell>
          <cell r="J10">
            <v>2472000</v>
          </cell>
          <cell r="K10">
            <v>291696000</v>
          </cell>
          <cell r="L10">
            <v>291696000</v>
          </cell>
          <cell r="M10">
            <v>1</v>
          </cell>
          <cell r="N10">
            <v>0</v>
          </cell>
          <cell r="O10">
            <v>103897000</v>
          </cell>
          <cell r="P10">
            <v>915000</v>
          </cell>
          <cell r="Q10">
            <v>291696000</v>
          </cell>
          <cell r="R10">
            <v>291696000</v>
          </cell>
          <cell r="S10">
            <v>231696000</v>
          </cell>
          <cell r="T10">
            <v>396508000</v>
          </cell>
          <cell r="U10">
            <v>0.01</v>
          </cell>
          <cell r="V10">
            <v>2917000</v>
          </cell>
          <cell r="W10">
            <v>0.05</v>
          </cell>
        </row>
        <row r="11">
          <cell r="A11">
            <v>2</v>
          </cell>
          <cell r="B11"/>
          <cell r="C11">
            <v>4</v>
          </cell>
          <cell r="D11">
            <v>0</v>
          </cell>
          <cell r="E11">
            <v>106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2472000</v>
          </cell>
          <cell r="K11">
            <v>0</v>
          </cell>
          <cell r="L11">
            <v>262032000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202032000</v>
          </cell>
          <cell r="T11">
            <v>262032000</v>
          </cell>
          <cell r="U11">
            <v>0</v>
          </cell>
          <cell r="V11">
            <v>0</v>
          </cell>
          <cell r="W11">
            <v>0.05</v>
          </cell>
        </row>
        <row r="12">
          <cell r="A12">
            <v>3</v>
          </cell>
          <cell r="B12" t="str">
            <v>SURYADI</v>
          </cell>
          <cell r="C12">
            <v>6</v>
          </cell>
          <cell r="D12">
            <v>0</v>
          </cell>
          <cell r="E12">
            <v>2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2472000</v>
          </cell>
          <cell r="K12">
            <v>0</v>
          </cell>
          <cell r="L12">
            <v>4944000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4944000</v>
          </cell>
          <cell r="U12">
            <v>0</v>
          </cell>
          <cell r="V12">
            <v>0</v>
          </cell>
          <cell r="W12">
            <v>0</v>
          </cell>
        </row>
        <row r="13">
          <cell r="A13">
            <v>4</v>
          </cell>
          <cell r="B13" t="str">
            <v>SUWARDI  ATMOSUMARTO</v>
          </cell>
          <cell r="C13">
            <v>7</v>
          </cell>
          <cell r="D13">
            <v>0</v>
          </cell>
          <cell r="E13">
            <v>111</v>
          </cell>
          <cell r="F13">
            <v>124.36</v>
          </cell>
          <cell r="G13">
            <v>248.72</v>
          </cell>
          <cell r="H13">
            <v>200</v>
          </cell>
          <cell r="I13">
            <v>111</v>
          </cell>
          <cell r="J13">
            <v>2472000</v>
          </cell>
          <cell r="K13">
            <v>274392000</v>
          </cell>
          <cell r="L13">
            <v>274392000</v>
          </cell>
          <cell r="M13">
            <v>2</v>
          </cell>
          <cell r="N13">
            <v>234831000</v>
          </cell>
          <cell r="O13">
            <v>263856000</v>
          </cell>
          <cell r="P13">
            <v>664000</v>
          </cell>
          <cell r="Q13">
            <v>509223000</v>
          </cell>
          <cell r="R13">
            <v>509223000</v>
          </cell>
          <cell r="S13">
            <v>214392000</v>
          </cell>
          <cell r="T13">
            <v>538912000</v>
          </cell>
          <cell r="U13">
            <v>0.01</v>
          </cell>
          <cell r="V13">
            <v>5092000</v>
          </cell>
          <cell r="W13">
            <v>0.05</v>
          </cell>
        </row>
        <row r="14">
          <cell r="A14">
            <v>5</v>
          </cell>
          <cell r="B14" t="str">
            <v>SUWARDI ATMOSUMARTO</v>
          </cell>
          <cell r="C14" t="str">
            <v>7A</v>
          </cell>
          <cell r="D14">
            <v>0</v>
          </cell>
          <cell r="E14">
            <v>300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2472000</v>
          </cell>
          <cell r="K14">
            <v>0</v>
          </cell>
          <cell r="L14">
            <v>741600000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681600000</v>
          </cell>
          <cell r="T14">
            <v>741600000</v>
          </cell>
          <cell r="U14">
            <v>0</v>
          </cell>
          <cell r="V14">
            <v>0</v>
          </cell>
          <cell r="W14">
            <v>0.05</v>
          </cell>
        </row>
        <row r="15">
          <cell r="A15">
            <v>6</v>
          </cell>
          <cell r="B15" t="str">
            <v>ALI ROFIK</v>
          </cell>
          <cell r="C15">
            <v>8</v>
          </cell>
          <cell r="D15">
            <v>0</v>
          </cell>
          <cell r="E15">
            <v>159</v>
          </cell>
          <cell r="F15">
            <v>127.4</v>
          </cell>
          <cell r="G15">
            <v>254.8</v>
          </cell>
          <cell r="H15">
            <v>200</v>
          </cell>
          <cell r="I15">
            <v>159</v>
          </cell>
          <cell r="J15">
            <v>2472000</v>
          </cell>
          <cell r="K15">
            <v>393048000</v>
          </cell>
          <cell r="L15">
            <v>393048000</v>
          </cell>
          <cell r="M15">
            <v>3</v>
          </cell>
          <cell r="N15">
            <v>241130000</v>
          </cell>
          <cell r="O15">
            <v>267119000</v>
          </cell>
          <cell r="P15">
            <v>121000</v>
          </cell>
          <cell r="Q15">
            <v>634178000</v>
          </cell>
          <cell r="R15">
            <v>634178000</v>
          </cell>
          <cell r="S15">
            <v>333048000</v>
          </cell>
          <cell r="T15">
            <v>660288000</v>
          </cell>
          <cell r="U15">
            <v>0.01</v>
          </cell>
          <cell r="V15">
            <v>6342000</v>
          </cell>
          <cell r="W15">
            <v>0.05</v>
          </cell>
        </row>
        <row r="16">
          <cell r="A16">
            <v>7</v>
          </cell>
          <cell r="B16" t="str">
            <v>MAHYUDIN qq. MUIAH</v>
          </cell>
          <cell r="C16">
            <v>9</v>
          </cell>
          <cell r="D16">
            <v>0</v>
          </cell>
          <cell r="E16">
            <v>51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2472000</v>
          </cell>
          <cell r="K16">
            <v>0</v>
          </cell>
          <cell r="L16">
            <v>126072000</v>
          </cell>
          <cell r="M16">
            <v>0</v>
          </cell>
          <cell r="N16">
            <v>0</v>
          </cell>
          <cell r="O16">
            <v>0</v>
          </cell>
          <cell r="P16">
            <v>153000</v>
          </cell>
          <cell r="Q16">
            <v>0</v>
          </cell>
          <cell r="R16">
            <v>0</v>
          </cell>
          <cell r="S16">
            <v>66072000</v>
          </cell>
          <cell r="T16">
            <v>126225000</v>
          </cell>
          <cell r="U16">
            <v>0</v>
          </cell>
          <cell r="V16">
            <v>0</v>
          </cell>
          <cell r="W16">
            <v>0.05</v>
          </cell>
        </row>
        <row r="17">
          <cell r="A17">
            <v>8</v>
          </cell>
          <cell r="B17" t="str">
            <v>KHAIRUDIN (KHOIRUDIN)</v>
          </cell>
          <cell r="C17">
            <v>10</v>
          </cell>
          <cell r="D17">
            <v>0</v>
          </cell>
          <cell r="E17">
            <v>100</v>
          </cell>
          <cell r="F17">
            <v>115.49</v>
          </cell>
          <cell r="G17">
            <v>230.98</v>
          </cell>
          <cell r="H17">
            <v>200</v>
          </cell>
          <cell r="I17">
            <v>100</v>
          </cell>
          <cell r="J17">
            <v>2472000</v>
          </cell>
          <cell r="K17">
            <v>247200000</v>
          </cell>
          <cell r="L17">
            <v>247200000</v>
          </cell>
          <cell r="M17">
            <v>4</v>
          </cell>
          <cell r="N17">
            <v>217537000</v>
          </cell>
          <cell r="O17">
            <v>223981000</v>
          </cell>
          <cell r="P17">
            <v>76000</v>
          </cell>
          <cell r="Q17">
            <v>464737000</v>
          </cell>
          <cell r="R17">
            <v>464737000</v>
          </cell>
          <cell r="S17">
            <v>187200000</v>
          </cell>
          <cell r="T17">
            <v>471257000</v>
          </cell>
          <cell r="U17">
            <v>0.01</v>
          </cell>
          <cell r="V17">
            <v>4647000</v>
          </cell>
          <cell r="W17">
            <v>0.05</v>
          </cell>
        </row>
        <row r="18">
          <cell r="A18">
            <v>9</v>
          </cell>
          <cell r="B18" t="str">
            <v>KHAIRUDIN</v>
          </cell>
          <cell r="C18">
            <v>11</v>
          </cell>
          <cell r="D18">
            <v>0</v>
          </cell>
          <cell r="E18">
            <v>47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2472000</v>
          </cell>
          <cell r="K18">
            <v>0</v>
          </cell>
          <cell r="L18">
            <v>116184000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56184000</v>
          </cell>
          <cell r="T18">
            <v>116184000</v>
          </cell>
          <cell r="U18">
            <v>0</v>
          </cell>
          <cell r="V18">
            <v>0</v>
          </cell>
          <cell r="W18">
            <v>0.05</v>
          </cell>
        </row>
        <row r="19">
          <cell r="A19">
            <v>10</v>
          </cell>
          <cell r="B19" t="str">
            <v xml:space="preserve"> S U S I L O</v>
          </cell>
          <cell r="C19">
            <v>12</v>
          </cell>
          <cell r="D19">
            <v>0</v>
          </cell>
          <cell r="E19">
            <v>157</v>
          </cell>
          <cell r="F19">
            <v>88.86999999999999</v>
          </cell>
          <cell r="G19">
            <v>177.73999999999998</v>
          </cell>
          <cell r="H19">
            <v>200</v>
          </cell>
          <cell r="I19">
            <v>157</v>
          </cell>
          <cell r="J19">
            <v>2472000</v>
          </cell>
          <cell r="K19">
            <v>388104000</v>
          </cell>
          <cell r="L19">
            <v>388104000</v>
          </cell>
          <cell r="M19">
            <v>5</v>
          </cell>
          <cell r="N19">
            <v>172958000</v>
          </cell>
          <cell r="O19">
            <v>181187000</v>
          </cell>
          <cell r="P19">
            <v>225000</v>
          </cell>
          <cell r="Q19">
            <v>561062000</v>
          </cell>
          <cell r="R19">
            <v>561062000</v>
          </cell>
          <cell r="S19">
            <v>328104000</v>
          </cell>
          <cell r="T19">
            <v>569516000</v>
          </cell>
          <cell r="U19">
            <v>0.01</v>
          </cell>
          <cell r="V19">
            <v>5611000</v>
          </cell>
          <cell r="W19">
            <v>0.05</v>
          </cell>
        </row>
        <row r="20">
          <cell r="A20">
            <v>11</v>
          </cell>
          <cell r="B20" t="str">
            <v>A. ROJAK</v>
          </cell>
          <cell r="C20">
            <v>13</v>
          </cell>
          <cell r="D20">
            <v>0</v>
          </cell>
          <cell r="E20">
            <v>805</v>
          </cell>
          <cell r="F20">
            <v>151.46</v>
          </cell>
          <cell r="G20">
            <v>302.92</v>
          </cell>
          <cell r="H20">
            <v>200</v>
          </cell>
          <cell r="I20">
            <v>200</v>
          </cell>
          <cell r="J20">
            <v>2472000</v>
          </cell>
          <cell r="K20">
            <v>494400000</v>
          </cell>
          <cell r="L20">
            <v>1989960000</v>
          </cell>
          <cell r="M20">
            <v>6</v>
          </cell>
          <cell r="N20">
            <v>261713000</v>
          </cell>
          <cell r="O20">
            <v>268157000</v>
          </cell>
          <cell r="P20">
            <v>2775000</v>
          </cell>
          <cell r="Q20">
            <v>756113000</v>
          </cell>
          <cell r="R20">
            <v>756113000</v>
          </cell>
          <cell r="S20">
            <v>1929960000</v>
          </cell>
          <cell r="T20">
            <v>2260892000</v>
          </cell>
          <cell r="U20">
            <v>0.01</v>
          </cell>
          <cell r="V20">
            <v>7561000</v>
          </cell>
          <cell r="W20">
            <v>0.05</v>
          </cell>
        </row>
        <row r="21">
          <cell r="A21">
            <v>12</v>
          </cell>
          <cell r="B21" t="str">
            <v xml:space="preserve"> H A M D I A H</v>
          </cell>
          <cell r="C21">
            <v>14</v>
          </cell>
          <cell r="D21">
            <v>0</v>
          </cell>
          <cell r="E21">
            <v>15</v>
          </cell>
          <cell r="F21">
            <v>55.36</v>
          </cell>
          <cell r="G21">
            <v>110.72</v>
          </cell>
          <cell r="H21">
            <v>200</v>
          </cell>
          <cell r="I21">
            <v>15</v>
          </cell>
          <cell r="J21">
            <v>2472000</v>
          </cell>
          <cell r="K21">
            <v>37080000</v>
          </cell>
          <cell r="L21">
            <v>37080000</v>
          </cell>
          <cell r="M21">
            <v>7</v>
          </cell>
          <cell r="N21">
            <v>98105000</v>
          </cell>
          <cell r="O21">
            <v>104549000</v>
          </cell>
          <cell r="P21">
            <v>0</v>
          </cell>
          <cell r="Q21">
            <v>135185000</v>
          </cell>
          <cell r="R21">
            <v>135185000</v>
          </cell>
          <cell r="S21">
            <v>0</v>
          </cell>
          <cell r="T21">
            <v>141629000</v>
          </cell>
          <cell r="U21">
            <v>0.01</v>
          </cell>
          <cell r="V21">
            <v>1352000</v>
          </cell>
          <cell r="W21">
            <v>0</v>
          </cell>
        </row>
        <row r="22">
          <cell r="A22">
            <v>13</v>
          </cell>
          <cell r="B22" t="str">
            <v>M. HASAN, S.Pd</v>
          </cell>
          <cell r="C22">
            <v>15</v>
          </cell>
          <cell r="D22">
            <v>0</v>
          </cell>
          <cell r="E22">
            <v>551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3142000</v>
          </cell>
          <cell r="K22">
            <v>0</v>
          </cell>
          <cell r="L22">
            <v>1731242000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1671242000</v>
          </cell>
          <cell r="T22">
            <v>1731242000</v>
          </cell>
          <cell r="U22">
            <v>0</v>
          </cell>
          <cell r="V22">
            <v>0</v>
          </cell>
          <cell r="W22">
            <v>0.05</v>
          </cell>
        </row>
        <row r="23">
          <cell r="A23">
            <v>14</v>
          </cell>
          <cell r="B23" t="str">
            <v>H.M. NAFIS</v>
          </cell>
          <cell r="C23">
            <v>16</v>
          </cell>
          <cell r="D23">
            <v>0</v>
          </cell>
          <cell r="E23">
            <v>4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2472000</v>
          </cell>
          <cell r="K23">
            <v>0</v>
          </cell>
          <cell r="L23">
            <v>9888000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9888000</v>
          </cell>
          <cell r="U23">
            <v>0</v>
          </cell>
          <cell r="V23">
            <v>0</v>
          </cell>
          <cell r="W23">
            <v>0</v>
          </cell>
        </row>
        <row r="24">
          <cell r="A24">
            <v>15</v>
          </cell>
          <cell r="B24" t="str">
            <v>AHMAD ALFI</v>
          </cell>
          <cell r="C24">
            <v>17</v>
          </cell>
          <cell r="D24">
            <v>0</v>
          </cell>
          <cell r="E24">
            <v>6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3142000</v>
          </cell>
          <cell r="K24">
            <v>0</v>
          </cell>
          <cell r="L24">
            <v>18852000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18852000</v>
          </cell>
          <cell r="U24">
            <v>0</v>
          </cell>
          <cell r="V24">
            <v>0</v>
          </cell>
          <cell r="W24">
            <v>0</v>
          </cell>
        </row>
        <row r="25">
          <cell r="A25">
            <v>16</v>
          </cell>
          <cell r="B25" t="str">
            <v>T A R Y O N O</v>
          </cell>
          <cell r="C25">
            <v>19</v>
          </cell>
          <cell r="D25">
            <v>0</v>
          </cell>
          <cell r="E25">
            <v>93</v>
          </cell>
          <cell r="F25">
            <v>91.94</v>
          </cell>
          <cell r="G25">
            <v>183.88</v>
          </cell>
          <cell r="H25">
            <v>200</v>
          </cell>
          <cell r="I25">
            <v>93</v>
          </cell>
          <cell r="J25">
            <v>3142000</v>
          </cell>
          <cell r="K25">
            <v>292206000</v>
          </cell>
          <cell r="L25">
            <v>292206000</v>
          </cell>
          <cell r="M25">
            <v>8</v>
          </cell>
          <cell r="N25">
            <v>163371000</v>
          </cell>
          <cell r="O25">
            <v>185073000</v>
          </cell>
          <cell r="P25">
            <v>383000</v>
          </cell>
          <cell r="Q25">
            <v>455577000</v>
          </cell>
          <cell r="R25">
            <v>455577000</v>
          </cell>
          <cell r="S25">
            <v>232206000</v>
          </cell>
          <cell r="T25">
            <v>477662000</v>
          </cell>
          <cell r="U25">
            <v>0.01</v>
          </cell>
          <cell r="V25">
            <v>4556000</v>
          </cell>
          <cell r="W25">
            <v>0.05</v>
          </cell>
        </row>
        <row r="26">
          <cell r="A26">
            <v>17</v>
          </cell>
          <cell r="B26" t="str">
            <v>N U R S I K I N</v>
          </cell>
          <cell r="C26">
            <v>21</v>
          </cell>
          <cell r="D26">
            <v>0</v>
          </cell>
          <cell r="E26">
            <v>408</v>
          </cell>
          <cell r="F26">
            <v>74.45</v>
          </cell>
          <cell r="G26">
            <v>148.9</v>
          </cell>
          <cell r="H26">
            <v>200</v>
          </cell>
          <cell r="I26">
            <v>200</v>
          </cell>
          <cell r="J26">
            <v>3142000</v>
          </cell>
          <cell r="K26">
            <v>628400000</v>
          </cell>
          <cell r="L26">
            <v>1281936000</v>
          </cell>
          <cell r="M26">
            <v>9</v>
          </cell>
          <cell r="N26">
            <v>142753000</v>
          </cell>
          <cell r="O26">
            <v>157019000</v>
          </cell>
          <cell r="P26">
            <v>1144000</v>
          </cell>
          <cell r="Q26">
            <v>771153000</v>
          </cell>
          <cell r="R26">
            <v>771153000</v>
          </cell>
          <cell r="S26">
            <v>1221936000</v>
          </cell>
          <cell r="T26">
            <v>1440099000</v>
          </cell>
          <cell r="U26">
            <v>0.01</v>
          </cell>
          <cell r="V26">
            <v>7712000</v>
          </cell>
          <cell r="W26">
            <v>0.05</v>
          </cell>
        </row>
        <row r="27">
          <cell r="A27">
            <v>18</v>
          </cell>
          <cell r="B27" t="str">
            <v>EDI SASMITO</v>
          </cell>
          <cell r="C27">
            <v>24</v>
          </cell>
          <cell r="D27">
            <v>0</v>
          </cell>
          <cell r="E27">
            <v>88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3142000</v>
          </cell>
          <cell r="K27">
            <v>0</v>
          </cell>
          <cell r="L27">
            <v>276496000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216496000</v>
          </cell>
          <cell r="T27">
            <v>276496000</v>
          </cell>
          <cell r="U27">
            <v>0</v>
          </cell>
          <cell r="V27">
            <v>0</v>
          </cell>
          <cell r="W27">
            <v>0.05</v>
          </cell>
        </row>
        <row r="28">
          <cell r="A28">
            <v>19</v>
          </cell>
          <cell r="B28" t="str">
            <v>FIRDAUS</v>
          </cell>
          <cell r="C28">
            <v>25</v>
          </cell>
          <cell r="D28">
            <v>0</v>
          </cell>
          <cell r="E28">
            <v>278</v>
          </cell>
          <cell r="F28">
            <v>124.56</v>
          </cell>
          <cell r="G28">
            <v>249.12</v>
          </cell>
          <cell r="H28">
            <v>200</v>
          </cell>
          <cell r="I28">
            <v>200</v>
          </cell>
          <cell r="J28">
            <v>3142000</v>
          </cell>
          <cell r="K28">
            <v>628400000</v>
          </cell>
          <cell r="L28">
            <v>873476000</v>
          </cell>
          <cell r="M28">
            <v>10</v>
          </cell>
          <cell r="N28">
            <v>183294000</v>
          </cell>
          <cell r="O28">
            <v>183294000</v>
          </cell>
          <cell r="P28">
            <v>177000</v>
          </cell>
          <cell r="Q28">
            <v>811694000</v>
          </cell>
          <cell r="R28">
            <v>811694000</v>
          </cell>
          <cell r="S28">
            <v>813476000</v>
          </cell>
          <cell r="T28">
            <v>1056947000</v>
          </cell>
          <cell r="U28">
            <v>0.01</v>
          </cell>
          <cell r="V28">
            <v>8117000</v>
          </cell>
          <cell r="W28">
            <v>0.05</v>
          </cell>
        </row>
        <row r="29">
          <cell r="A29">
            <v>20</v>
          </cell>
          <cell r="B29" t="str">
            <v>ABDUL GONI</v>
          </cell>
          <cell r="C29">
            <v>30</v>
          </cell>
          <cell r="D29">
            <v>0</v>
          </cell>
          <cell r="E29">
            <v>32</v>
          </cell>
          <cell r="F29">
            <v>118.06</v>
          </cell>
          <cell r="G29">
            <v>236.12</v>
          </cell>
          <cell r="H29">
            <v>0</v>
          </cell>
          <cell r="I29">
            <v>0</v>
          </cell>
          <cell r="J29">
            <v>2472000</v>
          </cell>
          <cell r="K29">
            <v>0</v>
          </cell>
          <cell r="L29">
            <v>79104000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19104000</v>
          </cell>
          <cell r="T29">
            <v>79104000</v>
          </cell>
          <cell r="U29">
            <v>0</v>
          </cell>
          <cell r="V29">
            <v>0</v>
          </cell>
          <cell r="W29">
            <v>0.05</v>
          </cell>
        </row>
        <row r="30">
          <cell r="A30">
            <v>21</v>
          </cell>
          <cell r="B30" t="str">
            <v xml:space="preserve"> MULYADI / Hj. IMRONAH</v>
          </cell>
          <cell r="C30">
            <v>38</v>
          </cell>
          <cell r="D30">
            <v>0</v>
          </cell>
          <cell r="E30">
            <v>59</v>
          </cell>
          <cell r="F30">
            <v>63.7</v>
          </cell>
          <cell r="G30">
            <v>127.4</v>
          </cell>
          <cell r="H30">
            <v>200</v>
          </cell>
          <cell r="I30">
            <v>59</v>
          </cell>
          <cell r="J30">
            <v>2472000</v>
          </cell>
          <cell r="K30">
            <v>145848000</v>
          </cell>
          <cell r="L30">
            <v>145848000</v>
          </cell>
          <cell r="M30">
            <v>12</v>
          </cell>
          <cell r="N30">
            <v>122550000</v>
          </cell>
          <cell r="O30">
            <v>130713000</v>
          </cell>
          <cell r="P30">
            <v>0</v>
          </cell>
          <cell r="Q30">
            <v>268398000</v>
          </cell>
          <cell r="R30">
            <v>268398000</v>
          </cell>
          <cell r="S30">
            <v>85848000</v>
          </cell>
          <cell r="T30">
            <v>276561000</v>
          </cell>
          <cell r="U30">
            <v>0.01</v>
          </cell>
          <cell r="V30">
            <v>2684000</v>
          </cell>
          <cell r="W30">
            <v>0.05</v>
          </cell>
        </row>
        <row r="31">
          <cell r="A31">
            <v>22</v>
          </cell>
          <cell r="B31" t="str">
            <v>S A L E H</v>
          </cell>
          <cell r="C31">
            <v>39</v>
          </cell>
          <cell r="D31">
            <v>0</v>
          </cell>
          <cell r="E31">
            <v>141</v>
          </cell>
          <cell r="F31">
            <v>102.15</v>
          </cell>
          <cell r="G31">
            <v>204.3</v>
          </cell>
          <cell r="H31">
            <v>200</v>
          </cell>
          <cell r="I31">
            <v>141</v>
          </cell>
          <cell r="J31">
            <v>2472000</v>
          </cell>
          <cell r="K31">
            <v>348552000</v>
          </cell>
          <cell r="L31">
            <v>348552000</v>
          </cell>
          <cell r="M31">
            <v>13</v>
          </cell>
          <cell r="N31">
            <v>197126000</v>
          </cell>
          <cell r="O31">
            <v>211381000</v>
          </cell>
          <cell r="P31">
            <v>215000</v>
          </cell>
          <cell r="Q31">
            <v>545678000</v>
          </cell>
          <cell r="R31">
            <v>545678000</v>
          </cell>
          <cell r="S31">
            <v>288552000</v>
          </cell>
          <cell r="T31">
            <v>560148000</v>
          </cell>
          <cell r="U31">
            <v>0.01</v>
          </cell>
          <cell r="V31">
            <v>5457000</v>
          </cell>
          <cell r="W31">
            <v>0.05</v>
          </cell>
        </row>
        <row r="32">
          <cell r="A32">
            <v>23</v>
          </cell>
          <cell r="B32" t="str">
            <v>PT. BAYUADJI NUSANTARA HOTEL</v>
          </cell>
          <cell r="C32">
            <v>42</v>
          </cell>
          <cell r="D32">
            <v>0</v>
          </cell>
          <cell r="E32">
            <v>164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3142000</v>
          </cell>
          <cell r="K32">
            <v>0</v>
          </cell>
          <cell r="L32">
            <v>515288000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455288000</v>
          </cell>
          <cell r="T32">
            <v>515288000</v>
          </cell>
          <cell r="U32">
            <v>0</v>
          </cell>
          <cell r="V32">
            <v>0</v>
          </cell>
          <cell r="W32">
            <v>0.05</v>
          </cell>
        </row>
        <row r="33">
          <cell r="A33">
            <v>24</v>
          </cell>
          <cell r="B33" t="str">
            <v>NY.SITI AMINAH/MAWARDI</v>
          </cell>
          <cell r="C33">
            <v>49</v>
          </cell>
          <cell r="D33">
            <v>0</v>
          </cell>
          <cell r="E33">
            <v>429</v>
          </cell>
          <cell r="F33">
            <v>285.89</v>
          </cell>
          <cell r="G33">
            <v>571.78</v>
          </cell>
          <cell r="H33">
            <v>200</v>
          </cell>
          <cell r="I33">
            <v>200</v>
          </cell>
          <cell r="J33">
            <v>3142000</v>
          </cell>
          <cell r="K33">
            <v>628400000</v>
          </cell>
          <cell r="L33">
            <v>1347918000</v>
          </cell>
          <cell r="M33">
            <v>14</v>
          </cell>
          <cell r="N33">
            <v>578163000</v>
          </cell>
          <cell r="O33">
            <v>618875000</v>
          </cell>
          <cell r="P33">
            <v>1249000</v>
          </cell>
          <cell r="Q33">
            <v>1206563000</v>
          </cell>
          <cell r="R33">
            <v>1206563000</v>
          </cell>
          <cell r="S33">
            <v>1287918000</v>
          </cell>
          <cell r="T33">
            <v>1968042000</v>
          </cell>
          <cell r="U33">
            <v>7.4999999999999997E-3</v>
          </cell>
          <cell r="V33">
            <v>9049000</v>
          </cell>
          <cell r="W33">
            <v>0.05</v>
          </cell>
        </row>
        <row r="34">
          <cell r="A34">
            <v>25</v>
          </cell>
          <cell r="B34" t="str">
            <v>SAFEI LESMANA</v>
          </cell>
          <cell r="C34">
            <v>50</v>
          </cell>
          <cell r="D34">
            <v>0</v>
          </cell>
          <cell r="E34">
            <v>32</v>
          </cell>
          <cell r="F34">
            <v>220.71999999999997</v>
          </cell>
          <cell r="G34">
            <v>441.43999999999994</v>
          </cell>
          <cell r="H34">
            <v>0</v>
          </cell>
          <cell r="I34">
            <v>0</v>
          </cell>
          <cell r="J34">
            <v>3142000</v>
          </cell>
          <cell r="K34">
            <v>0</v>
          </cell>
          <cell r="L34">
            <v>100544000</v>
          </cell>
          <cell r="M34">
            <v>15</v>
          </cell>
          <cell r="N34">
            <v>0</v>
          </cell>
          <cell r="O34">
            <v>26197000</v>
          </cell>
          <cell r="P34">
            <v>0</v>
          </cell>
          <cell r="Q34">
            <v>0</v>
          </cell>
          <cell r="R34">
            <v>0</v>
          </cell>
          <cell r="S34">
            <v>40544000</v>
          </cell>
          <cell r="T34">
            <v>126741000</v>
          </cell>
          <cell r="U34">
            <v>0</v>
          </cell>
          <cell r="V34">
            <v>0</v>
          </cell>
          <cell r="W34">
            <v>0.05</v>
          </cell>
        </row>
        <row r="35">
          <cell r="A35">
            <v>26</v>
          </cell>
          <cell r="B35" t="str">
            <v>MASUROH</v>
          </cell>
          <cell r="C35">
            <v>51</v>
          </cell>
          <cell r="D35">
            <v>0</v>
          </cell>
          <cell r="E35">
            <v>108</v>
          </cell>
          <cell r="F35">
            <v>117.3</v>
          </cell>
          <cell r="G35">
            <v>234.6</v>
          </cell>
          <cell r="H35">
            <v>200</v>
          </cell>
          <cell r="I35">
            <v>108</v>
          </cell>
          <cell r="J35">
            <v>3142000</v>
          </cell>
          <cell r="K35">
            <v>339336000</v>
          </cell>
          <cell r="L35">
            <v>339336000</v>
          </cell>
          <cell r="M35">
            <v>16</v>
          </cell>
          <cell r="N35">
            <v>193393000</v>
          </cell>
          <cell r="O35">
            <v>199837000</v>
          </cell>
          <cell r="P35">
            <v>503000</v>
          </cell>
          <cell r="Q35">
            <v>532729000</v>
          </cell>
          <cell r="R35">
            <v>532729000</v>
          </cell>
          <cell r="S35">
            <v>279336000</v>
          </cell>
          <cell r="T35">
            <v>539676000</v>
          </cell>
          <cell r="U35">
            <v>0.01</v>
          </cell>
          <cell r="V35">
            <v>5327000</v>
          </cell>
          <cell r="W35">
            <v>0.05</v>
          </cell>
        </row>
        <row r="36">
          <cell r="A36">
            <v>27</v>
          </cell>
          <cell r="B36" t="str">
            <v>MARZUKI</v>
          </cell>
          <cell r="C36">
            <v>52</v>
          </cell>
          <cell r="D36">
            <v>0</v>
          </cell>
          <cell r="E36">
            <v>33</v>
          </cell>
          <cell r="F36">
            <v>100.51</v>
          </cell>
          <cell r="G36">
            <v>201.02</v>
          </cell>
          <cell r="H36">
            <v>200</v>
          </cell>
          <cell r="I36">
            <v>33</v>
          </cell>
          <cell r="J36">
            <v>2472000</v>
          </cell>
          <cell r="K36">
            <v>81576000</v>
          </cell>
          <cell r="L36">
            <v>81576000</v>
          </cell>
          <cell r="M36">
            <v>17</v>
          </cell>
          <cell r="N36">
            <v>145731000</v>
          </cell>
          <cell r="O36">
            <v>148402000</v>
          </cell>
          <cell r="P36">
            <v>0</v>
          </cell>
          <cell r="Q36">
            <v>227307000</v>
          </cell>
          <cell r="R36">
            <v>227307000</v>
          </cell>
          <cell r="S36">
            <v>21576000</v>
          </cell>
          <cell r="T36">
            <v>229978000</v>
          </cell>
          <cell r="U36">
            <v>0.01</v>
          </cell>
          <cell r="V36">
            <v>2273000</v>
          </cell>
          <cell r="W36">
            <v>0.05</v>
          </cell>
        </row>
        <row r="37">
          <cell r="A37">
            <v>28</v>
          </cell>
          <cell r="B37" t="str">
            <v>FURSAN</v>
          </cell>
          <cell r="C37">
            <v>54</v>
          </cell>
          <cell r="D37">
            <v>0</v>
          </cell>
          <cell r="E37">
            <v>324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3142000</v>
          </cell>
          <cell r="K37">
            <v>0</v>
          </cell>
          <cell r="L37">
            <v>1018008000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958008000</v>
          </cell>
          <cell r="T37">
            <v>1018008000</v>
          </cell>
          <cell r="U37">
            <v>0</v>
          </cell>
          <cell r="V37">
            <v>0</v>
          </cell>
          <cell r="W37">
            <v>0.05</v>
          </cell>
        </row>
        <row r="38">
          <cell r="A38">
            <v>29</v>
          </cell>
          <cell r="B38" t="str">
            <v>FURSAN</v>
          </cell>
          <cell r="C38">
            <v>55</v>
          </cell>
          <cell r="D38">
            <v>0</v>
          </cell>
          <cell r="E38">
            <v>309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3142000</v>
          </cell>
          <cell r="K38">
            <v>0</v>
          </cell>
          <cell r="L38">
            <v>970878000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910878000</v>
          </cell>
          <cell r="T38">
            <v>970878000</v>
          </cell>
          <cell r="U38">
            <v>0</v>
          </cell>
          <cell r="V38">
            <v>0</v>
          </cell>
          <cell r="W38">
            <v>0.05</v>
          </cell>
        </row>
        <row r="39">
          <cell r="A39">
            <v>30</v>
          </cell>
          <cell r="B39" t="str">
            <v>M. SIDIK H ICANG</v>
          </cell>
          <cell r="C39">
            <v>57</v>
          </cell>
          <cell r="D39">
            <v>0</v>
          </cell>
          <cell r="E39">
            <v>668</v>
          </cell>
          <cell r="F39">
            <v>63.02</v>
          </cell>
          <cell r="G39">
            <v>126.04</v>
          </cell>
          <cell r="H39">
            <v>200</v>
          </cell>
          <cell r="I39">
            <v>200</v>
          </cell>
          <cell r="J39">
            <v>3142000</v>
          </cell>
          <cell r="K39">
            <v>628400000</v>
          </cell>
          <cell r="L39">
            <v>2098856000</v>
          </cell>
          <cell r="M39">
            <v>18</v>
          </cell>
          <cell r="N39">
            <v>12710000</v>
          </cell>
          <cell r="O39">
            <v>21070000</v>
          </cell>
          <cell r="P39">
            <v>843000</v>
          </cell>
          <cell r="Q39">
            <v>0</v>
          </cell>
          <cell r="R39">
            <v>641110000</v>
          </cell>
          <cell r="S39">
            <v>2038856000</v>
          </cell>
          <cell r="T39">
            <v>2120769000</v>
          </cell>
          <cell r="U39">
            <v>0.01</v>
          </cell>
          <cell r="V39">
            <v>6411000</v>
          </cell>
          <cell r="W39">
            <v>0.05</v>
          </cell>
        </row>
        <row r="40">
          <cell r="A40">
            <v>31</v>
          </cell>
          <cell r="B40" t="str">
            <v>M. SIDIK H ICANG</v>
          </cell>
          <cell r="C40">
            <v>58</v>
          </cell>
          <cell r="D40">
            <v>0</v>
          </cell>
          <cell r="E40">
            <v>633</v>
          </cell>
          <cell r="F40">
            <v>73.91</v>
          </cell>
          <cell r="G40">
            <v>147.82</v>
          </cell>
          <cell r="H40">
            <v>0</v>
          </cell>
          <cell r="I40">
            <v>0</v>
          </cell>
          <cell r="J40">
            <v>3142000</v>
          </cell>
          <cell r="K40">
            <v>0</v>
          </cell>
          <cell r="L40">
            <v>1988886000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1928886000</v>
          </cell>
          <cell r="T40">
            <v>1988886000</v>
          </cell>
          <cell r="U40">
            <v>0</v>
          </cell>
          <cell r="V40">
            <v>0</v>
          </cell>
          <cell r="W40">
            <v>0.05</v>
          </cell>
        </row>
        <row r="41">
          <cell r="A41">
            <v>32</v>
          </cell>
          <cell r="B41" t="str">
            <v>Hj. SHOHABAH, Amd</v>
          </cell>
          <cell r="C41">
            <v>60</v>
          </cell>
          <cell r="D41">
            <v>0</v>
          </cell>
          <cell r="E41">
            <v>4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3142000</v>
          </cell>
          <cell r="K41">
            <v>0</v>
          </cell>
          <cell r="L41">
            <v>12568000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12568000</v>
          </cell>
          <cell r="U41">
            <v>0</v>
          </cell>
          <cell r="V41">
            <v>0</v>
          </cell>
          <cell r="W41">
            <v>0</v>
          </cell>
        </row>
        <row r="42">
          <cell r="A42">
            <v>33</v>
          </cell>
          <cell r="B42" t="str">
            <v>j. SHOHABAH, Amd</v>
          </cell>
          <cell r="C42" t="str">
            <v>60A</v>
          </cell>
          <cell r="D42">
            <v>0</v>
          </cell>
          <cell r="E42">
            <v>485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  <row r="43">
          <cell r="A43">
            <v>34</v>
          </cell>
          <cell r="B43" t="str">
            <v>PT. … (Perumahan Alam Raya)</v>
          </cell>
          <cell r="C43">
            <v>61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1373200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</row>
        <row r="44">
          <cell r="A44">
            <v>35</v>
          </cell>
          <cell r="B44" t="str">
            <v>M A S H U D I</v>
          </cell>
          <cell r="C44">
            <v>62</v>
          </cell>
          <cell r="D44">
            <v>0</v>
          </cell>
          <cell r="E44">
            <v>844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1754000</v>
          </cell>
          <cell r="K44">
            <v>0</v>
          </cell>
          <cell r="L44">
            <v>1480376000</v>
          </cell>
          <cell r="M44">
            <v>0</v>
          </cell>
          <cell r="N44">
            <v>0</v>
          </cell>
          <cell r="O44">
            <v>0</v>
          </cell>
          <cell r="P44">
            <v>277000</v>
          </cell>
          <cell r="Q44">
            <v>0</v>
          </cell>
          <cell r="R44">
            <v>0</v>
          </cell>
          <cell r="S44">
            <v>1420376000</v>
          </cell>
          <cell r="T44">
            <v>1480653000</v>
          </cell>
          <cell r="U44">
            <v>0</v>
          </cell>
          <cell r="V44">
            <v>0</v>
          </cell>
          <cell r="W44">
            <v>0.05</v>
          </cell>
        </row>
        <row r="45">
          <cell r="A45">
            <v>36</v>
          </cell>
          <cell r="B45" t="str">
            <v>JEFFRI</v>
          </cell>
          <cell r="C45">
            <v>64</v>
          </cell>
          <cell r="D45">
            <v>0</v>
          </cell>
          <cell r="E45">
            <v>694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1754000</v>
          </cell>
          <cell r="K45">
            <v>0</v>
          </cell>
          <cell r="L45">
            <v>1217276000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1157276000</v>
          </cell>
          <cell r="T45">
            <v>1217276000</v>
          </cell>
          <cell r="U45">
            <v>0</v>
          </cell>
          <cell r="V45">
            <v>0</v>
          </cell>
          <cell r="W45">
            <v>0.05</v>
          </cell>
        </row>
        <row r="46">
          <cell r="A46">
            <v>37</v>
          </cell>
          <cell r="B46" t="str">
            <v>H. SAFIIH BIN H. NISAN</v>
          </cell>
          <cell r="C46">
            <v>65</v>
          </cell>
          <cell r="D46">
            <v>0</v>
          </cell>
          <cell r="E46">
            <v>599</v>
          </cell>
          <cell r="F46">
            <v>207</v>
          </cell>
          <cell r="G46">
            <v>414</v>
          </cell>
          <cell r="H46">
            <v>200</v>
          </cell>
          <cell r="I46">
            <v>200</v>
          </cell>
          <cell r="J46">
            <v>2472000</v>
          </cell>
          <cell r="K46">
            <v>494400000</v>
          </cell>
          <cell r="L46">
            <v>1480728000</v>
          </cell>
          <cell r="M46">
            <v>20</v>
          </cell>
          <cell r="N46">
            <v>259137000</v>
          </cell>
          <cell r="O46">
            <v>654135000</v>
          </cell>
          <cell r="P46">
            <v>0</v>
          </cell>
          <cell r="Q46">
            <v>753537000</v>
          </cell>
          <cell r="R46">
            <v>753537000</v>
          </cell>
          <cell r="S46">
            <v>1420728000</v>
          </cell>
          <cell r="T46">
            <v>2134863000</v>
          </cell>
          <cell r="U46">
            <v>0.01</v>
          </cell>
          <cell r="V46">
            <v>7535000</v>
          </cell>
          <cell r="W46">
            <v>0.05</v>
          </cell>
        </row>
        <row r="47">
          <cell r="A47">
            <v>38</v>
          </cell>
          <cell r="B47" t="str">
            <v>SADELIH b.H.NISAN</v>
          </cell>
          <cell r="C47">
            <v>66</v>
          </cell>
          <cell r="D47">
            <v>0</v>
          </cell>
          <cell r="E47">
            <v>96</v>
          </cell>
          <cell r="F47">
            <v>42.25</v>
          </cell>
          <cell r="G47">
            <v>84.5</v>
          </cell>
          <cell r="H47">
            <v>200</v>
          </cell>
          <cell r="I47">
            <v>96</v>
          </cell>
          <cell r="J47">
            <v>2472000</v>
          </cell>
          <cell r="K47">
            <v>237312000</v>
          </cell>
          <cell r="L47">
            <v>237312000</v>
          </cell>
          <cell r="M47">
            <v>21</v>
          </cell>
          <cell r="N47">
            <v>37833000</v>
          </cell>
          <cell r="O47">
            <v>41229000</v>
          </cell>
          <cell r="P47">
            <v>57000</v>
          </cell>
          <cell r="Q47">
            <v>275145000</v>
          </cell>
          <cell r="R47">
            <v>275145000</v>
          </cell>
          <cell r="S47">
            <v>177312000</v>
          </cell>
          <cell r="T47">
            <v>278598000</v>
          </cell>
          <cell r="U47">
            <v>0.01</v>
          </cell>
          <cell r="V47">
            <v>2751000</v>
          </cell>
          <cell r="W47">
            <v>0.05</v>
          </cell>
        </row>
        <row r="48">
          <cell r="A48">
            <v>39</v>
          </cell>
          <cell r="B48" t="str">
            <v>B A J LI</v>
          </cell>
          <cell r="C48">
            <v>67</v>
          </cell>
          <cell r="D48">
            <v>0</v>
          </cell>
          <cell r="E48">
            <v>145</v>
          </cell>
          <cell r="F48">
            <v>72.900000000000006</v>
          </cell>
          <cell r="G48">
            <v>145.80000000000001</v>
          </cell>
          <cell r="H48">
            <v>200</v>
          </cell>
          <cell r="I48">
            <v>145</v>
          </cell>
          <cell r="J48">
            <v>2472000</v>
          </cell>
          <cell r="K48">
            <v>358440000</v>
          </cell>
          <cell r="L48">
            <v>358440000</v>
          </cell>
          <cell r="M48">
            <v>22</v>
          </cell>
          <cell r="N48">
            <v>115664000</v>
          </cell>
          <cell r="O48">
            <v>165800000</v>
          </cell>
          <cell r="P48">
            <v>259000</v>
          </cell>
          <cell r="Q48">
            <v>474104000</v>
          </cell>
          <cell r="R48">
            <v>474104000</v>
          </cell>
          <cell r="S48">
            <v>298440000</v>
          </cell>
          <cell r="T48">
            <v>524499000</v>
          </cell>
          <cell r="U48">
            <v>0.01</v>
          </cell>
          <cell r="V48">
            <v>4741000</v>
          </cell>
          <cell r="W48">
            <v>0.05</v>
          </cell>
        </row>
        <row r="49">
          <cell r="A49">
            <v>40</v>
          </cell>
          <cell r="B49" t="str">
            <v xml:space="preserve"> Hj. SADELAN</v>
          </cell>
          <cell r="C49">
            <v>68</v>
          </cell>
          <cell r="D49">
            <v>0</v>
          </cell>
          <cell r="E49">
            <v>277</v>
          </cell>
          <cell r="F49">
            <v>98</v>
          </cell>
          <cell r="G49">
            <v>196</v>
          </cell>
          <cell r="H49">
            <v>200</v>
          </cell>
          <cell r="I49">
            <v>200</v>
          </cell>
          <cell r="J49">
            <v>2472000</v>
          </cell>
          <cell r="K49">
            <v>494400000</v>
          </cell>
          <cell r="L49">
            <v>684744000</v>
          </cell>
          <cell r="M49">
            <v>23</v>
          </cell>
          <cell r="N49">
            <v>192293000</v>
          </cell>
          <cell r="O49">
            <v>229130000</v>
          </cell>
          <cell r="P49">
            <v>363000</v>
          </cell>
          <cell r="Q49">
            <v>686693000</v>
          </cell>
          <cell r="R49">
            <v>686693000</v>
          </cell>
          <cell r="S49">
            <v>624744000</v>
          </cell>
          <cell r="T49">
            <v>914237000</v>
          </cell>
          <cell r="U49">
            <v>0.01</v>
          </cell>
          <cell r="V49">
            <v>6867000</v>
          </cell>
          <cell r="W49">
            <v>0.05</v>
          </cell>
        </row>
        <row r="50">
          <cell r="A50">
            <v>41</v>
          </cell>
          <cell r="B50" t="str">
            <v>KHAERUDIN</v>
          </cell>
          <cell r="C50">
            <v>69</v>
          </cell>
          <cell r="D50">
            <v>0</v>
          </cell>
          <cell r="E50">
            <v>69</v>
          </cell>
          <cell r="F50">
            <v>104.3</v>
          </cell>
          <cell r="G50">
            <v>208.6</v>
          </cell>
          <cell r="H50">
            <v>0</v>
          </cell>
          <cell r="I50">
            <v>0</v>
          </cell>
          <cell r="J50">
            <v>2472000</v>
          </cell>
          <cell r="K50">
            <v>0</v>
          </cell>
          <cell r="L50">
            <v>170568000</v>
          </cell>
          <cell r="M50">
            <v>19</v>
          </cell>
          <cell r="N50">
            <v>0</v>
          </cell>
          <cell r="O50">
            <v>0</v>
          </cell>
          <cell r="P50">
            <v>753000</v>
          </cell>
          <cell r="Q50">
            <v>0</v>
          </cell>
          <cell r="R50">
            <v>0</v>
          </cell>
          <cell r="S50">
            <v>110568000</v>
          </cell>
          <cell r="T50">
            <v>171321000</v>
          </cell>
          <cell r="U50">
            <v>0</v>
          </cell>
          <cell r="V50">
            <v>0</v>
          </cell>
          <cell r="W50">
            <v>0.05</v>
          </cell>
        </row>
        <row r="51">
          <cell r="A51">
            <v>42</v>
          </cell>
          <cell r="B51" t="str">
            <v>HARTIKA</v>
          </cell>
          <cell r="C51">
            <v>70</v>
          </cell>
          <cell r="D51">
            <v>0</v>
          </cell>
          <cell r="E51">
            <v>130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2472000</v>
          </cell>
          <cell r="K51">
            <v>0</v>
          </cell>
          <cell r="L51">
            <v>321360000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261360000</v>
          </cell>
          <cell r="T51">
            <v>321360000</v>
          </cell>
          <cell r="U51">
            <v>0</v>
          </cell>
          <cell r="V51">
            <v>0</v>
          </cell>
          <cell r="W51">
            <v>0.05</v>
          </cell>
        </row>
        <row r="52">
          <cell r="A52">
            <v>43</v>
          </cell>
          <cell r="B52" t="str">
            <v>Hj. MASWANIH bt. H.NISAN</v>
          </cell>
          <cell r="C52">
            <v>71</v>
          </cell>
          <cell r="D52">
            <v>0</v>
          </cell>
          <cell r="E52">
            <v>1090</v>
          </cell>
          <cell r="F52">
            <v>227.94</v>
          </cell>
          <cell r="G52">
            <v>455.88</v>
          </cell>
          <cell r="H52">
            <v>200</v>
          </cell>
          <cell r="I52">
            <v>200</v>
          </cell>
          <cell r="J52">
            <v>2472000</v>
          </cell>
          <cell r="K52">
            <v>494400000</v>
          </cell>
          <cell r="L52">
            <v>2694480000</v>
          </cell>
          <cell r="M52">
            <v>11</v>
          </cell>
          <cell r="N52">
            <v>417617000</v>
          </cell>
          <cell r="O52">
            <v>584559000</v>
          </cell>
          <cell r="P52">
            <v>0</v>
          </cell>
          <cell r="Q52">
            <v>912017000</v>
          </cell>
          <cell r="R52">
            <v>912017000</v>
          </cell>
          <cell r="S52">
            <v>2634480000</v>
          </cell>
          <cell r="T52">
            <v>3279039000</v>
          </cell>
          <cell r="U52">
            <v>0.01</v>
          </cell>
          <cell r="V52">
            <v>9120000</v>
          </cell>
          <cell r="W52">
            <v>0.05</v>
          </cell>
        </row>
        <row r="53">
          <cell r="A53">
            <v>44</v>
          </cell>
          <cell r="B53" t="str">
            <v>YULIANA SAPUTRA</v>
          </cell>
          <cell r="C53">
            <v>73</v>
          </cell>
          <cell r="D53">
            <v>0</v>
          </cell>
          <cell r="E53">
            <v>152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A54">
            <v>45</v>
          </cell>
          <cell r="B54" t="str">
            <v>YULIANA SAPUTRA</v>
          </cell>
          <cell r="C54">
            <v>74</v>
          </cell>
          <cell r="D54">
            <v>0</v>
          </cell>
          <cell r="E54">
            <v>215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A55">
            <v>46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A56">
            <v>47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A57">
            <v>48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A58">
            <v>49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A59">
            <v>50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A60">
            <v>51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A61">
            <v>52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A62">
            <v>53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A63">
            <v>54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A64">
            <v>55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A65">
            <v>56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A66">
            <v>57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A67">
            <v>58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A68">
            <v>59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A69">
            <v>60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A70">
            <v>61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A71">
            <v>62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A72">
            <v>63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A73">
            <v>64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A74">
            <v>65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A75">
            <v>66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A76">
            <v>67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</row>
        <row r="77">
          <cell r="A77">
            <v>68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A78">
            <v>69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A79">
            <v>70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</row>
        <row r="80">
          <cell r="A80">
            <v>71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</row>
        <row r="81">
          <cell r="A81">
            <v>72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</row>
        <row r="82">
          <cell r="A82">
            <v>73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</row>
        <row r="83">
          <cell r="A83">
            <v>74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</row>
        <row r="84">
          <cell r="A84">
            <v>75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</row>
        <row r="85">
          <cell r="A85">
            <v>76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A86">
            <v>77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A87">
            <v>78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</row>
        <row r="88">
          <cell r="A88">
            <v>79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</row>
        <row r="89">
          <cell r="A89">
            <v>80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</row>
        <row r="90">
          <cell r="A90">
            <v>81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</row>
        <row r="91">
          <cell r="A91">
            <v>82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</row>
        <row r="92">
          <cell r="A92">
            <v>83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</row>
        <row r="93">
          <cell r="A93">
            <v>84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A94">
            <v>85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A95">
            <v>86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A96">
            <v>87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A97">
            <v>88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A98">
            <v>89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A99">
            <v>90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A100">
            <v>91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A101">
            <v>92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A102">
            <v>93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A103">
            <v>94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A104">
            <v>95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A105">
            <v>96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A106">
            <v>97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A107">
            <v>98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A108">
            <v>99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A109">
            <v>100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A110">
            <v>101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A111">
            <v>102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A112">
            <v>103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A113">
            <v>104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A114">
            <v>105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A115">
            <v>106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A116">
            <v>107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</row>
        <row r="117">
          <cell r="A117">
            <v>108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A118">
            <v>109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A119">
            <v>110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</row>
        <row r="120">
          <cell r="A120">
            <v>111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</row>
        <row r="121">
          <cell r="A121">
            <v>112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A122">
            <v>113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A123">
            <v>114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4">
          <cell r="A124">
            <v>115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</row>
        <row r="125">
          <cell r="A125">
            <v>116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6">
          <cell r="A126">
            <v>117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</row>
        <row r="127">
          <cell r="A127">
            <v>118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</row>
        <row r="128">
          <cell r="A128">
            <v>119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</row>
        <row r="129">
          <cell r="A129">
            <v>120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</row>
        <row r="130">
          <cell r="A130">
            <v>121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</row>
        <row r="131">
          <cell r="A131">
            <v>122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</row>
        <row r="132">
          <cell r="A132">
            <v>123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</row>
        <row r="133">
          <cell r="A133">
            <v>124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</row>
        <row r="134">
          <cell r="A134">
            <v>125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A135">
            <v>126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A136">
            <v>127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A137">
            <v>128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A138">
            <v>129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A139">
            <v>130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A140">
            <v>131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A141">
            <v>132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A142">
            <v>133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A143">
            <v>134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A144">
            <v>135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A145">
            <v>136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A146">
            <v>137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A147">
            <v>138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A148">
            <v>139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A149">
            <v>140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A150">
            <v>141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A151">
            <v>142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A152">
            <v>143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A153">
            <v>144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A154">
            <v>145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A155">
            <v>146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A156">
            <v>147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</row>
        <row r="157">
          <cell r="A157">
            <v>148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</row>
        <row r="158">
          <cell r="A158">
            <v>149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</row>
        <row r="159">
          <cell r="A159">
            <v>150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</row>
        <row r="160">
          <cell r="A160">
            <v>151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A161">
            <v>152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A162">
            <v>153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A163">
            <v>154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</row>
        <row r="164">
          <cell r="A164">
            <v>155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</row>
        <row r="165">
          <cell r="A165">
            <v>156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A166">
            <v>157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</row>
        <row r="167">
          <cell r="A167">
            <v>158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A168">
            <v>159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A169">
            <v>160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</row>
        <row r="170">
          <cell r="A170">
            <v>161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</row>
        <row r="171">
          <cell r="A171">
            <v>162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</row>
        <row r="172">
          <cell r="A172">
            <v>163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A173">
            <v>164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</row>
        <row r="174">
          <cell r="A174">
            <v>165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A175">
            <v>166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A176">
            <v>167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A177">
            <v>168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A178">
            <v>169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</row>
        <row r="179">
          <cell r="A179">
            <v>170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</row>
        <row r="180">
          <cell r="A180">
            <v>171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</row>
        <row r="181">
          <cell r="A181">
            <v>172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A182">
            <v>173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</row>
        <row r="183">
          <cell r="A183">
            <v>174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A184">
            <v>175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A185">
            <v>176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</row>
        <row r="186">
          <cell r="A186">
            <v>177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</row>
        <row r="187">
          <cell r="A187">
            <v>178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</row>
        <row r="188">
          <cell r="A188">
            <v>179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A189">
            <v>180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</row>
        <row r="190">
          <cell r="A190">
            <v>181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</row>
        <row r="191">
          <cell r="A191">
            <v>182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A192">
            <v>183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A193">
            <v>184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A194">
            <v>185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5">
          <cell r="A195">
            <v>186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</row>
        <row r="196">
          <cell r="A196">
            <v>187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</row>
        <row r="197">
          <cell r="A197">
            <v>188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A198">
            <v>189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</row>
        <row r="199">
          <cell r="A199">
            <v>190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A200">
            <v>191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A201">
            <v>192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</row>
        <row r="202">
          <cell r="A202">
            <v>193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</row>
        <row r="203">
          <cell r="A203">
            <v>194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</row>
        <row r="204">
          <cell r="A204">
            <v>195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A205">
            <v>196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</row>
        <row r="206">
          <cell r="A206">
            <v>197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</row>
        <row r="207">
          <cell r="A207">
            <v>198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A208">
            <v>199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A209">
            <v>200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A210">
            <v>201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1">
          <cell r="A211">
            <v>202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A212">
            <v>203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A213">
            <v>204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A214">
            <v>205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A215">
            <v>206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A216">
            <v>207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A217">
            <v>208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A218">
            <v>209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A219">
            <v>210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A220">
            <v>211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A221">
            <v>212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A222">
            <v>213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A223">
            <v>214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A224">
            <v>215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A225">
            <v>216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A226">
            <v>217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A227">
            <v>218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A228">
            <v>219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A229">
            <v>220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A230">
            <v>221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A231">
            <v>222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A232">
            <v>223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A233">
            <v>224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A234">
            <v>225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A235">
            <v>226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A236">
            <v>227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A237">
            <v>228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A238">
            <v>229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A239">
            <v>230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A240">
            <v>231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A241">
            <v>232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A242">
            <v>233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A243">
            <v>234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A244">
            <v>235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A245">
            <v>236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A246">
            <v>237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A247">
            <v>238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A248">
            <v>239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A249">
            <v>240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A250">
            <v>241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A251">
            <v>242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A252">
            <v>243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A253">
            <v>244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A254">
            <v>245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A255">
            <v>246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A256">
            <v>247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A257">
            <v>248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A258">
            <v>249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A259">
            <v>250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A260">
            <v>251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A261">
            <v>252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A262">
            <v>253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A263">
            <v>254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A264">
            <v>255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A265">
            <v>256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A266">
            <v>257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A267">
            <v>258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A268">
            <v>259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A269">
            <v>260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A270">
            <v>261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A271">
            <v>262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A272">
            <v>263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A273">
            <v>264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A274">
            <v>265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A275">
            <v>266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A276">
            <v>267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A277">
            <v>268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A278">
            <v>269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A279">
            <v>270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A280">
            <v>271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A281">
            <v>272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A282">
            <v>273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A283">
            <v>274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A284">
            <v>275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A285">
            <v>276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A286">
            <v>277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A287">
            <v>278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A288">
            <v>279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A289">
            <v>280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A290">
            <v>281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A291">
            <v>282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A292">
            <v>283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  <row r="293">
          <cell r="A293">
            <v>284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</row>
        <row r="294">
          <cell r="A294">
            <v>285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</row>
        <row r="295">
          <cell r="A295">
            <v>286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</row>
        <row r="296">
          <cell r="A296">
            <v>287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</row>
        <row r="297">
          <cell r="A297">
            <v>288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</row>
        <row r="298">
          <cell r="A298">
            <v>289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</row>
        <row r="299">
          <cell r="A299">
            <v>290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</row>
        <row r="300">
          <cell r="A300">
            <v>291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</row>
        <row r="301">
          <cell r="A301">
            <v>292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</row>
        <row r="302">
          <cell r="A302">
            <v>293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</row>
        <row r="303">
          <cell r="A303">
            <v>294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</row>
        <row r="304">
          <cell r="A304">
            <v>295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</row>
        <row r="305">
          <cell r="A305">
            <v>296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</row>
        <row r="306">
          <cell r="A306">
            <v>297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</row>
        <row r="307">
          <cell r="A307">
            <v>298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</row>
        <row r="308">
          <cell r="A308">
            <v>299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</row>
        <row r="309">
          <cell r="A309">
            <v>300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</row>
        <row r="310">
          <cell r="A310">
            <v>301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</row>
        <row r="311">
          <cell r="A311">
            <v>302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</row>
        <row r="312">
          <cell r="A312">
            <v>303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</row>
        <row r="313">
          <cell r="A313">
            <v>304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</row>
        <row r="314">
          <cell r="A314">
            <v>305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</row>
        <row r="315">
          <cell r="A315">
            <v>306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</row>
        <row r="316">
          <cell r="A316">
            <v>307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</row>
        <row r="317">
          <cell r="A317">
            <v>308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</row>
        <row r="318">
          <cell r="A318">
            <v>309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</row>
        <row r="319">
          <cell r="A319">
            <v>310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</row>
        <row r="320">
          <cell r="A320">
            <v>311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</row>
        <row r="321">
          <cell r="A321">
            <v>312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</row>
        <row r="322">
          <cell r="A322">
            <v>313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</row>
        <row r="323">
          <cell r="A323">
            <v>314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</row>
        <row r="324">
          <cell r="A324">
            <v>315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</row>
        <row r="325">
          <cell r="A325">
            <v>316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</row>
        <row r="326">
          <cell r="A326">
            <v>317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</row>
        <row r="327">
          <cell r="A327">
            <v>318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</row>
        <row r="328">
          <cell r="A328">
            <v>319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</row>
        <row r="329">
          <cell r="A329">
            <v>320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</row>
        <row r="330">
          <cell r="A330">
            <v>321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</row>
        <row r="331">
          <cell r="A331">
            <v>322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</row>
        <row r="332">
          <cell r="A332">
            <v>323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</row>
        <row r="333">
          <cell r="A333">
            <v>324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</row>
        <row r="334">
          <cell r="A334">
            <v>325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</row>
        <row r="335">
          <cell r="A335">
            <v>326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</row>
        <row r="336">
          <cell r="A336">
            <v>327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</row>
        <row r="337">
          <cell r="A337">
            <v>328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</row>
        <row r="338">
          <cell r="A338">
            <v>329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</row>
        <row r="339">
          <cell r="A339">
            <v>330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</row>
        <row r="340">
          <cell r="A340">
            <v>331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</row>
        <row r="341">
          <cell r="A341">
            <v>332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</row>
        <row r="342">
          <cell r="A342">
            <v>333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</row>
        <row r="343">
          <cell r="A343">
            <v>334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</row>
        <row r="344">
          <cell r="A344">
            <v>335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</row>
        <row r="345">
          <cell r="A345">
            <v>336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</row>
        <row r="346">
          <cell r="A346">
            <v>337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</row>
        <row r="347">
          <cell r="A347">
            <v>338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</row>
        <row r="348">
          <cell r="A348">
            <v>339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</row>
        <row r="349">
          <cell r="A349">
            <v>340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</row>
        <row r="350">
          <cell r="A350">
            <v>341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</row>
        <row r="351">
          <cell r="A351">
            <v>342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</row>
        <row r="352">
          <cell r="A352">
            <v>343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</row>
        <row r="353">
          <cell r="A353">
            <v>344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</row>
        <row r="354">
          <cell r="A354">
            <v>345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</row>
        <row r="355">
          <cell r="A355">
            <v>346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</row>
        <row r="356">
          <cell r="A356">
            <v>347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</row>
        <row r="357">
          <cell r="A357">
            <v>348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</row>
        <row r="358">
          <cell r="A358">
            <v>349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</row>
        <row r="359">
          <cell r="A359">
            <v>350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</row>
        <row r="360">
          <cell r="A360">
            <v>351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</row>
        <row r="361">
          <cell r="A361">
            <v>352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</row>
        <row r="362">
          <cell r="A362">
            <v>353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</row>
        <row r="363">
          <cell r="A363">
            <v>354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</row>
        <row r="364">
          <cell r="A364">
            <v>355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</row>
        <row r="365">
          <cell r="A365">
            <v>356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</row>
        <row r="366">
          <cell r="A366">
            <v>357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</row>
        <row r="367">
          <cell r="A367">
            <v>358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</row>
        <row r="368">
          <cell r="A368">
            <v>359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</row>
        <row r="369">
          <cell r="A369">
            <v>360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</row>
        <row r="370">
          <cell r="A370">
            <v>361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</row>
        <row r="371">
          <cell r="A371">
            <v>362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</row>
        <row r="372">
          <cell r="A372">
            <v>363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</row>
        <row r="373">
          <cell r="A373">
            <v>364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</row>
        <row r="374">
          <cell r="A374">
            <v>365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</row>
        <row r="375">
          <cell r="A375">
            <v>366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</row>
        <row r="376">
          <cell r="A376">
            <v>367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</row>
        <row r="377">
          <cell r="A377">
            <v>368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</row>
        <row r="378">
          <cell r="A378">
            <v>369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</row>
        <row r="379">
          <cell r="A379">
            <v>370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</row>
        <row r="380">
          <cell r="A380">
            <v>371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</row>
        <row r="381">
          <cell r="A381">
            <v>372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</row>
        <row r="382">
          <cell r="A382">
            <v>373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</row>
        <row r="383">
          <cell r="A383">
            <v>374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</row>
        <row r="384">
          <cell r="A384">
            <v>375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</row>
        <row r="385">
          <cell r="A385">
            <v>376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</row>
        <row r="386">
          <cell r="A386">
            <v>377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</row>
        <row r="387">
          <cell r="A387">
            <v>378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</row>
        <row r="388">
          <cell r="A388">
            <v>379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</row>
        <row r="389">
          <cell r="A389">
            <v>380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</row>
        <row r="390">
          <cell r="A390">
            <v>381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</row>
        <row r="391">
          <cell r="A391">
            <v>382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</row>
        <row r="392">
          <cell r="A392">
            <v>383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</row>
        <row r="393">
          <cell r="A393">
            <v>384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</row>
        <row r="394">
          <cell r="A394">
            <v>385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</row>
        <row r="395">
          <cell r="A395">
            <v>386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</row>
        <row r="396">
          <cell r="A396">
            <v>387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</row>
        <row r="397">
          <cell r="A397">
            <v>388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</row>
        <row r="398">
          <cell r="A398">
            <v>389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</row>
        <row r="399">
          <cell r="A399">
            <v>390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</row>
        <row r="400">
          <cell r="A400">
            <v>391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</row>
        <row r="401">
          <cell r="A401">
            <v>392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</row>
        <row r="402">
          <cell r="A402">
            <v>393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</row>
        <row r="403">
          <cell r="A403">
            <v>394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</row>
        <row r="404">
          <cell r="A404">
            <v>395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</row>
        <row r="405">
          <cell r="A405">
            <v>396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</row>
        <row r="406">
          <cell r="A406">
            <v>397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</row>
        <row r="407">
          <cell r="A407">
            <v>398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</row>
        <row r="408">
          <cell r="A408">
            <v>399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</row>
        <row r="409">
          <cell r="A409">
            <v>400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</row>
        <row r="410">
          <cell r="A410">
            <v>401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</row>
        <row r="411">
          <cell r="A411">
            <v>402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</row>
        <row r="412">
          <cell r="A412">
            <v>403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</row>
        <row r="413">
          <cell r="A413">
            <v>404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</row>
        <row r="414">
          <cell r="A414">
            <v>405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</row>
        <row r="415">
          <cell r="A415">
            <v>406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</row>
        <row r="416">
          <cell r="A416">
            <v>407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</row>
        <row r="417">
          <cell r="A417">
            <v>408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</row>
        <row r="418">
          <cell r="A418">
            <v>409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</row>
        <row r="419">
          <cell r="A419">
            <v>410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</row>
        <row r="420">
          <cell r="A420">
            <v>411</v>
          </cell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</row>
        <row r="421">
          <cell r="A421">
            <v>412</v>
          </cell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</row>
        <row r="422">
          <cell r="A422">
            <v>413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</row>
        <row r="423">
          <cell r="A423">
            <v>414</v>
          </cell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</row>
        <row r="424">
          <cell r="A424">
            <v>415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</row>
        <row r="425">
          <cell r="A425">
            <v>416</v>
          </cell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</row>
        <row r="426">
          <cell r="A426">
            <v>417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</row>
        <row r="427">
          <cell r="A427">
            <v>418</v>
          </cell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</row>
        <row r="428">
          <cell r="A428">
            <v>419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</row>
        <row r="429">
          <cell r="A429">
            <v>420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</row>
        <row r="430">
          <cell r="A430">
            <v>421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</row>
        <row r="431">
          <cell r="A431">
            <v>422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</row>
        <row r="432">
          <cell r="A432">
            <v>423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</row>
        <row r="433">
          <cell r="A433">
            <v>424</v>
          </cell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</row>
        <row r="434">
          <cell r="A434">
            <v>425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</row>
        <row r="435">
          <cell r="A435">
            <v>426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</row>
        <row r="436">
          <cell r="A436">
            <v>427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</row>
        <row r="437">
          <cell r="A437">
            <v>428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</row>
        <row r="438">
          <cell r="A438">
            <v>429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</row>
        <row r="439">
          <cell r="A439">
            <v>430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</row>
        <row r="440">
          <cell r="A440">
            <v>431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</row>
        <row r="441">
          <cell r="A441">
            <v>432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</row>
        <row r="442">
          <cell r="A442">
            <v>433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</row>
        <row r="443">
          <cell r="A443">
            <v>434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</row>
        <row r="444">
          <cell r="A444">
            <v>435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</row>
        <row r="445">
          <cell r="A445">
            <v>436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</row>
        <row r="446">
          <cell r="A446">
            <v>437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</row>
        <row r="447">
          <cell r="A447">
            <v>438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</row>
        <row r="448">
          <cell r="A448">
            <v>439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</row>
        <row r="449">
          <cell r="A449">
            <v>440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</row>
        <row r="450">
          <cell r="A450">
            <v>441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</row>
        <row r="451">
          <cell r="A451">
            <v>442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</row>
        <row r="452">
          <cell r="A452">
            <v>443</v>
          </cell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</row>
        <row r="453">
          <cell r="A453">
            <v>444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</row>
        <row r="454">
          <cell r="A454">
            <v>445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</row>
        <row r="455">
          <cell r="A455">
            <v>446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</row>
        <row r="456">
          <cell r="A456">
            <v>447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</row>
        <row r="457">
          <cell r="A457">
            <v>448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</row>
        <row r="458">
          <cell r="A458">
            <v>449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</row>
        <row r="459">
          <cell r="A459">
            <v>450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</row>
        <row r="460">
          <cell r="A460">
            <v>451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</row>
        <row r="461">
          <cell r="A461">
            <v>452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</row>
        <row r="462">
          <cell r="A462">
            <v>453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</row>
        <row r="463">
          <cell r="A463">
            <v>454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</row>
        <row r="464">
          <cell r="A464">
            <v>455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</row>
        <row r="465">
          <cell r="A465">
            <v>456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</row>
        <row r="466">
          <cell r="A466">
            <v>457</v>
          </cell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</row>
        <row r="467">
          <cell r="A467">
            <v>458</v>
          </cell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</row>
        <row r="468">
          <cell r="A468">
            <v>459</v>
          </cell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</row>
        <row r="469">
          <cell r="A469">
            <v>460</v>
          </cell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</row>
        <row r="470">
          <cell r="A470">
            <v>461</v>
          </cell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</row>
        <row r="471">
          <cell r="A471">
            <v>462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</row>
        <row r="472">
          <cell r="A472">
            <v>463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</row>
        <row r="473">
          <cell r="A473">
            <v>464</v>
          </cell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</row>
        <row r="474">
          <cell r="A474">
            <v>465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</row>
        <row r="475">
          <cell r="A475">
            <v>466</v>
          </cell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</row>
        <row r="476">
          <cell r="A476">
            <v>467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</row>
        <row r="477">
          <cell r="A477">
            <v>468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</row>
        <row r="478">
          <cell r="A478">
            <v>469</v>
          </cell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</row>
        <row r="479">
          <cell r="A479">
            <v>470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</row>
        <row r="480">
          <cell r="A480">
            <v>471</v>
          </cell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</row>
        <row r="481">
          <cell r="A481">
            <v>472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</row>
        <row r="482">
          <cell r="A482">
            <v>473</v>
          </cell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</row>
        <row r="483">
          <cell r="A483">
            <v>474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</row>
        <row r="484">
          <cell r="A484">
            <v>475</v>
          </cell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</row>
        <row r="485">
          <cell r="A485">
            <v>476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</row>
        <row r="486">
          <cell r="A486">
            <v>477</v>
          </cell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</row>
        <row r="487">
          <cell r="A487">
            <v>478</v>
          </cell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</row>
        <row r="488">
          <cell r="A488">
            <v>479</v>
          </cell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</row>
        <row r="489">
          <cell r="A489">
            <v>480</v>
          </cell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</row>
        <row r="490">
          <cell r="A490">
            <v>481</v>
          </cell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</row>
        <row r="491">
          <cell r="A491">
            <v>482</v>
          </cell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</row>
        <row r="492">
          <cell r="A492">
            <v>483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</row>
        <row r="493">
          <cell r="A493">
            <v>484</v>
          </cell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</row>
        <row r="494">
          <cell r="A494">
            <v>485</v>
          </cell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</row>
        <row r="495">
          <cell r="A495">
            <v>486</v>
          </cell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</row>
        <row r="496">
          <cell r="A496">
            <v>487</v>
          </cell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</row>
        <row r="497">
          <cell r="A497">
            <v>488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</row>
        <row r="498">
          <cell r="A498">
            <v>489</v>
          </cell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</row>
        <row r="499">
          <cell r="A499">
            <v>490</v>
          </cell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</row>
        <row r="500">
          <cell r="A500">
            <v>491</v>
          </cell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</row>
        <row r="501">
          <cell r="A501">
            <v>492</v>
          </cell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</row>
        <row r="502">
          <cell r="A502">
            <v>493</v>
          </cell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</row>
        <row r="503">
          <cell r="A503">
            <v>494</v>
          </cell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</row>
        <row r="504">
          <cell r="A504">
            <v>495</v>
          </cell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</row>
        <row r="505">
          <cell r="A505">
            <v>496</v>
          </cell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</row>
        <row r="506">
          <cell r="A506">
            <v>497</v>
          </cell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</row>
        <row r="507">
          <cell r="A507">
            <v>498</v>
          </cell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</row>
        <row r="508">
          <cell r="A508">
            <v>499</v>
          </cell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</row>
      </sheetData>
      <sheetData sheetId="12"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</row>
        <row r="10">
          <cell r="A10">
            <v>1</v>
          </cell>
          <cell r="B10" t="str">
            <v>M U R T A N I</v>
          </cell>
          <cell r="C10">
            <v>3</v>
          </cell>
          <cell r="D10">
            <v>0</v>
          </cell>
          <cell r="E10">
            <v>118</v>
          </cell>
          <cell r="F10">
            <v>0</v>
          </cell>
          <cell r="G10">
            <v>0</v>
          </cell>
          <cell r="H10">
            <v>200</v>
          </cell>
          <cell r="I10">
            <v>118</v>
          </cell>
          <cell r="J10">
            <v>2472000</v>
          </cell>
          <cell r="K10">
            <v>291696000</v>
          </cell>
          <cell r="L10">
            <v>291696000</v>
          </cell>
          <cell r="M10">
            <v>1</v>
          </cell>
          <cell r="N10">
            <v>0</v>
          </cell>
          <cell r="O10">
            <v>103897000</v>
          </cell>
          <cell r="P10">
            <v>915000</v>
          </cell>
          <cell r="Q10">
            <v>291696000</v>
          </cell>
          <cell r="R10">
            <v>291696000</v>
          </cell>
          <cell r="S10">
            <v>231696000</v>
          </cell>
          <cell r="T10">
            <v>396508000</v>
          </cell>
        </row>
        <row r="11">
          <cell r="A11">
            <v>2</v>
          </cell>
          <cell r="B11"/>
          <cell r="C11">
            <v>4</v>
          </cell>
          <cell r="D11">
            <v>0</v>
          </cell>
          <cell r="E11">
            <v>106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2472000</v>
          </cell>
          <cell r="K11">
            <v>0</v>
          </cell>
          <cell r="L11">
            <v>262032000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202032000</v>
          </cell>
          <cell r="T11">
            <v>262032000</v>
          </cell>
        </row>
        <row r="12">
          <cell r="A12">
            <v>3</v>
          </cell>
          <cell r="B12" t="str">
            <v>SURYADI</v>
          </cell>
          <cell r="C12">
            <v>6</v>
          </cell>
          <cell r="D12">
            <v>0</v>
          </cell>
          <cell r="E12">
            <v>2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2472000</v>
          </cell>
          <cell r="K12">
            <v>0</v>
          </cell>
          <cell r="L12">
            <v>4944000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4944000</v>
          </cell>
        </row>
        <row r="13">
          <cell r="A13">
            <v>4</v>
          </cell>
          <cell r="B13" t="str">
            <v>SUWARDI  ATMOSUMARTO</v>
          </cell>
          <cell r="C13">
            <v>7</v>
          </cell>
          <cell r="D13">
            <v>0</v>
          </cell>
          <cell r="E13">
            <v>111</v>
          </cell>
          <cell r="F13">
            <v>124.36</v>
          </cell>
          <cell r="G13">
            <v>248.72</v>
          </cell>
          <cell r="H13">
            <v>200</v>
          </cell>
          <cell r="I13">
            <v>111</v>
          </cell>
          <cell r="J13">
            <v>2472000</v>
          </cell>
          <cell r="K13">
            <v>274392000</v>
          </cell>
          <cell r="L13">
            <v>274392000</v>
          </cell>
          <cell r="M13">
            <v>2</v>
          </cell>
          <cell r="N13">
            <v>234831000</v>
          </cell>
          <cell r="O13">
            <v>263856000</v>
          </cell>
          <cell r="P13">
            <v>664000</v>
          </cell>
          <cell r="Q13">
            <v>509223000</v>
          </cell>
          <cell r="R13">
            <v>509223000</v>
          </cell>
          <cell r="S13">
            <v>214392000</v>
          </cell>
          <cell r="T13">
            <v>538912000</v>
          </cell>
        </row>
        <row r="14">
          <cell r="A14">
            <v>5</v>
          </cell>
          <cell r="B14" t="str">
            <v>SUWARDI ATMOSUMARTO</v>
          </cell>
          <cell r="C14" t="str">
            <v>7A</v>
          </cell>
          <cell r="D14">
            <v>0</v>
          </cell>
          <cell r="E14">
            <v>300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2472000</v>
          </cell>
          <cell r="K14">
            <v>0</v>
          </cell>
          <cell r="L14">
            <v>741600000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681600000</v>
          </cell>
          <cell r="T14">
            <v>741600000</v>
          </cell>
        </row>
        <row r="15">
          <cell r="A15">
            <v>6</v>
          </cell>
          <cell r="B15" t="str">
            <v>ALI ROFIK</v>
          </cell>
          <cell r="C15">
            <v>8</v>
          </cell>
          <cell r="D15">
            <v>0</v>
          </cell>
          <cell r="E15">
            <v>159</v>
          </cell>
          <cell r="F15">
            <v>127.4</v>
          </cell>
          <cell r="G15">
            <v>254.8</v>
          </cell>
          <cell r="H15">
            <v>200</v>
          </cell>
          <cell r="I15">
            <v>159</v>
          </cell>
          <cell r="J15">
            <v>2472000</v>
          </cell>
          <cell r="K15">
            <v>393048000</v>
          </cell>
          <cell r="L15">
            <v>393048000</v>
          </cell>
          <cell r="M15">
            <v>3</v>
          </cell>
          <cell r="N15">
            <v>241130000</v>
          </cell>
          <cell r="O15">
            <v>267119000</v>
          </cell>
          <cell r="P15">
            <v>121000</v>
          </cell>
          <cell r="Q15">
            <v>634178000</v>
          </cell>
          <cell r="R15">
            <v>634178000</v>
          </cell>
          <cell r="S15">
            <v>333048000</v>
          </cell>
          <cell r="T15">
            <v>660288000</v>
          </cell>
        </row>
        <row r="16">
          <cell r="A16">
            <v>7</v>
          </cell>
          <cell r="B16" t="str">
            <v>MAHYUDIN qq. MUIAH</v>
          </cell>
          <cell r="C16">
            <v>9</v>
          </cell>
          <cell r="D16">
            <v>0</v>
          </cell>
          <cell r="E16">
            <v>51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2472000</v>
          </cell>
          <cell r="K16">
            <v>0</v>
          </cell>
          <cell r="L16">
            <v>126072000</v>
          </cell>
          <cell r="M16">
            <v>0</v>
          </cell>
          <cell r="N16">
            <v>0</v>
          </cell>
          <cell r="O16">
            <v>0</v>
          </cell>
          <cell r="P16">
            <v>153000</v>
          </cell>
          <cell r="Q16">
            <v>0</v>
          </cell>
          <cell r="R16">
            <v>0</v>
          </cell>
          <cell r="S16">
            <v>66072000</v>
          </cell>
          <cell r="T16">
            <v>126225000</v>
          </cell>
        </row>
        <row r="17">
          <cell r="A17">
            <v>8</v>
          </cell>
          <cell r="B17" t="str">
            <v>KHAIRUDIN (KHOIRUDIN)</v>
          </cell>
          <cell r="C17">
            <v>10</v>
          </cell>
          <cell r="D17">
            <v>0</v>
          </cell>
          <cell r="E17">
            <v>100</v>
          </cell>
          <cell r="F17">
            <v>115.49</v>
          </cell>
          <cell r="G17">
            <v>230.98</v>
          </cell>
          <cell r="H17">
            <v>200</v>
          </cell>
          <cell r="I17">
            <v>100</v>
          </cell>
          <cell r="J17">
            <v>2472000</v>
          </cell>
          <cell r="K17">
            <v>247200000</v>
          </cell>
          <cell r="L17">
            <v>247200000</v>
          </cell>
          <cell r="M17">
            <v>4</v>
          </cell>
          <cell r="N17">
            <v>217537000</v>
          </cell>
          <cell r="O17">
            <v>223981000</v>
          </cell>
          <cell r="P17">
            <v>76000</v>
          </cell>
          <cell r="Q17">
            <v>464737000</v>
          </cell>
          <cell r="R17">
            <v>464737000</v>
          </cell>
          <cell r="S17">
            <v>187200000</v>
          </cell>
          <cell r="T17">
            <v>471257000</v>
          </cell>
        </row>
        <row r="18">
          <cell r="A18">
            <v>9</v>
          </cell>
          <cell r="B18" t="str">
            <v>KHAIRUDIN</v>
          </cell>
          <cell r="C18">
            <v>11</v>
          </cell>
          <cell r="D18">
            <v>0</v>
          </cell>
          <cell r="E18">
            <v>47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2472000</v>
          </cell>
          <cell r="K18">
            <v>0</v>
          </cell>
          <cell r="L18">
            <v>116184000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56184000</v>
          </cell>
          <cell r="T18">
            <v>116184000</v>
          </cell>
        </row>
        <row r="19">
          <cell r="A19">
            <v>10</v>
          </cell>
          <cell r="B19" t="str">
            <v xml:space="preserve"> S U S I L O</v>
          </cell>
          <cell r="C19">
            <v>12</v>
          </cell>
          <cell r="D19">
            <v>0</v>
          </cell>
          <cell r="E19">
            <v>157</v>
          </cell>
          <cell r="F19">
            <v>88.86999999999999</v>
          </cell>
          <cell r="G19">
            <v>177.73999999999998</v>
          </cell>
          <cell r="H19">
            <v>200</v>
          </cell>
          <cell r="I19">
            <v>157</v>
          </cell>
          <cell r="J19">
            <v>2472000</v>
          </cell>
          <cell r="K19">
            <v>388104000</v>
          </cell>
          <cell r="L19">
            <v>388104000</v>
          </cell>
          <cell r="M19">
            <v>5</v>
          </cell>
          <cell r="N19">
            <v>172958000</v>
          </cell>
          <cell r="O19">
            <v>181187000</v>
          </cell>
          <cell r="P19">
            <v>225000</v>
          </cell>
          <cell r="Q19">
            <v>561062000</v>
          </cell>
          <cell r="R19">
            <v>561062000</v>
          </cell>
          <cell r="S19">
            <v>328104000</v>
          </cell>
          <cell r="T19">
            <v>569516000</v>
          </cell>
        </row>
        <row r="20">
          <cell r="A20">
            <v>11</v>
          </cell>
          <cell r="B20" t="str">
            <v>A. ROJAK</v>
          </cell>
          <cell r="C20">
            <v>13</v>
          </cell>
          <cell r="D20">
            <v>0</v>
          </cell>
          <cell r="E20">
            <v>805</v>
          </cell>
          <cell r="F20">
            <v>151.46</v>
          </cell>
          <cell r="G20">
            <v>302.92</v>
          </cell>
          <cell r="H20">
            <v>200</v>
          </cell>
          <cell r="I20">
            <v>200</v>
          </cell>
          <cell r="J20">
            <v>2472000</v>
          </cell>
          <cell r="K20">
            <v>494400000</v>
          </cell>
          <cell r="L20">
            <v>1989960000</v>
          </cell>
          <cell r="M20">
            <v>6</v>
          </cell>
          <cell r="N20">
            <v>261713000</v>
          </cell>
          <cell r="O20">
            <v>268157000</v>
          </cell>
          <cell r="P20">
            <v>2775000</v>
          </cell>
          <cell r="Q20">
            <v>756113000</v>
          </cell>
          <cell r="R20">
            <v>756113000</v>
          </cell>
          <cell r="S20">
            <v>1929960000</v>
          </cell>
          <cell r="T20">
            <v>2260892000</v>
          </cell>
        </row>
        <row r="21">
          <cell r="A21">
            <v>12</v>
          </cell>
          <cell r="B21" t="str">
            <v xml:space="preserve"> H A M D I A H</v>
          </cell>
          <cell r="C21">
            <v>14</v>
          </cell>
          <cell r="D21">
            <v>0</v>
          </cell>
          <cell r="E21">
            <v>15</v>
          </cell>
          <cell r="F21">
            <v>55.36</v>
          </cell>
          <cell r="G21">
            <v>110.72</v>
          </cell>
          <cell r="H21">
            <v>200</v>
          </cell>
          <cell r="I21">
            <v>15</v>
          </cell>
          <cell r="J21">
            <v>2472000</v>
          </cell>
          <cell r="K21">
            <v>37080000</v>
          </cell>
          <cell r="L21">
            <v>37080000</v>
          </cell>
          <cell r="M21">
            <v>7</v>
          </cell>
          <cell r="N21">
            <v>98105000</v>
          </cell>
          <cell r="O21">
            <v>104549000</v>
          </cell>
          <cell r="P21">
            <v>0</v>
          </cell>
          <cell r="Q21">
            <v>135185000</v>
          </cell>
          <cell r="R21">
            <v>135185000</v>
          </cell>
          <cell r="S21">
            <v>0</v>
          </cell>
          <cell r="T21">
            <v>141629000</v>
          </cell>
        </row>
        <row r="22">
          <cell r="A22">
            <v>13</v>
          </cell>
          <cell r="B22" t="str">
            <v>M. HASAN, S.Pd</v>
          </cell>
          <cell r="C22">
            <v>15</v>
          </cell>
          <cell r="D22">
            <v>0</v>
          </cell>
          <cell r="E22">
            <v>551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3142000</v>
          </cell>
          <cell r="K22">
            <v>0</v>
          </cell>
          <cell r="L22">
            <v>1731242000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1671242000</v>
          </cell>
          <cell r="T22">
            <v>1731242000</v>
          </cell>
        </row>
        <row r="23">
          <cell r="A23">
            <v>14</v>
          </cell>
          <cell r="B23" t="str">
            <v>H.M. NAFIS</v>
          </cell>
          <cell r="C23">
            <v>16</v>
          </cell>
          <cell r="D23">
            <v>0</v>
          </cell>
          <cell r="E23">
            <v>4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2472000</v>
          </cell>
          <cell r="K23">
            <v>0</v>
          </cell>
          <cell r="L23">
            <v>9888000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9888000</v>
          </cell>
        </row>
        <row r="24">
          <cell r="A24">
            <v>15</v>
          </cell>
          <cell r="B24" t="str">
            <v>AHMAD ALFI</v>
          </cell>
          <cell r="C24">
            <v>17</v>
          </cell>
          <cell r="D24">
            <v>0</v>
          </cell>
          <cell r="E24">
            <v>6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3142000</v>
          </cell>
          <cell r="K24">
            <v>0</v>
          </cell>
          <cell r="L24">
            <v>18852000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18852000</v>
          </cell>
        </row>
        <row r="25">
          <cell r="A25">
            <v>16</v>
          </cell>
          <cell r="B25" t="str">
            <v>T A R Y O N O</v>
          </cell>
          <cell r="C25">
            <v>19</v>
          </cell>
          <cell r="D25">
            <v>0</v>
          </cell>
          <cell r="E25">
            <v>93</v>
          </cell>
          <cell r="F25">
            <v>91.94</v>
          </cell>
          <cell r="G25">
            <v>183.88</v>
          </cell>
          <cell r="H25">
            <v>200</v>
          </cell>
          <cell r="I25">
            <v>93</v>
          </cell>
          <cell r="J25">
            <v>3142000</v>
          </cell>
          <cell r="K25">
            <v>292206000</v>
          </cell>
          <cell r="L25">
            <v>292206000</v>
          </cell>
          <cell r="M25">
            <v>8</v>
          </cell>
          <cell r="N25">
            <v>163371000</v>
          </cell>
          <cell r="O25">
            <v>185073000</v>
          </cell>
          <cell r="P25">
            <v>383000</v>
          </cell>
          <cell r="Q25">
            <v>455577000</v>
          </cell>
          <cell r="R25">
            <v>455577000</v>
          </cell>
          <cell r="S25">
            <v>232206000</v>
          </cell>
          <cell r="T25">
            <v>477662000</v>
          </cell>
        </row>
        <row r="26">
          <cell r="A26">
            <v>17</v>
          </cell>
          <cell r="B26" t="str">
            <v>N U R S I K I N</v>
          </cell>
          <cell r="C26">
            <v>21</v>
          </cell>
          <cell r="D26">
            <v>0</v>
          </cell>
          <cell r="E26">
            <v>408</v>
          </cell>
          <cell r="F26">
            <v>74.45</v>
          </cell>
          <cell r="G26">
            <v>148.9</v>
          </cell>
          <cell r="H26">
            <v>200</v>
          </cell>
          <cell r="I26">
            <v>200</v>
          </cell>
          <cell r="J26">
            <v>3142000</v>
          </cell>
          <cell r="K26">
            <v>628400000</v>
          </cell>
          <cell r="L26">
            <v>1281936000</v>
          </cell>
          <cell r="M26">
            <v>9</v>
          </cell>
          <cell r="N26">
            <v>142753000</v>
          </cell>
          <cell r="O26">
            <v>157019000</v>
          </cell>
          <cell r="P26">
            <v>1144000</v>
          </cell>
          <cell r="Q26">
            <v>771153000</v>
          </cell>
          <cell r="R26">
            <v>771153000</v>
          </cell>
          <cell r="S26">
            <v>1221936000</v>
          </cell>
          <cell r="T26">
            <v>1440099000</v>
          </cell>
        </row>
        <row r="27">
          <cell r="A27">
            <v>18</v>
          </cell>
          <cell r="B27" t="str">
            <v>EDI SASMITO</v>
          </cell>
          <cell r="C27">
            <v>24</v>
          </cell>
          <cell r="D27">
            <v>0</v>
          </cell>
          <cell r="E27">
            <v>88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3142000</v>
          </cell>
          <cell r="K27">
            <v>0</v>
          </cell>
          <cell r="L27">
            <v>276496000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216496000</v>
          </cell>
          <cell r="T27">
            <v>276496000</v>
          </cell>
        </row>
        <row r="28">
          <cell r="A28">
            <v>19</v>
          </cell>
          <cell r="B28" t="str">
            <v>FIRDAUS</v>
          </cell>
          <cell r="C28">
            <v>25</v>
          </cell>
          <cell r="D28">
            <v>0</v>
          </cell>
          <cell r="E28">
            <v>278</v>
          </cell>
          <cell r="F28">
            <v>124.56</v>
          </cell>
          <cell r="G28">
            <v>249.12</v>
          </cell>
          <cell r="H28">
            <v>200</v>
          </cell>
          <cell r="I28">
            <v>200</v>
          </cell>
          <cell r="J28">
            <v>3142000</v>
          </cell>
          <cell r="K28">
            <v>628400000</v>
          </cell>
          <cell r="L28">
            <v>873476000</v>
          </cell>
          <cell r="M28">
            <v>10</v>
          </cell>
          <cell r="N28">
            <v>183294000</v>
          </cell>
          <cell r="O28">
            <v>183294000</v>
          </cell>
          <cell r="P28">
            <v>177000</v>
          </cell>
          <cell r="Q28">
            <v>811694000</v>
          </cell>
          <cell r="R28">
            <v>811694000</v>
          </cell>
          <cell r="S28">
            <v>813476000</v>
          </cell>
          <cell r="T28">
            <v>1056947000</v>
          </cell>
        </row>
        <row r="29">
          <cell r="A29">
            <v>20</v>
          </cell>
          <cell r="B29" t="str">
            <v>ABDUL GONI</v>
          </cell>
          <cell r="C29">
            <v>30</v>
          </cell>
          <cell r="D29">
            <v>0</v>
          </cell>
          <cell r="E29">
            <v>32</v>
          </cell>
          <cell r="F29">
            <v>118.06</v>
          </cell>
          <cell r="G29">
            <v>236.12</v>
          </cell>
          <cell r="H29">
            <v>0</v>
          </cell>
          <cell r="I29">
            <v>0</v>
          </cell>
          <cell r="J29">
            <v>2472000</v>
          </cell>
          <cell r="K29">
            <v>0</v>
          </cell>
          <cell r="L29">
            <v>79104000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19104000</v>
          </cell>
          <cell r="T29">
            <v>79104000</v>
          </cell>
        </row>
        <row r="30">
          <cell r="A30">
            <v>21</v>
          </cell>
          <cell r="B30" t="str">
            <v xml:space="preserve"> MULYADI / Hj. IMRONAH</v>
          </cell>
          <cell r="C30">
            <v>38</v>
          </cell>
          <cell r="D30">
            <v>0</v>
          </cell>
          <cell r="E30">
            <v>59</v>
          </cell>
          <cell r="F30">
            <v>63.7</v>
          </cell>
          <cell r="G30">
            <v>127.4</v>
          </cell>
          <cell r="H30">
            <v>200</v>
          </cell>
          <cell r="I30">
            <v>59</v>
          </cell>
          <cell r="J30">
            <v>2472000</v>
          </cell>
          <cell r="K30">
            <v>145848000</v>
          </cell>
          <cell r="L30">
            <v>145848000</v>
          </cell>
          <cell r="M30">
            <v>12</v>
          </cell>
          <cell r="N30">
            <v>122550000</v>
          </cell>
          <cell r="O30">
            <v>130713000</v>
          </cell>
          <cell r="P30">
            <v>0</v>
          </cell>
          <cell r="Q30">
            <v>268398000</v>
          </cell>
          <cell r="R30">
            <v>268398000</v>
          </cell>
          <cell r="S30">
            <v>85848000</v>
          </cell>
          <cell r="T30">
            <v>276561000</v>
          </cell>
        </row>
        <row r="31">
          <cell r="A31">
            <v>22</v>
          </cell>
          <cell r="B31" t="str">
            <v>S A L E H</v>
          </cell>
          <cell r="C31">
            <v>39</v>
          </cell>
          <cell r="D31">
            <v>0</v>
          </cell>
          <cell r="E31">
            <v>141</v>
          </cell>
          <cell r="F31">
            <v>102.15</v>
          </cell>
          <cell r="G31">
            <v>204.3</v>
          </cell>
          <cell r="H31">
            <v>200</v>
          </cell>
          <cell r="I31">
            <v>141</v>
          </cell>
          <cell r="J31">
            <v>2472000</v>
          </cell>
          <cell r="K31">
            <v>348552000</v>
          </cell>
          <cell r="L31">
            <v>348552000</v>
          </cell>
          <cell r="M31">
            <v>13</v>
          </cell>
          <cell r="N31">
            <v>197126000</v>
          </cell>
          <cell r="O31">
            <v>211381000</v>
          </cell>
          <cell r="P31">
            <v>215000</v>
          </cell>
          <cell r="Q31">
            <v>545678000</v>
          </cell>
          <cell r="R31">
            <v>545678000</v>
          </cell>
          <cell r="S31">
            <v>288552000</v>
          </cell>
          <cell r="T31">
            <v>560148000</v>
          </cell>
        </row>
        <row r="32">
          <cell r="A32">
            <v>23</v>
          </cell>
          <cell r="B32" t="str">
            <v>PT. BAYUADJI NUSANTARA HOTEL</v>
          </cell>
          <cell r="C32">
            <v>42</v>
          </cell>
          <cell r="D32">
            <v>0</v>
          </cell>
          <cell r="E32">
            <v>164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3142000</v>
          </cell>
          <cell r="K32">
            <v>0</v>
          </cell>
          <cell r="L32">
            <v>515288000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455288000</v>
          </cell>
          <cell r="T32">
            <v>515288000</v>
          </cell>
        </row>
        <row r="33">
          <cell r="A33">
            <v>24</v>
          </cell>
          <cell r="B33" t="str">
            <v>NY.SITI AMINAH/MAWARDI</v>
          </cell>
          <cell r="C33">
            <v>49</v>
          </cell>
          <cell r="D33">
            <v>0</v>
          </cell>
          <cell r="E33">
            <v>429</v>
          </cell>
          <cell r="F33">
            <v>285.89</v>
          </cell>
          <cell r="G33">
            <v>571.78</v>
          </cell>
          <cell r="H33">
            <v>200</v>
          </cell>
          <cell r="I33">
            <v>200</v>
          </cell>
          <cell r="J33">
            <v>3142000</v>
          </cell>
          <cell r="K33">
            <v>628400000</v>
          </cell>
          <cell r="L33">
            <v>1347918000</v>
          </cell>
          <cell r="M33">
            <v>14</v>
          </cell>
          <cell r="N33">
            <v>578163000</v>
          </cell>
          <cell r="O33">
            <v>618875000</v>
          </cell>
          <cell r="P33">
            <v>1249000</v>
          </cell>
          <cell r="Q33">
            <v>1206563000</v>
          </cell>
          <cell r="R33">
            <v>1206563000</v>
          </cell>
          <cell r="S33">
            <v>1287918000</v>
          </cell>
          <cell r="T33">
            <v>1968042000</v>
          </cell>
        </row>
        <row r="34">
          <cell r="A34">
            <v>25</v>
          </cell>
          <cell r="B34" t="str">
            <v>SAFEI LESMANA</v>
          </cell>
          <cell r="C34">
            <v>50</v>
          </cell>
          <cell r="D34">
            <v>0</v>
          </cell>
          <cell r="E34">
            <v>32</v>
          </cell>
          <cell r="F34">
            <v>220.71999999999997</v>
          </cell>
          <cell r="G34">
            <v>441.43999999999994</v>
          </cell>
          <cell r="H34">
            <v>0</v>
          </cell>
          <cell r="I34">
            <v>0</v>
          </cell>
          <cell r="J34">
            <v>3142000</v>
          </cell>
          <cell r="K34">
            <v>0</v>
          </cell>
          <cell r="L34">
            <v>100544000</v>
          </cell>
          <cell r="M34">
            <v>15</v>
          </cell>
          <cell r="N34">
            <v>0</v>
          </cell>
          <cell r="O34">
            <v>26197000</v>
          </cell>
          <cell r="P34">
            <v>0</v>
          </cell>
          <cell r="Q34">
            <v>0</v>
          </cell>
          <cell r="R34">
            <v>0</v>
          </cell>
          <cell r="S34">
            <v>40544000</v>
          </cell>
          <cell r="T34">
            <v>126741000</v>
          </cell>
        </row>
        <row r="35">
          <cell r="A35">
            <v>26</v>
          </cell>
          <cell r="B35" t="str">
            <v>MASUROH</v>
          </cell>
          <cell r="C35">
            <v>51</v>
          </cell>
          <cell r="D35">
            <v>0</v>
          </cell>
          <cell r="E35">
            <v>108</v>
          </cell>
          <cell r="F35">
            <v>117.3</v>
          </cell>
          <cell r="G35">
            <v>234.6</v>
          </cell>
          <cell r="H35">
            <v>200</v>
          </cell>
          <cell r="I35">
            <v>108</v>
          </cell>
          <cell r="J35">
            <v>3142000</v>
          </cell>
          <cell r="K35">
            <v>339336000</v>
          </cell>
          <cell r="L35">
            <v>339336000</v>
          </cell>
          <cell r="M35">
            <v>16</v>
          </cell>
          <cell r="N35">
            <v>193393000</v>
          </cell>
          <cell r="O35">
            <v>199837000</v>
          </cell>
          <cell r="P35">
            <v>503000</v>
          </cell>
          <cell r="Q35">
            <v>532729000</v>
          </cell>
          <cell r="R35">
            <v>532729000</v>
          </cell>
          <cell r="S35">
            <v>279336000</v>
          </cell>
          <cell r="T35">
            <v>539676000</v>
          </cell>
        </row>
        <row r="36">
          <cell r="A36">
            <v>27</v>
          </cell>
          <cell r="B36" t="str">
            <v>MARZUKI</v>
          </cell>
          <cell r="C36">
            <v>52</v>
          </cell>
          <cell r="D36">
            <v>0</v>
          </cell>
          <cell r="E36">
            <v>33</v>
          </cell>
          <cell r="F36">
            <v>100.51</v>
          </cell>
          <cell r="G36">
            <v>201.02</v>
          </cell>
          <cell r="H36">
            <v>200</v>
          </cell>
          <cell r="I36">
            <v>33</v>
          </cell>
          <cell r="J36">
            <v>2472000</v>
          </cell>
          <cell r="K36">
            <v>81576000</v>
          </cell>
          <cell r="L36">
            <v>81576000</v>
          </cell>
          <cell r="M36">
            <v>17</v>
          </cell>
          <cell r="N36">
            <v>145731000</v>
          </cell>
          <cell r="O36">
            <v>148402000</v>
          </cell>
          <cell r="P36">
            <v>0</v>
          </cell>
          <cell r="Q36">
            <v>227307000</v>
          </cell>
          <cell r="R36">
            <v>227307000</v>
          </cell>
          <cell r="S36">
            <v>21576000</v>
          </cell>
          <cell r="T36">
            <v>229978000</v>
          </cell>
        </row>
        <row r="37">
          <cell r="A37">
            <v>28</v>
          </cell>
          <cell r="B37" t="str">
            <v>FURSAN</v>
          </cell>
          <cell r="C37">
            <v>54</v>
          </cell>
          <cell r="D37">
            <v>0</v>
          </cell>
          <cell r="E37">
            <v>324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3142000</v>
          </cell>
          <cell r="K37">
            <v>0</v>
          </cell>
          <cell r="L37">
            <v>1018008000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958008000</v>
          </cell>
          <cell r="T37">
            <v>1018008000</v>
          </cell>
        </row>
        <row r="38">
          <cell r="A38">
            <v>29</v>
          </cell>
          <cell r="B38" t="str">
            <v>FURSAN</v>
          </cell>
          <cell r="C38">
            <v>55</v>
          </cell>
          <cell r="D38">
            <v>0</v>
          </cell>
          <cell r="E38">
            <v>309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3142000</v>
          </cell>
          <cell r="K38">
            <v>0</v>
          </cell>
          <cell r="L38">
            <v>970878000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910878000</v>
          </cell>
          <cell r="T38">
            <v>970878000</v>
          </cell>
        </row>
        <row r="39">
          <cell r="A39">
            <v>30</v>
          </cell>
          <cell r="B39" t="str">
            <v>M. SIDIK H ICANG</v>
          </cell>
          <cell r="C39">
            <v>57</v>
          </cell>
          <cell r="D39">
            <v>0</v>
          </cell>
          <cell r="E39">
            <v>668</v>
          </cell>
          <cell r="F39">
            <v>63.02</v>
          </cell>
          <cell r="G39">
            <v>126.04</v>
          </cell>
          <cell r="H39">
            <v>200</v>
          </cell>
          <cell r="I39">
            <v>200</v>
          </cell>
          <cell r="J39">
            <v>3142000</v>
          </cell>
          <cell r="K39">
            <v>628400000</v>
          </cell>
          <cell r="L39">
            <v>2098856000</v>
          </cell>
          <cell r="M39">
            <v>18</v>
          </cell>
          <cell r="N39">
            <v>12710000</v>
          </cell>
          <cell r="O39">
            <v>21070000</v>
          </cell>
          <cell r="P39">
            <v>843000</v>
          </cell>
          <cell r="Q39">
            <v>0</v>
          </cell>
          <cell r="R39">
            <v>641110000</v>
          </cell>
          <cell r="S39">
            <v>2038856000</v>
          </cell>
          <cell r="T39">
            <v>2120769000</v>
          </cell>
        </row>
        <row r="40">
          <cell r="A40">
            <v>31</v>
          </cell>
          <cell r="B40" t="str">
            <v>M. SIDIK H ICANG</v>
          </cell>
          <cell r="C40">
            <v>58</v>
          </cell>
          <cell r="D40">
            <v>0</v>
          </cell>
          <cell r="E40">
            <v>633</v>
          </cell>
          <cell r="F40">
            <v>73.91</v>
          </cell>
          <cell r="G40">
            <v>147.82</v>
          </cell>
          <cell r="H40">
            <v>0</v>
          </cell>
          <cell r="I40">
            <v>0</v>
          </cell>
          <cell r="J40">
            <v>3142000</v>
          </cell>
          <cell r="K40">
            <v>0</v>
          </cell>
          <cell r="L40">
            <v>1988886000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1928886000</v>
          </cell>
          <cell r="T40">
            <v>1988886000</v>
          </cell>
        </row>
        <row r="41">
          <cell r="A41">
            <v>32</v>
          </cell>
          <cell r="B41" t="str">
            <v>Hj. SHOHABAH, Amd</v>
          </cell>
          <cell r="C41">
            <v>60</v>
          </cell>
          <cell r="D41">
            <v>0</v>
          </cell>
          <cell r="E41">
            <v>4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3142000</v>
          </cell>
          <cell r="K41">
            <v>0</v>
          </cell>
          <cell r="L41">
            <v>12568000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12568000</v>
          </cell>
        </row>
        <row r="42">
          <cell r="A42">
            <v>33</v>
          </cell>
          <cell r="B42" t="str">
            <v>j. SHOHABAH, Amd</v>
          </cell>
          <cell r="C42" t="str">
            <v>60A</v>
          </cell>
          <cell r="D42">
            <v>0</v>
          </cell>
          <cell r="E42">
            <v>485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</row>
        <row r="43">
          <cell r="A43">
            <v>34</v>
          </cell>
          <cell r="B43" t="str">
            <v>PT. … (Perumahan Alam Raya)</v>
          </cell>
          <cell r="C43">
            <v>61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1373200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A44">
            <v>35</v>
          </cell>
          <cell r="B44" t="str">
            <v>M A S H U D I</v>
          </cell>
          <cell r="C44">
            <v>62</v>
          </cell>
          <cell r="D44">
            <v>0</v>
          </cell>
          <cell r="E44">
            <v>844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1754000</v>
          </cell>
          <cell r="K44">
            <v>0</v>
          </cell>
          <cell r="L44">
            <v>1480376000</v>
          </cell>
          <cell r="M44">
            <v>0</v>
          </cell>
          <cell r="N44">
            <v>0</v>
          </cell>
          <cell r="O44">
            <v>0</v>
          </cell>
          <cell r="P44">
            <v>277000</v>
          </cell>
          <cell r="Q44">
            <v>0</v>
          </cell>
          <cell r="R44">
            <v>0</v>
          </cell>
          <cell r="S44">
            <v>1420376000</v>
          </cell>
          <cell r="T44">
            <v>1480653000</v>
          </cell>
        </row>
        <row r="45">
          <cell r="A45">
            <v>36</v>
          </cell>
          <cell r="B45" t="str">
            <v>JEFFRI</v>
          </cell>
          <cell r="C45">
            <v>64</v>
          </cell>
          <cell r="D45">
            <v>0</v>
          </cell>
          <cell r="E45">
            <v>694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1754000</v>
          </cell>
          <cell r="K45">
            <v>0</v>
          </cell>
          <cell r="L45">
            <v>1217276000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1157276000</v>
          </cell>
          <cell r="T45">
            <v>1217276000</v>
          </cell>
        </row>
        <row r="46">
          <cell r="A46">
            <v>37</v>
          </cell>
          <cell r="B46" t="str">
            <v>H. SAFIIH BIN H. NISAN</v>
          </cell>
          <cell r="C46">
            <v>65</v>
          </cell>
          <cell r="D46">
            <v>0</v>
          </cell>
          <cell r="E46">
            <v>599</v>
          </cell>
          <cell r="F46">
            <v>207</v>
          </cell>
          <cell r="G46">
            <v>414</v>
          </cell>
          <cell r="H46">
            <v>200</v>
          </cell>
          <cell r="I46">
            <v>200</v>
          </cell>
          <cell r="J46">
            <v>2472000</v>
          </cell>
          <cell r="K46">
            <v>494400000</v>
          </cell>
          <cell r="L46">
            <v>1480728000</v>
          </cell>
          <cell r="M46">
            <v>20</v>
          </cell>
          <cell r="N46">
            <v>259137000</v>
          </cell>
          <cell r="O46">
            <v>654135000</v>
          </cell>
          <cell r="P46">
            <v>0</v>
          </cell>
          <cell r="Q46">
            <v>753537000</v>
          </cell>
          <cell r="R46">
            <v>753537000</v>
          </cell>
          <cell r="S46">
            <v>1420728000</v>
          </cell>
          <cell r="T46">
            <v>2134863000</v>
          </cell>
        </row>
        <row r="47">
          <cell r="A47">
            <v>38</v>
          </cell>
          <cell r="B47" t="str">
            <v>SADELIH b.H.NISAN</v>
          </cell>
          <cell r="C47">
            <v>66</v>
          </cell>
          <cell r="D47">
            <v>0</v>
          </cell>
          <cell r="E47">
            <v>96</v>
          </cell>
          <cell r="F47">
            <v>42.25</v>
          </cell>
          <cell r="G47">
            <v>84.5</v>
          </cell>
          <cell r="H47">
            <v>200</v>
          </cell>
          <cell r="I47">
            <v>96</v>
          </cell>
          <cell r="J47">
            <v>2472000</v>
          </cell>
          <cell r="K47">
            <v>237312000</v>
          </cell>
          <cell r="L47">
            <v>237312000</v>
          </cell>
          <cell r="M47">
            <v>21</v>
          </cell>
          <cell r="N47">
            <v>37833000</v>
          </cell>
          <cell r="O47">
            <v>41229000</v>
          </cell>
          <cell r="P47">
            <v>57000</v>
          </cell>
          <cell r="Q47">
            <v>275145000</v>
          </cell>
          <cell r="R47">
            <v>275145000</v>
          </cell>
          <cell r="S47">
            <v>177312000</v>
          </cell>
          <cell r="T47">
            <v>278598000</v>
          </cell>
        </row>
        <row r="48">
          <cell r="A48">
            <v>39</v>
          </cell>
          <cell r="B48" t="str">
            <v>B A J LI</v>
          </cell>
          <cell r="C48">
            <v>67</v>
          </cell>
          <cell r="D48">
            <v>0</v>
          </cell>
          <cell r="E48">
            <v>145</v>
          </cell>
          <cell r="F48">
            <v>72.900000000000006</v>
          </cell>
          <cell r="G48">
            <v>145.80000000000001</v>
          </cell>
          <cell r="H48">
            <v>200</v>
          </cell>
          <cell r="I48">
            <v>145</v>
          </cell>
          <cell r="J48">
            <v>2472000</v>
          </cell>
          <cell r="K48">
            <v>358440000</v>
          </cell>
          <cell r="L48">
            <v>358440000</v>
          </cell>
          <cell r="M48">
            <v>22</v>
          </cell>
          <cell r="N48">
            <v>115664000</v>
          </cell>
          <cell r="O48">
            <v>165800000</v>
          </cell>
          <cell r="P48">
            <v>259000</v>
          </cell>
          <cell r="Q48">
            <v>474104000</v>
          </cell>
          <cell r="R48">
            <v>474104000</v>
          </cell>
          <cell r="S48">
            <v>298440000</v>
          </cell>
          <cell r="T48">
            <v>524499000</v>
          </cell>
        </row>
        <row r="49">
          <cell r="A49">
            <v>40</v>
          </cell>
          <cell r="B49" t="str">
            <v xml:space="preserve"> Hj. SADELAN</v>
          </cell>
          <cell r="C49">
            <v>68</v>
          </cell>
          <cell r="D49">
            <v>0</v>
          </cell>
          <cell r="E49">
            <v>277</v>
          </cell>
          <cell r="F49">
            <v>98</v>
          </cell>
          <cell r="G49">
            <v>196</v>
          </cell>
          <cell r="H49">
            <v>200</v>
          </cell>
          <cell r="I49">
            <v>200</v>
          </cell>
          <cell r="J49">
            <v>2472000</v>
          </cell>
          <cell r="K49">
            <v>494400000</v>
          </cell>
          <cell r="L49">
            <v>684744000</v>
          </cell>
          <cell r="M49">
            <v>23</v>
          </cell>
          <cell r="N49">
            <v>192293000</v>
          </cell>
          <cell r="O49">
            <v>229130000</v>
          </cell>
          <cell r="P49">
            <v>363000</v>
          </cell>
          <cell r="Q49">
            <v>686693000</v>
          </cell>
          <cell r="R49">
            <v>686693000</v>
          </cell>
          <cell r="S49">
            <v>624744000</v>
          </cell>
          <cell r="T49">
            <v>914237000</v>
          </cell>
        </row>
        <row r="50">
          <cell r="A50">
            <v>41</v>
          </cell>
          <cell r="B50" t="str">
            <v>KHAERUDIN</v>
          </cell>
          <cell r="C50">
            <v>69</v>
          </cell>
          <cell r="D50">
            <v>0</v>
          </cell>
          <cell r="E50">
            <v>69</v>
          </cell>
          <cell r="F50">
            <v>104.3</v>
          </cell>
          <cell r="G50">
            <v>208.6</v>
          </cell>
          <cell r="H50">
            <v>0</v>
          </cell>
          <cell r="I50">
            <v>0</v>
          </cell>
          <cell r="J50">
            <v>2472000</v>
          </cell>
          <cell r="K50">
            <v>0</v>
          </cell>
          <cell r="L50">
            <v>170568000</v>
          </cell>
          <cell r="M50">
            <v>19</v>
          </cell>
          <cell r="N50">
            <v>0</v>
          </cell>
          <cell r="O50">
            <v>0</v>
          </cell>
          <cell r="P50">
            <v>753000</v>
          </cell>
          <cell r="Q50">
            <v>0</v>
          </cell>
          <cell r="R50">
            <v>0</v>
          </cell>
          <cell r="S50">
            <v>110568000</v>
          </cell>
          <cell r="T50">
            <v>171321000</v>
          </cell>
        </row>
        <row r="51">
          <cell r="A51">
            <v>42</v>
          </cell>
          <cell r="B51" t="str">
            <v>HARTIKA</v>
          </cell>
          <cell r="C51">
            <v>70</v>
          </cell>
          <cell r="D51">
            <v>0</v>
          </cell>
          <cell r="E51">
            <v>130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2472000</v>
          </cell>
          <cell r="K51">
            <v>0</v>
          </cell>
          <cell r="L51">
            <v>321360000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261360000</v>
          </cell>
          <cell r="T51">
            <v>321360000</v>
          </cell>
        </row>
        <row r="52">
          <cell r="A52">
            <v>43</v>
          </cell>
          <cell r="B52" t="str">
            <v>Hj. MASWANIH bt. H.NISAN</v>
          </cell>
          <cell r="C52">
            <v>71</v>
          </cell>
          <cell r="D52">
            <v>0</v>
          </cell>
          <cell r="E52">
            <v>1090</v>
          </cell>
          <cell r="F52">
            <v>227.94</v>
          </cell>
          <cell r="G52">
            <v>455.88</v>
          </cell>
          <cell r="H52">
            <v>200</v>
          </cell>
          <cell r="I52">
            <v>200</v>
          </cell>
          <cell r="J52">
            <v>2472000</v>
          </cell>
          <cell r="K52">
            <v>494400000</v>
          </cell>
          <cell r="L52">
            <v>2694480000</v>
          </cell>
          <cell r="M52">
            <v>11</v>
          </cell>
          <cell r="N52">
            <v>417617000</v>
          </cell>
          <cell r="O52">
            <v>584559000</v>
          </cell>
          <cell r="P52">
            <v>0</v>
          </cell>
          <cell r="Q52">
            <v>912017000</v>
          </cell>
          <cell r="R52">
            <v>912017000</v>
          </cell>
          <cell r="S52">
            <v>2634480000</v>
          </cell>
          <cell r="T52">
            <v>3279039000</v>
          </cell>
        </row>
        <row r="53">
          <cell r="A53">
            <v>44</v>
          </cell>
          <cell r="B53" t="str">
            <v>YULIANA SAPUTRA</v>
          </cell>
          <cell r="C53">
            <v>73</v>
          </cell>
          <cell r="D53">
            <v>0</v>
          </cell>
          <cell r="E53">
            <v>152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  <row r="54">
          <cell r="A54">
            <v>45</v>
          </cell>
          <cell r="B54" t="str">
            <v>YULIANA SAPUTRA</v>
          </cell>
          <cell r="C54">
            <v>74</v>
          </cell>
          <cell r="D54">
            <v>0</v>
          </cell>
          <cell r="E54">
            <v>215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</row>
        <row r="55">
          <cell r="A55">
            <v>46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</row>
        <row r="56">
          <cell r="A56">
            <v>47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</row>
        <row r="57">
          <cell r="A57">
            <v>48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</row>
        <row r="58">
          <cell r="A58">
            <v>49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</row>
        <row r="59">
          <cell r="A59">
            <v>50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</row>
        <row r="60">
          <cell r="A60">
            <v>51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</row>
        <row r="61">
          <cell r="A61">
            <v>52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</row>
        <row r="62">
          <cell r="A62">
            <v>53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</row>
        <row r="63">
          <cell r="A63">
            <v>54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</row>
        <row r="64">
          <cell r="A64">
            <v>55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</row>
        <row r="65">
          <cell r="A65">
            <v>56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</row>
        <row r="66">
          <cell r="A66">
            <v>57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</row>
        <row r="67">
          <cell r="A67">
            <v>58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A68">
            <v>59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A69">
            <v>60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A70">
            <v>61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</row>
        <row r="71">
          <cell r="A71">
            <v>62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>
            <v>63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</row>
        <row r="73">
          <cell r="A73">
            <v>64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</row>
        <row r="74">
          <cell r="A74">
            <v>65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</row>
        <row r="75">
          <cell r="A75">
            <v>66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</row>
        <row r="76">
          <cell r="A76">
            <v>67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>
            <v>68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</row>
        <row r="78">
          <cell r="A78">
            <v>69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</row>
        <row r="79">
          <cell r="A79">
            <v>70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A80">
            <v>71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</row>
        <row r="81">
          <cell r="A81">
            <v>72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</row>
        <row r="82">
          <cell r="A82">
            <v>73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</row>
        <row r="83">
          <cell r="A83">
            <v>74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</row>
        <row r="84">
          <cell r="A84">
            <v>75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</row>
        <row r="85">
          <cell r="A85">
            <v>76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</row>
        <row r="86">
          <cell r="A86">
            <v>77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</row>
        <row r="87">
          <cell r="A87">
            <v>78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</row>
        <row r="88">
          <cell r="A88">
            <v>79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</row>
        <row r="89">
          <cell r="A89">
            <v>80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</row>
        <row r="90">
          <cell r="A90">
            <v>81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</row>
        <row r="91">
          <cell r="A91">
            <v>82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</row>
        <row r="92">
          <cell r="A92">
            <v>83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</row>
        <row r="93">
          <cell r="A93">
            <v>84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A94">
            <v>85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</row>
        <row r="95">
          <cell r="A95">
            <v>86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A96">
            <v>87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</row>
        <row r="97">
          <cell r="A97">
            <v>88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</row>
        <row r="98">
          <cell r="A98">
            <v>89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</row>
        <row r="99">
          <cell r="A99">
            <v>90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A100">
            <v>91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</row>
        <row r="101">
          <cell r="A101">
            <v>92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</row>
        <row r="102">
          <cell r="A102">
            <v>93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A103">
            <v>94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A104">
            <v>95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A105">
            <v>96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A106">
            <v>97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A107">
            <v>98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8">
          <cell r="A108">
            <v>99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</row>
        <row r="109">
          <cell r="A109">
            <v>100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</row>
        <row r="110">
          <cell r="A110">
            <v>101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</row>
        <row r="111">
          <cell r="A111">
            <v>102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</row>
        <row r="112">
          <cell r="A112">
            <v>103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</row>
        <row r="113">
          <cell r="A113">
            <v>104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</row>
        <row r="114">
          <cell r="A114">
            <v>105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</row>
        <row r="115">
          <cell r="A115">
            <v>106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</row>
        <row r="116">
          <cell r="A116">
            <v>107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>
            <v>108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</row>
        <row r="118">
          <cell r="A118">
            <v>109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A119">
            <v>110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A120">
            <v>111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</row>
        <row r="121">
          <cell r="A121">
            <v>112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A122">
            <v>113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A123">
            <v>114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A124">
            <v>115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A125">
            <v>116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>
            <v>117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A127">
            <v>118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A128">
            <v>119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A129">
            <v>120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A130">
            <v>121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A131">
            <v>122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A132">
            <v>123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A133">
            <v>124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A134">
            <v>125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A135">
            <v>126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A136">
            <v>127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A137">
            <v>128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A138">
            <v>129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A139">
            <v>130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A140">
            <v>131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A141">
            <v>132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A142">
            <v>133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</row>
        <row r="143">
          <cell r="A143">
            <v>134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A144">
            <v>135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A145">
            <v>136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</row>
        <row r="146">
          <cell r="A146">
            <v>137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</row>
        <row r="147">
          <cell r="A147">
            <v>138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</row>
        <row r="148">
          <cell r="A148">
            <v>139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49">
          <cell r="A149">
            <v>140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</row>
        <row r="150">
          <cell r="A150">
            <v>141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1">
          <cell r="A151">
            <v>142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</row>
        <row r="152">
          <cell r="A152">
            <v>143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</row>
        <row r="153">
          <cell r="A153">
            <v>144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A154">
            <v>145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A155">
            <v>146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A156">
            <v>147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7">
          <cell r="A157">
            <v>148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</row>
        <row r="158">
          <cell r="A158">
            <v>149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59">
          <cell r="A159">
            <v>150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</row>
        <row r="160">
          <cell r="A160">
            <v>151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</row>
        <row r="161">
          <cell r="A161">
            <v>152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A162">
            <v>153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A163">
            <v>154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4">
          <cell r="A164">
            <v>155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</row>
        <row r="165">
          <cell r="A165">
            <v>156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6">
          <cell r="A166">
            <v>157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</row>
        <row r="167">
          <cell r="A167">
            <v>158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8">
          <cell r="A168">
            <v>159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</row>
        <row r="169">
          <cell r="A169">
            <v>160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>
            <v>161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</row>
        <row r="171">
          <cell r="A171">
            <v>162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</row>
        <row r="172">
          <cell r="A172">
            <v>163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</row>
        <row r="173">
          <cell r="A173">
            <v>164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</row>
        <row r="174">
          <cell r="A174">
            <v>165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</row>
        <row r="175">
          <cell r="A175">
            <v>166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A176">
            <v>167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</row>
        <row r="177">
          <cell r="A177">
            <v>168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</row>
        <row r="178">
          <cell r="A178">
            <v>169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</row>
        <row r="179">
          <cell r="A179">
            <v>170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80">
          <cell r="A180">
            <v>171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A181">
            <v>172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</row>
        <row r="182">
          <cell r="A182">
            <v>173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</row>
        <row r="183">
          <cell r="A183">
            <v>174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</row>
        <row r="184">
          <cell r="A184">
            <v>175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</row>
        <row r="185">
          <cell r="A185">
            <v>176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</row>
        <row r="186">
          <cell r="A186">
            <v>177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</row>
        <row r="187">
          <cell r="A187">
            <v>178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</row>
        <row r="188">
          <cell r="A188">
            <v>179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A189">
            <v>180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</row>
        <row r="190">
          <cell r="A190">
            <v>181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</row>
        <row r="191">
          <cell r="A191">
            <v>182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</row>
        <row r="192">
          <cell r="A192">
            <v>183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A193">
            <v>184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A194">
            <v>185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A195">
            <v>186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</row>
        <row r="196">
          <cell r="A196">
            <v>187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</row>
        <row r="197">
          <cell r="A197">
            <v>188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198">
          <cell r="A198">
            <v>189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A199">
            <v>190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A200">
            <v>191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</row>
        <row r="201">
          <cell r="A201">
            <v>192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A202">
            <v>193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</row>
        <row r="203">
          <cell r="A203">
            <v>194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</row>
        <row r="204">
          <cell r="A204">
            <v>195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A205">
            <v>196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A206">
            <v>197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A207">
            <v>198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A208">
            <v>199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</row>
        <row r="209">
          <cell r="A209">
            <v>200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>
            <v>201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A211">
            <v>202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A212">
            <v>203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</row>
        <row r="213">
          <cell r="A213">
            <v>204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</row>
        <row r="214">
          <cell r="A214">
            <v>205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</row>
        <row r="215">
          <cell r="A215">
            <v>206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</row>
        <row r="216">
          <cell r="A216">
            <v>207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</row>
        <row r="217">
          <cell r="A217">
            <v>208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</row>
        <row r="218">
          <cell r="A218">
            <v>209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</row>
        <row r="219">
          <cell r="A219">
            <v>210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</row>
        <row r="220">
          <cell r="A220">
            <v>211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</row>
        <row r="221">
          <cell r="A221">
            <v>212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</row>
        <row r="222">
          <cell r="A222">
            <v>213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</row>
        <row r="223">
          <cell r="A223">
            <v>214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</row>
        <row r="224">
          <cell r="A224">
            <v>215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</row>
        <row r="225">
          <cell r="A225">
            <v>216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</row>
        <row r="226">
          <cell r="A226">
            <v>217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</row>
        <row r="227">
          <cell r="A227">
            <v>218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</row>
        <row r="228">
          <cell r="A228">
            <v>219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</row>
        <row r="229">
          <cell r="A229">
            <v>220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</row>
        <row r="230">
          <cell r="A230">
            <v>221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</row>
        <row r="231">
          <cell r="A231">
            <v>222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</row>
        <row r="232">
          <cell r="A232">
            <v>223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</row>
        <row r="233">
          <cell r="A233">
            <v>224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</row>
        <row r="234">
          <cell r="A234">
            <v>225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</row>
        <row r="235">
          <cell r="A235">
            <v>226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</row>
        <row r="236">
          <cell r="A236">
            <v>227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</row>
        <row r="237">
          <cell r="A237">
            <v>228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</row>
        <row r="238">
          <cell r="A238">
            <v>229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</row>
        <row r="239">
          <cell r="A239">
            <v>230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</row>
        <row r="240">
          <cell r="A240">
            <v>231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</row>
        <row r="241">
          <cell r="A241">
            <v>232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</row>
        <row r="242">
          <cell r="A242">
            <v>233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</row>
        <row r="243">
          <cell r="A243">
            <v>234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</row>
        <row r="244">
          <cell r="A244">
            <v>235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</row>
        <row r="245">
          <cell r="A245">
            <v>236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</row>
        <row r="246">
          <cell r="A246">
            <v>237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A247">
            <v>238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A248">
            <v>239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A249">
            <v>240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50">
          <cell r="A250">
            <v>241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</row>
        <row r="251">
          <cell r="A251">
            <v>242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</row>
        <row r="252">
          <cell r="A252">
            <v>243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</row>
        <row r="253">
          <cell r="A253">
            <v>244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</row>
        <row r="254">
          <cell r="A254">
            <v>245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</row>
        <row r="255">
          <cell r="A255">
            <v>246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</row>
        <row r="256">
          <cell r="A256">
            <v>247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</row>
        <row r="257">
          <cell r="A257">
            <v>248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</row>
        <row r="258">
          <cell r="A258">
            <v>249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</row>
        <row r="259">
          <cell r="A259">
            <v>250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</row>
        <row r="260">
          <cell r="A260">
            <v>251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</row>
        <row r="261">
          <cell r="A261">
            <v>252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</row>
        <row r="262">
          <cell r="A262">
            <v>253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</row>
        <row r="263">
          <cell r="A263">
            <v>254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</row>
        <row r="264">
          <cell r="A264">
            <v>255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</row>
        <row r="265">
          <cell r="A265">
            <v>256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</row>
        <row r="266">
          <cell r="A266">
            <v>257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</row>
        <row r="267">
          <cell r="A267">
            <v>258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</row>
        <row r="268">
          <cell r="A268">
            <v>259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</row>
        <row r="269">
          <cell r="A269">
            <v>260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</row>
        <row r="270">
          <cell r="A270">
            <v>261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</row>
        <row r="271">
          <cell r="A271">
            <v>262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</row>
        <row r="272">
          <cell r="A272">
            <v>263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</row>
        <row r="273">
          <cell r="A273">
            <v>264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</row>
        <row r="274">
          <cell r="A274">
            <v>265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</row>
        <row r="275">
          <cell r="A275">
            <v>266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</row>
        <row r="276">
          <cell r="A276">
            <v>267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</row>
        <row r="277">
          <cell r="A277">
            <v>268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</row>
        <row r="278">
          <cell r="A278">
            <v>269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</row>
        <row r="279">
          <cell r="A279">
            <v>270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</row>
        <row r="280">
          <cell r="A280">
            <v>271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</row>
        <row r="281">
          <cell r="A281">
            <v>272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</row>
        <row r="282">
          <cell r="A282">
            <v>273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</row>
        <row r="283">
          <cell r="A283">
            <v>274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</row>
        <row r="284">
          <cell r="A284">
            <v>275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</row>
        <row r="285">
          <cell r="A285">
            <v>276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</row>
        <row r="286">
          <cell r="A286">
            <v>277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</row>
        <row r="287">
          <cell r="A287">
            <v>278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</row>
        <row r="288">
          <cell r="A288">
            <v>279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</row>
        <row r="289">
          <cell r="A289">
            <v>280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</row>
        <row r="290">
          <cell r="A290">
            <v>281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</row>
        <row r="291">
          <cell r="A291">
            <v>282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</row>
        <row r="292">
          <cell r="A292">
            <v>283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</row>
        <row r="293">
          <cell r="A293">
            <v>284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</row>
        <row r="294">
          <cell r="A294">
            <v>285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</row>
        <row r="295">
          <cell r="A295">
            <v>286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</row>
        <row r="296">
          <cell r="A296">
            <v>287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</row>
        <row r="297">
          <cell r="A297">
            <v>288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</row>
        <row r="298">
          <cell r="A298">
            <v>289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</row>
        <row r="299">
          <cell r="A299">
            <v>290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</row>
        <row r="300">
          <cell r="A300">
            <v>291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</row>
        <row r="301">
          <cell r="A301">
            <v>292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</row>
        <row r="302">
          <cell r="A302">
            <v>293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</row>
        <row r="303">
          <cell r="A303">
            <v>294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</row>
        <row r="304">
          <cell r="A304">
            <v>295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</row>
        <row r="305">
          <cell r="A305">
            <v>296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</row>
        <row r="306">
          <cell r="A306">
            <v>297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</row>
        <row r="307">
          <cell r="A307">
            <v>298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</row>
        <row r="308">
          <cell r="A308">
            <v>299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</row>
        <row r="309">
          <cell r="A309">
            <v>300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</row>
        <row r="310">
          <cell r="A310">
            <v>301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</row>
        <row r="311">
          <cell r="A311">
            <v>302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>
            <v>303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</row>
        <row r="313">
          <cell r="A313">
            <v>304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</row>
        <row r="314">
          <cell r="A314">
            <v>305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</row>
        <row r="315">
          <cell r="A315">
            <v>306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</row>
        <row r="316">
          <cell r="A316">
            <v>307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</row>
        <row r="317">
          <cell r="A317">
            <v>308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</row>
        <row r="318">
          <cell r="A318">
            <v>309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</row>
        <row r="319">
          <cell r="A319">
            <v>310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</row>
        <row r="320">
          <cell r="A320">
            <v>311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</row>
        <row r="321">
          <cell r="A321">
            <v>312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</row>
        <row r="322">
          <cell r="A322">
            <v>313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</row>
        <row r="323">
          <cell r="A323">
            <v>314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</row>
        <row r="324">
          <cell r="A324">
            <v>315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</row>
        <row r="325">
          <cell r="A325">
            <v>316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</row>
        <row r="326">
          <cell r="A326">
            <v>317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</row>
        <row r="327">
          <cell r="A327">
            <v>318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</row>
        <row r="328">
          <cell r="A328">
            <v>319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</row>
        <row r="329">
          <cell r="A329">
            <v>320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</row>
        <row r="330">
          <cell r="A330">
            <v>321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</row>
        <row r="331">
          <cell r="A331">
            <v>322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</row>
        <row r="332">
          <cell r="A332">
            <v>323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</row>
        <row r="333">
          <cell r="A333">
            <v>324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</row>
        <row r="334">
          <cell r="A334">
            <v>325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</row>
        <row r="335">
          <cell r="A335">
            <v>326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</row>
        <row r="336">
          <cell r="A336">
            <v>327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</row>
        <row r="337">
          <cell r="A337">
            <v>328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</row>
        <row r="338">
          <cell r="A338">
            <v>329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</row>
        <row r="339">
          <cell r="A339">
            <v>330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</row>
        <row r="340">
          <cell r="A340">
            <v>331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</row>
        <row r="341">
          <cell r="A341">
            <v>332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</row>
        <row r="342">
          <cell r="A342">
            <v>333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</row>
        <row r="343">
          <cell r="A343">
            <v>334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</row>
        <row r="344">
          <cell r="A344">
            <v>335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</row>
        <row r="345">
          <cell r="A345">
            <v>336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</row>
        <row r="346">
          <cell r="A346">
            <v>337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</row>
        <row r="347">
          <cell r="A347">
            <v>338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</row>
        <row r="348">
          <cell r="A348">
            <v>339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</row>
        <row r="349">
          <cell r="A349">
            <v>340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</row>
        <row r="350">
          <cell r="A350">
            <v>341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</row>
        <row r="351">
          <cell r="A351">
            <v>342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</row>
        <row r="352">
          <cell r="A352">
            <v>343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</row>
        <row r="353">
          <cell r="A353">
            <v>344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</row>
        <row r="354">
          <cell r="A354">
            <v>345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</row>
        <row r="355">
          <cell r="A355">
            <v>346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</row>
        <row r="356">
          <cell r="A356">
            <v>347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</row>
        <row r="357">
          <cell r="A357">
            <v>348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</row>
        <row r="358">
          <cell r="A358">
            <v>349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</row>
        <row r="359">
          <cell r="A359">
            <v>350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</row>
        <row r="360">
          <cell r="A360">
            <v>351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</row>
        <row r="361">
          <cell r="A361">
            <v>352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</row>
        <row r="362">
          <cell r="A362">
            <v>353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</row>
        <row r="363">
          <cell r="A363">
            <v>354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</row>
        <row r="364">
          <cell r="A364">
            <v>355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</row>
        <row r="365">
          <cell r="A365">
            <v>356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</row>
        <row r="366">
          <cell r="A366">
            <v>357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</row>
        <row r="367">
          <cell r="A367">
            <v>358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</row>
        <row r="368">
          <cell r="A368">
            <v>359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</row>
        <row r="369">
          <cell r="A369">
            <v>360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</row>
        <row r="370">
          <cell r="A370">
            <v>361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</row>
        <row r="371">
          <cell r="A371">
            <v>362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</row>
        <row r="372">
          <cell r="A372">
            <v>363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</row>
        <row r="373">
          <cell r="A373">
            <v>364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</row>
        <row r="374">
          <cell r="A374">
            <v>365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</row>
        <row r="375">
          <cell r="A375">
            <v>366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</row>
        <row r="376">
          <cell r="A376">
            <v>367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</row>
        <row r="377">
          <cell r="A377">
            <v>368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</row>
        <row r="378">
          <cell r="A378">
            <v>369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</row>
        <row r="379">
          <cell r="A379">
            <v>370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</row>
        <row r="380">
          <cell r="A380">
            <v>371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</row>
        <row r="381">
          <cell r="A381">
            <v>372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</row>
        <row r="382">
          <cell r="A382">
            <v>373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</row>
        <row r="383">
          <cell r="A383">
            <v>374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</row>
        <row r="384">
          <cell r="A384">
            <v>375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</row>
        <row r="385">
          <cell r="A385">
            <v>376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</row>
        <row r="386">
          <cell r="A386">
            <v>377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</row>
        <row r="387">
          <cell r="A387">
            <v>378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</row>
        <row r="388">
          <cell r="A388">
            <v>379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</row>
        <row r="389">
          <cell r="A389">
            <v>380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</row>
        <row r="390">
          <cell r="A390">
            <v>381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</row>
        <row r="391">
          <cell r="A391">
            <v>382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</row>
        <row r="392">
          <cell r="A392">
            <v>383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</row>
        <row r="393">
          <cell r="A393">
            <v>384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</row>
        <row r="394">
          <cell r="A394">
            <v>385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</row>
        <row r="395">
          <cell r="A395">
            <v>386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</row>
        <row r="396">
          <cell r="A396">
            <v>387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</row>
        <row r="397">
          <cell r="A397">
            <v>388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</row>
        <row r="398">
          <cell r="A398">
            <v>389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</row>
        <row r="399">
          <cell r="A399">
            <v>390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</row>
        <row r="400">
          <cell r="A400">
            <v>391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</row>
        <row r="401">
          <cell r="A401">
            <v>392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</row>
        <row r="402">
          <cell r="A402">
            <v>393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</row>
        <row r="403">
          <cell r="A403">
            <v>394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</row>
        <row r="404">
          <cell r="A404">
            <v>395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</row>
        <row r="405">
          <cell r="A405">
            <v>396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</row>
        <row r="406">
          <cell r="A406">
            <v>397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</row>
        <row r="407">
          <cell r="A407">
            <v>398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</row>
        <row r="408">
          <cell r="A408">
            <v>399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</row>
        <row r="409">
          <cell r="A409">
            <v>400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</row>
        <row r="410">
          <cell r="A410">
            <v>401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</row>
        <row r="411">
          <cell r="A411">
            <v>402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</row>
        <row r="412">
          <cell r="A412">
            <v>403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</row>
        <row r="413">
          <cell r="A413">
            <v>404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</row>
        <row r="414">
          <cell r="A414">
            <v>405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</row>
        <row r="415">
          <cell r="A415">
            <v>406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</row>
        <row r="416">
          <cell r="A416">
            <v>407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</row>
        <row r="417">
          <cell r="A417">
            <v>408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</row>
        <row r="418">
          <cell r="A418">
            <v>409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</row>
        <row r="419">
          <cell r="A419">
            <v>410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</row>
        <row r="420">
          <cell r="A420">
            <v>411</v>
          </cell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</row>
        <row r="421">
          <cell r="A421">
            <v>412</v>
          </cell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</row>
        <row r="422">
          <cell r="A422">
            <v>413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</row>
        <row r="423">
          <cell r="A423">
            <v>414</v>
          </cell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</row>
        <row r="424">
          <cell r="A424">
            <v>415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</row>
        <row r="425">
          <cell r="A425">
            <v>416</v>
          </cell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</row>
        <row r="426">
          <cell r="A426">
            <v>417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</row>
        <row r="427">
          <cell r="A427">
            <v>418</v>
          </cell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</row>
        <row r="428">
          <cell r="A428">
            <v>419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</row>
        <row r="429">
          <cell r="A429">
            <v>420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</row>
        <row r="430">
          <cell r="A430">
            <v>421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</row>
        <row r="431">
          <cell r="A431">
            <v>422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</row>
        <row r="432">
          <cell r="A432">
            <v>423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</row>
        <row r="433">
          <cell r="A433">
            <v>424</v>
          </cell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</row>
        <row r="434">
          <cell r="A434">
            <v>425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</row>
        <row r="435">
          <cell r="A435">
            <v>426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</row>
        <row r="436">
          <cell r="A436">
            <v>427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</row>
        <row r="437">
          <cell r="A437">
            <v>428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</row>
        <row r="438">
          <cell r="A438">
            <v>429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</row>
        <row r="439">
          <cell r="A439">
            <v>430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</row>
        <row r="440">
          <cell r="A440">
            <v>431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</row>
        <row r="441">
          <cell r="A441">
            <v>432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</row>
        <row r="442">
          <cell r="A442">
            <v>433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</row>
        <row r="443">
          <cell r="A443">
            <v>434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</row>
        <row r="444">
          <cell r="A444">
            <v>435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</row>
        <row r="445">
          <cell r="A445">
            <v>436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</row>
        <row r="446">
          <cell r="A446">
            <v>437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</row>
        <row r="447">
          <cell r="A447">
            <v>438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</row>
        <row r="448">
          <cell r="A448">
            <v>439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</row>
        <row r="449">
          <cell r="A449">
            <v>440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</row>
        <row r="450">
          <cell r="A450">
            <v>441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</row>
        <row r="451">
          <cell r="A451">
            <v>442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</row>
        <row r="452">
          <cell r="A452">
            <v>443</v>
          </cell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</row>
        <row r="453">
          <cell r="A453">
            <v>444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</row>
        <row r="454">
          <cell r="A454">
            <v>445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</row>
        <row r="455">
          <cell r="A455">
            <v>446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</row>
        <row r="456">
          <cell r="A456">
            <v>447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</row>
        <row r="457">
          <cell r="A457">
            <v>448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</row>
        <row r="458">
          <cell r="A458">
            <v>449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</row>
        <row r="459">
          <cell r="A459">
            <v>450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</row>
        <row r="460">
          <cell r="A460">
            <v>451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</row>
        <row r="461">
          <cell r="A461">
            <v>452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</row>
        <row r="462">
          <cell r="A462">
            <v>453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</row>
        <row r="463">
          <cell r="A463">
            <v>454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</row>
        <row r="464">
          <cell r="A464">
            <v>455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</row>
        <row r="465">
          <cell r="A465">
            <v>456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</row>
        <row r="466">
          <cell r="A466">
            <v>457</v>
          </cell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</row>
        <row r="467">
          <cell r="A467">
            <v>458</v>
          </cell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</row>
        <row r="468">
          <cell r="A468">
            <v>459</v>
          </cell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</row>
        <row r="469">
          <cell r="A469">
            <v>460</v>
          </cell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</row>
        <row r="470">
          <cell r="A470">
            <v>461</v>
          </cell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</row>
        <row r="471">
          <cell r="A471">
            <v>462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</row>
        <row r="472">
          <cell r="A472">
            <v>463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A473">
            <v>464</v>
          </cell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</row>
        <row r="474">
          <cell r="A474">
            <v>465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</row>
        <row r="475">
          <cell r="A475">
            <v>466</v>
          </cell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</row>
        <row r="476">
          <cell r="A476">
            <v>467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</row>
        <row r="477">
          <cell r="A477">
            <v>468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</row>
        <row r="478">
          <cell r="A478">
            <v>469</v>
          </cell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</row>
        <row r="479">
          <cell r="A479">
            <v>470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</row>
        <row r="480">
          <cell r="A480">
            <v>471</v>
          </cell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</row>
        <row r="481">
          <cell r="A481">
            <v>472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</row>
        <row r="482">
          <cell r="A482">
            <v>473</v>
          </cell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</row>
        <row r="483">
          <cell r="A483">
            <v>474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</row>
        <row r="484">
          <cell r="A484">
            <v>475</v>
          </cell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</row>
        <row r="485">
          <cell r="A485">
            <v>476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</row>
        <row r="486">
          <cell r="A486">
            <v>477</v>
          </cell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</row>
        <row r="487">
          <cell r="A487">
            <v>478</v>
          </cell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</row>
        <row r="488">
          <cell r="A488">
            <v>479</v>
          </cell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</row>
        <row r="489">
          <cell r="A489">
            <v>480</v>
          </cell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</row>
        <row r="490">
          <cell r="A490">
            <v>481</v>
          </cell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</row>
        <row r="491">
          <cell r="A491">
            <v>482</v>
          </cell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</row>
        <row r="492">
          <cell r="A492">
            <v>483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</row>
        <row r="493">
          <cell r="A493">
            <v>484</v>
          </cell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</row>
        <row r="494">
          <cell r="A494">
            <v>485</v>
          </cell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</row>
        <row r="495">
          <cell r="A495">
            <v>486</v>
          </cell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</row>
        <row r="496">
          <cell r="A496">
            <v>487</v>
          </cell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</row>
        <row r="497">
          <cell r="A497">
            <v>488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</row>
        <row r="498">
          <cell r="A498">
            <v>489</v>
          </cell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</row>
        <row r="499">
          <cell r="A499">
            <v>490</v>
          </cell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</row>
        <row r="500">
          <cell r="A500">
            <v>491</v>
          </cell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</row>
        <row r="501">
          <cell r="A501">
            <v>492</v>
          </cell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</row>
        <row r="502">
          <cell r="A502">
            <v>493</v>
          </cell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</row>
        <row r="503">
          <cell r="A503">
            <v>494</v>
          </cell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</row>
        <row r="504">
          <cell r="A504">
            <v>495</v>
          </cell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</row>
        <row r="505">
          <cell r="A505">
            <v>496</v>
          </cell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</row>
        <row r="506">
          <cell r="A506">
            <v>497</v>
          </cell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</row>
        <row r="507">
          <cell r="A507">
            <v>498</v>
          </cell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</row>
        <row r="508">
          <cell r="A508">
            <v>499</v>
          </cell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</row>
      </sheetData>
      <sheetData sheetId="13">
        <row r="5">
          <cell r="A5">
            <v>1</v>
          </cell>
          <cell r="B5" t="str">
            <v>M U R T A N I</v>
          </cell>
          <cell r="C5">
            <v>3</v>
          </cell>
          <cell r="D5">
            <v>0</v>
          </cell>
          <cell r="E5">
            <v>118</v>
          </cell>
          <cell r="F5">
            <v>0</v>
          </cell>
          <cell r="G5">
            <v>118</v>
          </cell>
          <cell r="H5">
            <v>0</v>
          </cell>
          <cell r="J5">
            <v>0</v>
          </cell>
        </row>
        <row r="6">
          <cell r="A6">
            <v>2</v>
          </cell>
          <cell r="B6"/>
          <cell r="C6">
            <v>4</v>
          </cell>
          <cell r="D6">
            <v>0</v>
          </cell>
          <cell r="E6">
            <v>106</v>
          </cell>
          <cell r="F6">
            <v>0</v>
          </cell>
          <cell r="G6">
            <v>106</v>
          </cell>
          <cell r="H6">
            <v>0</v>
          </cell>
          <cell r="J6">
            <v>0</v>
          </cell>
        </row>
        <row r="7">
          <cell r="A7">
            <v>3</v>
          </cell>
          <cell r="B7" t="str">
            <v>SURYADI</v>
          </cell>
          <cell r="C7">
            <v>6</v>
          </cell>
          <cell r="D7">
            <v>0</v>
          </cell>
          <cell r="E7">
            <v>2</v>
          </cell>
          <cell r="F7">
            <v>0</v>
          </cell>
          <cell r="G7">
            <v>2</v>
          </cell>
          <cell r="H7">
            <v>0</v>
          </cell>
          <cell r="J7">
            <v>0</v>
          </cell>
        </row>
        <row r="8">
          <cell r="A8">
            <v>4</v>
          </cell>
          <cell r="B8" t="str">
            <v>SUWARDI  ATMOSUMARTO</v>
          </cell>
          <cell r="C8">
            <v>7</v>
          </cell>
          <cell r="D8">
            <v>0</v>
          </cell>
          <cell r="E8">
            <v>111</v>
          </cell>
          <cell r="F8">
            <v>0</v>
          </cell>
          <cell r="G8">
            <v>111</v>
          </cell>
          <cell r="H8">
            <v>0</v>
          </cell>
          <cell r="J8">
            <v>0</v>
          </cell>
        </row>
        <row r="9">
          <cell r="A9">
            <v>5</v>
          </cell>
          <cell r="B9" t="str">
            <v>SUWARDI ATMOSUMARTO</v>
          </cell>
          <cell r="C9" t="str">
            <v>7A</v>
          </cell>
          <cell r="D9">
            <v>0</v>
          </cell>
          <cell r="E9">
            <v>300</v>
          </cell>
          <cell r="F9">
            <v>0</v>
          </cell>
          <cell r="G9">
            <v>300</v>
          </cell>
          <cell r="H9">
            <v>0</v>
          </cell>
          <cell r="J9">
            <v>0</v>
          </cell>
        </row>
        <row r="10">
          <cell r="A10">
            <v>6</v>
          </cell>
          <cell r="B10" t="str">
            <v>ALI ROFIK</v>
          </cell>
          <cell r="C10">
            <v>8</v>
          </cell>
          <cell r="D10">
            <v>0</v>
          </cell>
          <cell r="E10">
            <v>159</v>
          </cell>
          <cell r="F10">
            <v>40</v>
          </cell>
          <cell r="G10">
            <v>199</v>
          </cell>
          <cell r="H10">
            <v>2472000</v>
          </cell>
          <cell r="J10">
            <v>0</v>
          </cell>
        </row>
        <row r="11">
          <cell r="A11">
            <v>7</v>
          </cell>
          <cell r="B11" t="str">
            <v>MAHYUDIN qq. MUIAH</v>
          </cell>
          <cell r="C11">
            <v>9</v>
          </cell>
          <cell r="D11">
            <v>0</v>
          </cell>
          <cell r="E11">
            <v>51</v>
          </cell>
          <cell r="F11">
            <v>0</v>
          </cell>
          <cell r="G11">
            <v>51</v>
          </cell>
          <cell r="H11">
            <v>0</v>
          </cell>
          <cell r="J11">
            <v>0</v>
          </cell>
        </row>
        <row r="12">
          <cell r="A12">
            <v>8</v>
          </cell>
          <cell r="B12" t="str">
            <v>KHAIRUDIN (KHOIRUDIN)</v>
          </cell>
          <cell r="C12">
            <v>10</v>
          </cell>
          <cell r="D12">
            <v>0</v>
          </cell>
          <cell r="E12">
            <v>100</v>
          </cell>
          <cell r="F12">
            <v>0</v>
          </cell>
          <cell r="G12">
            <v>100</v>
          </cell>
          <cell r="H12">
            <v>0</v>
          </cell>
          <cell r="J12">
            <v>0</v>
          </cell>
        </row>
        <row r="13">
          <cell r="A13">
            <v>9</v>
          </cell>
          <cell r="B13" t="str">
            <v>KHAIRUDIN</v>
          </cell>
          <cell r="C13">
            <v>11</v>
          </cell>
          <cell r="D13">
            <v>0</v>
          </cell>
          <cell r="E13">
            <v>47</v>
          </cell>
          <cell r="F13">
            <v>0</v>
          </cell>
          <cell r="G13">
            <v>47</v>
          </cell>
          <cell r="H13">
            <v>0</v>
          </cell>
          <cell r="J13">
            <v>0</v>
          </cell>
        </row>
        <row r="14">
          <cell r="A14">
            <v>10</v>
          </cell>
          <cell r="B14" t="str">
            <v xml:space="preserve"> S U S I L O</v>
          </cell>
          <cell r="C14">
            <v>12</v>
          </cell>
          <cell r="D14">
            <v>0</v>
          </cell>
          <cell r="E14">
            <v>157</v>
          </cell>
          <cell r="F14">
            <v>0</v>
          </cell>
          <cell r="G14">
            <v>157</v>
          </cell>
          <cell r="H14">
            <v>0</v>
          </cell>
          <cell r="J14">
            <v>0</v>
          </cell>
        </row>
        <row r="15">
          <cell r="A15">
            <v>11</v>
          </cell>
          <cell r="B15" t="str">
            <v>A. ROJAK</v>
          </cell>
          <cell r="C15">
            <v>13</v>
          </cell>
          <cell r="D15">
            <v>0</v>
          </cell>
          <cell r="E15">
            <v>805</v>
          </cell>
          <cell r="F15">
            <v>0</v>
          </cell>
          <cell r="G15">
            <v>805</v>
          </cell>
          <cell r="H15">
            <v>0</v>
          </cell>
          <cell r="J15">
            <v>0</v>
          </cell>
        </row>
        <row r="16">
          <cell r="A16">
            <v>12</v>
          </cell>
          <cell r="B16" t="str">
            <v xml:space="preserve"> H A M D I A H</v>
          </cell>
          <cell r="C16">
            <v>14</v>
          </cell>
          <cell r="D16">
            <v>0</v>
          </cell>
          <cell r="E16">
            <v>15</v>
          </cell>
          <cell r="F16">
            <v>0</v>
          </cell>
          <cell r="G16">
            <v>15</v>
          </cell>
          <cell r="H16">
            <v>0</v>
          </cell>
          <cell r="J16">
            <v>0</v>
          </cell>
        </row>
        <row r="17">
          <cell r="A17">
            <v>13</v>
          </cell>
          <cell r="B17" t="str">
            <v>M. HASAN, S.Pd</v>
          </cell>
          <cell r="C17">
            <v>15</v>
          </cell>
          <cell r="D17">
            <v>0</v>
          </cell>
          <cell r="E17">
            <v>551</v>
          </cell>
          <cell r="F17">
            <v>121</v>
          </cell>
          <cell r="G17">
            <v>672</v>
          </cell>
          <cell r="H17">
            <v>3142000</v>
          </cell>
          <cell r="J17">
            <v>0</v>
          </cell>
        </row>
        <row r="18">
          <cell r="A18">
            <v>14</v>
          </cell>
          <cell r="B18" t="str">
            <v>H.M. NAFIS</v>
          </cell>
          <cell r="C18">
            <v>16</v>
          </cell>
          <cell r="D18">
            <v>0</v>
          </cell>
          <cell r="E18">
            <v>4</v>
          </cell>
          <cell r="F18">
            <v>0</v>
          </cell>
          <cell r="G18">
            <v>4</v>
          </cell>
          <cell r="H18">
            <v>0</v>
          </cell>
          <cell r="J18">
            <v>0</v>
          </cell>
        </row>
        <row r="19">
          <cell r="A19">
            <v>15</v>
          </cell>
          <cell r="B19" t="str">
            <v>AHMAD ALFI</v>
          </cell>
          <cell r="C19">
            <v>17</v>
          </cell>
          <cell r="D19">
            <v>0</v>
          </cell>
          <cell r="E19">
            <v>6</v>
          </cell>
          <cell r="F19">
            <v>0</v>
          </cell>
          <cell r="G19">
            <v>6</v>
          </cell>
          <cell r="H19">
            <v>0</v>
          </cell>
          <cell r="J19">
            <v>0</v>
          </cell>
        </row>
        <row r="20">
          <cell r="A20">
            <v>16</v>
          </cell>
          <cell r="B20" t="str">
            <v>T A R Y O N O</v>
          </cell>
          <cell r="C20">
            <v>19</v>
          </cell>
          <cell r="D20">
            <v>0</v>
          </cell>
          <cell r="E20">
            <v>93</v>
          </cell>
          <cell r="F20">
            <v>136</v>
          </cell>
          <cell r="G20">
            <v>229</v>
          </cell>
          <cell r="H20">
            <v>3142000</v>
          </cell>
          <cell r="J20">
            <v>0</v>
          </cell>
        </row>
        <row r="21">
          <cell r="A21">
            <v>17</v>
          </cell>
          <cell r="B21" t="str">
            <v>N U R S I K I N</v>
          </cell>
          <cell r="C21">
            <v>21</v>
          </cell>
          <cell r="D21">
            <v>0</v>
          </cell>
          <cell r="E21">
            <v>408</v>
          </cell>
          <cell r="F21">
            <v>0</v>
          </cell>
          <cell r="G21">
            <v>408</v>
          </cell>
          <cell r="H21">
            <v>0</v>
          </cell>
          <cell r="J21">
            <v>0</v>
          </cell>
        </row>
        <row r="22">
          <cell r="A22">
            <v>18</v>
          </cell>
          <cell r="B22" t="str">
            <v>EDI SASMITO</v>
          </cell>
          <cell r="C22">
            <v>24</v>
          </cell>
          <cell r="D22">
            <v>0</v>
          </cell>
          <cell r="E22">
            <v>88</v>
          </cell>
          <cell r="F22">
            <v>0</v>
          </cell>
          <cell r="G22">
            <v>88</v>
          </cell>
          <cell r="H22">
            <v>0</v>
          </cell>
          <cell r="J22">
            <v>0</v>
          </cell>
        </row>
        <row r="23">
          <cell r="A23">
            <v>19</v>
          </cell>
          <cell r="B23" t="str">
            <v>FIRDAUS</v>
          </cell>
          <cell r="C23">
            <v>25</v>
          </cell>
          <cell r="D23">
            <v>0</v>
          </cell>
          <cell r="E23">
            <v>278</v>
          </cell>
          <cell r="F23">
            <v>80</v>
          </cell>
          <cell r="G23">
            <v>358</v>
          </cell>
          <cell r="H23">
            <v>3142000</v>
          </cell>
          <cell r="J23">
            <v>0</v>
          </cell>
        </row>
        <row r="24">
          <cell r="A24">
            <v>20</v>
          </cell>
          <cell r="B24" t="str">
            <v>ABDUL GONI</v>
          </cell>
          <cell r="C24">
            <v>30</v>
          </cell>
          <cell r="D24">
            <v>0</v>
          </cell>
          <cell r="E24">
            <v>32</v>
          </cell>
          <cell r="F24">
            <v>0</v>
          </cell>
          <cell r="G24">
            <v>32</v>
          </cell>
          <cell r="H24">
            <v>0</v>
          </cell>
          <cell r="J24">
            <v>0</v>
          </cell>
        </row>
        <row r="25">
          <cell r="A25">
            <v>21</v>
          </cell>
          <cell r="B25" t="str">
            <v xml:space="preserve"> MULYADI / Hj. IMRONAH</v>
          </cell>
          <cell r="C25">
            <v>38</v>
          </cell>
          <cell r="D25">
            <v>0</v>
          </cell>
          <cell r="E25">
            <v>59</v>
          </cell>
          <cell r="F25">
            <v>15</v>
          </cell>
          <cell r="G25">
            <v>74</v>
          </cell>
          <cell r="H25">
            <v>2472000</v>
          </cell>
          <cell r="J25">
            <v>0</v>
          </cell>
        </row>
        <row r="26">
          <cell r="A26">
            <v>22</v>
          </cell>
          <cell r="B26" t="str">
            <v>S A L E H</v>
          </cell>
          <cell r="C26">
            <v>39</v>
          </cell>
          <cell r="D26">
            <v>0</v>
          </cell>
          <cell r="E26">
            <v>141</v>
          </cell>
          <cell r="F26">
            <v>0</v>
          </cell>
          <cell r="G26">
            <v>141</v>
          </cell>
          <cell r="H26">
            <v>0</v>
          </cell>
          <cell r="J26">
            <v>0</v>
          </cell>
        </row>
        <row r="27">
          <cell r="A27">
            <v>23</v>
          </cell>
          <cell r="B27" t="str">
            <v>PT. BAYUADJI NUSANTARA HOTEL</v>
          </cell>
          <cell r="C27">
            <v>42</v>
          </cell>
          <cell r="D27">
            <v>0</v>
          </cell>
          <cell r="E27">
            <v>164</v>
          </cell>
          <cell r="F27">
            <v>0</v>
          </cell>
          <cell r="G27">
            <v>164</v>
          </cell>
          <cell r="H27">
            <v>0</v>
          </cell>
          <cell r="J27">
            <v>0</v>
          </cell>
        </row>
        <row r="28">
          <cell r="A28">
            <v>24</v>
          </cell>
          <cell r="B28" t="str">
            <v>NY.SITI AMINAH/MAWARDI</v>
          </cell>
          <cell r="C28">
            <v>49</v>
          </cell>
          <cell r="D28">
            <v>0</v>
          </cell>
          <cell r="E28">
            <v>429</v>
          </cell>
          <cell r="F28">
            <v>0</v>
          </cell>
          <cell r="G28">
            <v>429</v>
          </cell>
          <cell r="H28">
            <v>0</v>
          </cell>
          <cell r="J28">
            <v>0</v>
          </cell>
        </row>
        <row r="29">
          <cell r="A29">
            <v>25</v>
          </cell>
          <cell r="B29" t="str">
            <v>SAFEI LESMANA</v>
          </cell>
          <cell r="C29">
            <v>50</v>
          </cell>
          <cell r="D29">
            <v>0</v>
          </cell>
          <cell r="E29">
            <v>32</v>
          </cell>
          <cell r="F29">
            <v>0</v>
          </cell>
          <cell r="G29">
            <v>32</v>
          </cell>
          <cell r="H29">
            <v>0</v>
          </cell>
          <cell r="J29">
            <v>0</v>
          </cell>
        </row>
        <row r="30">
          <cell r="A30">
            <v>26</v>
          </cell>
          <cell r="B30" t="str">
            <v>MASUROH</v>
          </cell>
          <cell r="C30">
            <v>51</v>
          </cell>
          <cell r="D30">
            <v>0</v>
          </cell>
          <cell r="E30">
            <v>108</v>
          </cell>
          <cell r="F30">
            <v>23</v>
          </cell>
          <cell r="G30">
            <v>131</v>
          </cell>
          <cell r="H30">
            <v>3142000</v>
          </cell>
          <cell r="J30">
            <v>0</v>
          </cell>
        </row>
        <row r="31">
          <cell r="A31">
            <v>27</v>
          </cell>
          <cell r="B31" t="str">
            <v>MARZUKI</v>
          </cell>
          <cell r="C31">
            <v>52</v>
          </cell>
          <cell r="D31">
            <v>0</v>
          </cell>
          <cell r="E31">
            <v>33</v>
          </cell>
          <cell r="F31">
            <v>0</v>
          </cell>
          <cell r="G31">
            <v>33</v>
          </cell>
          <cell r="H31">
            <v>0</v>
          </cell>
          <cell r="J31">
            <v>0</v>
          </cell>
        </row>
        <row r="32">
          <cell r="A32">
            <v>28</v>
          </cell>
          <cell r="B32" t="str">
            <v>FURSAN</v>
          </cell>
          <cell r="C32">
            <v>54</v>
          </cell>
          <cell r="D32">
            <v>0</v>
          </cell>
          <cell r="E32">
            <v>324</v>
          </cell>
          <cell r="F32">
            <v>0</v>
          </cell>
          <cell r="G32">
            <v>324</v>
          </cell>
          <cell r="H32">
            <v>0</v>
          </cell>
          <cell r="J32">
            <v>0</v>
          </cell>
        </row>
        <row r="33">
          <cell r="A33">
            <v>29</v>
          </cell>
          <cell r="B33" t="str">
            <v>FURSAN</v>
          </cell>
          <cell r="C33">
            <v>55</v>
          </cell>
          <cell r="D33">
            <v>0</v>
          </cell>
          <cell r="E33">
            <v>309</v>
          </cell>
          <cell r="F33">
            <v>0</v>
          </cell>
          <cell r="G33">
            <v>309</v>
          </cell>
          <cell r="H33">
            <v>0</v>
          </cell>
          <cell r="J33">
            <v>0</v>
          </cell>
        </row>
        <row r="34">
          <cell r="A34">
            <v>30</v>
          </cell>
          <cell r="B34" t="str">
            <v>M. SIDIK H ICANG</v>
          </cell>
          <cell r="C34">
            <v>57</v>
          </cell>
          <cell r="D34">
            <v>0</v>
          </cell>
          <cell r="E34">
            <v>668</v>
          </cell>
          <cell r="F34">
            <v>70</v>
          </cell>
          <cell r="G34">
            <v>738</v>
          </cell>
          <cell r="H34">
            <v>3142000</v>
          </cell>
          <cell r="J34">
            <v>0</v>
          </cell>
        </row>
        <row r="35">
          <cell r="A35">
            <v>31</v>
          </cell>
          <cell r="B35" t="str">
            <v>M. SIDIK H ICANG</v>
          </cell>
          <cell r="C35">
            <v>58</v>
          </cell>
          <cell r="D35">
            <v>0</v>
          </cell>
          <cell r="E35">
            <v>633</v>
          </cell>
          <cell r="F35">
            <v>277</v>
          </cell>
          <cell r="G35">
            <v>910</v>
          </cell>
          <cell r="H35">
            <v>3142000</v>
          </cell>
          <cell r="J35">
            <v>0</v>
          </cell>
        </row>
        <row r="36">
          <cell r="A36">
            <v>32</v>
          </cell>
          <cell r="B36" t="str">
            <v>Hj. SHOHABAH, Amd</v>
          </cell>
          <cell r="C36">
            <v>60</v>
          </cell>
          <cell r="D36">
            <v>0</v>
          </cell>
          <cell r="E36">
            <v>4</v>
          </cell>
          <cell r="F36">
            <v>495</v>
          </cell>
          <cell r="G36">
            <v>499</v>
          </cell>
          <cell r="H36">
            <v>3142000</v>
          </cell>
          <cell r="J36">
            <v>0</v>
          </cell>
        </row>
        <row r="37">
          <cell r="A37">
            <v>33</v>
          </cell>
          <cell r="B37" t="str">
            <v>j. SHOHABAH, Amd</v>
          </cell>
          <cell r="C37" t="str">
            <v>60A</v>
          </cell>
          <cell r="D37">
            <v>0</v>
          </cell>
          <cell r="E37">
            <v>485</v>
          </cell>
          <cell r="F37">
            <v>0</v>
          </cell>
          <cell r="G37">
            <v>485</v>
          </cell>
          <cell r="H37">
            <v>0</v>
          </cell>
          <cell r="J37">
            <v>0</v>
          </cell>
        </row>
        <row r="38">
          <cell r="A38">
            <v>34</v>
          </cell>
          <cell r="B38" t="str">
            <v>PT. … (Perumahan Alam Raya)</v>
          </cell>
          <cell r="C38">
            <v>61</v>
          </cell>
          <cell r="D38">
            <v>0</v>
          </cell>
          <cell r="E38">
            <v>0</v>
          </cell>
          <cell r="F38">
            <v>11900</v>
          </cell>
          <cell r="G38">
            <v>11900</v>
          </cell>
          <cell r="H38">
            <v>1373200</v>
          </cell>
          <cell r="J38">
            <v>0</v>
          </cell>
        </row>
        <row r="39">
          <cell r="A39">
            <v>35</v>
          </cell>
          <cell r="B39" t="str">
            <v>M A S H U D I</v>
          </cell>
          <cell r="C39">
            <v>62</v>
          </cell>
          <cell r="D39">
            <v>0</v>
          </cell>
          <cell r="E39">
            <v>844</v>
          </cell>
          <cell r="F39">
            <v>1983</v>
          </cell>
          <cell r="G39">
            <v>2827</v>
          </cell>
          <cell r="H39">
            <v>1754000</v>
          </cell>
          <cell r="J39">
            <v>0</v>
          </cell>
        </row>
        <row r="40">
          <cell r="A40">
            <v>36</v>
          </cell>
          <cell r="B40" t="str">
            <v>JEFFRI</v>
          </cell>
          <cell r="C40">
            <v>64</v>
          </cell>
          <cell r="D40">
            <v>0</v>
          </cell>
          <cell r="E40">
            <v>694</v>
          </cell>
          <cell r="F40">
            <v>8054</v>
          </cell>
          <cell r="G40">
            <v>8748</v>
          </cell>
          <cell r="H40">
            <v>1754000</v>
          </cell>
          <cell r="J40">
            <v>0</v>
          </cell>
        </row>
        <row r="41">
          <cell r="A41">
            <v>37</v>
          </cell>
          <cell r="B41" t="str">
            <v>H. SAFIIH BIN H. NISAN</v>
          </cell>
          <cell r="C41">
            <v>65</v>
          </cell>
          <cell r="D41">
            <v>0</v>
          </cell>
          <cell r="E41">
            <v>599</v>
          </cell>
          <cell r="F41">
            <v>0</v>
          </cell>
          <cell r="G41">
            <v>599</v>
          </cell>
          <cell r="H41">
            <v>0</v>
          </cell>
          <cell r="J41">
            <v>0</v>
          </cell>
        </row>
        <row r="42">
          <cell r="A42">
            <v>38</v>
          </cell>
          <cell r="B42" t="str">
            <v>SADELIH b.H.NISAN</v>
          </cell>
          <cell r="C42">
            <v>66</v>
          </cell>
          <cell r="D42">
            <v>0</v>
          </cell>
          <cell r="E42">
            <v>96</v>
          </cell>
          <cell r="F42">
            <v>0</v>
          </cell>
          <cell r="G42">
            <v>96</v>
          </cell>
          <cell r="H42">
            <v>0</v>
          </cell>
          <cell r="J42">
            <v>0</v>
          </cell>
        </row>
        <row r="43">
          <cell r="A43">
            <v>39</v>
          </cell>
          <cell r="B43" t="str">
            <v>B A J LI</v>
          </cell>
          <cell r="C43">
            <v>67</v>
          </cell>
          <cell r="D43">
            <v>0</v>
          </cell>
          <cell r="E43">
            <v>145</v>
          </cell>
          <cell r="F43">
            <v>0</v>
          </cell>
          <cell r="G43">
            <v>145</v>
          </cell>
          <cell r="H43">
            <v>0</v>
          </cell>
          <cell r="J43">
            <v>0</v>
          </cell>
        </row>
        <row r="44">
          <cell r="A44">
            <v>40</v>
          </cell>
          <cell r="B44" t="str">
            <v xml:space="preserve"> Hj. SADELAN</v>
          </cell>
          <cell r="C44">
            <v>68</v>
          </cell>
          <cell r="D44">
            <v>0</v>
          </cell>
          <cell r="E44">
            <v>277</v>
          </cell>
          <cell r="F44">
            <v>0</v>
          </cell>
          <cell r="G44">
            <v>277</v>
          </cell>
          <cell r="H44">
            <v>0</v>
          </cell>
          <cell r="J44">
            <v>0</v>
          </cell>
        </row>
        <row r="45">
          <cell r="A45">
            <v>41</v>
          </cell>
          <cell r="B45" t="str">
            <v>KHAERUDIN</v>
          </cell>
          <cell r="C45">
            <v>69</v>
          </cell>
          <cell r="D45">
            <v>0</v>
          </cell>
          <cell r="E45">
            <v>69</v>
          </cell>
          <cell r="F45">
            <v>0</v>
          </cell>
          <cell r="G45">
            <v>69</v>
          </cell>
          <cell r="H45">
            <v>0</v>
          </cell>
          <cell r="J45">
            <v>0</v>
          </cell>
        </row>
        <row r="46">
          <cell r="A46">
            <v>42</v>
          </cell>
          <cell r="B46" t="str">
            <v>HARTIKA</v>
          </cell>
          <cell r="C46">
            <v>70</v>
          </cell>
          <cell r="D46">
            <v>0</v>
          </cell>
          <cell r="E46">
            <v>130</v>
          </cell>
          <cell r="F46">
            <v>0</v>
          </cell>
          <cell r="G46">
            <v>130</v>
          </cell>
          <cell r="H46">
            <v>0</v>
          </cell>
          <cell r="J46">
            <v>0</v>
          </cell>
        </row>
        <row r="47">
          <cell r="A47">
            <v>43</v>
          </cell>
          <cell r="B47" t="str">
            <v>Hj. MASWANIH bt. H.NISAN</v>
          </cell>
          <cell r="C47">
            <v>71</v>
          </cell>
          <cell r="D47">
            <v>0</v>
          </cell>
          <cell r="E47">
            <v>1090</v>
          </cell>
          <cell r="F47">
            <v>0</v>
          </cell>
          <cell r="G47">
            <v>1090</v>
          </cell>
          <cell r="H47">
            <v>0</v>
          </cell>
          <cell r="J47">
            <v>0</v>
          </cell>
        </row>
        <row r="48">
          <cell r="A48">
            <v>44</v>
          </cell>
          <cell r="B48" t="str">
            <v>YULIANA SAPUTRA</v>
          </cell>
          <cell r="C48">
            <v>73</v>
          </cell>
          <cell r="D48">
            <v>0</v>
          </cell>
          <cell r="E48">
            <v>152</v>
          </cell>
          <cell r="F48">
            <v>0</v>
          </cell>
          <cell r="G48">
            <v>152</v>
          </cell>
          <cell r="H48">
            <v>0</v>
          </cell>
          <cell r="J48">
            <v>0</v>
          </cell>
        </row>
        <row r="49">
          <cell r="A49">
            <v>45</v>
          </cell>
          <cell r="B49" t="str">
            <v>YULIANA SAPUTRA</v>
          </cell>
          <cell r="C49">
            <v>74</v>
          </cell>
          <cell r="D49">
            <v>0</v>
          </cell>
          <cell r="E49">
            <v>215</v>
          </cell>
          <cell r="F49">
            <v>0</v>
          </cell>
          <cell r="G49">
            <v>215</v>
          </cell>
          <cell r="H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J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J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J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J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J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J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J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J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J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J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J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J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J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J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J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J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J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J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J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J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J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J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J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J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J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J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J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J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J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J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J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J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J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J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J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J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J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J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J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J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J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J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J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J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J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J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J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J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J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J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J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J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J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J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J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J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J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J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J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J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J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J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J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J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J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J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J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J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J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J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J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J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J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J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J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J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J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J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J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J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J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J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J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J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J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J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J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J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J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J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J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J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J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J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J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J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J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J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J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J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J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J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J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J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J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J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J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J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J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J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J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J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J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J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J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J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J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J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J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J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J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J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J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J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J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J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J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J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J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J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J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J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J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J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J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J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J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J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J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J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J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J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J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J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J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J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J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J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J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J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J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J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J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J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J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J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J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J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J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J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J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J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J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J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J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J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J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J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J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J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J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J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J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J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J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J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J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J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J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J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J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J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J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J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J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J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J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J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J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J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J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J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J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J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J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J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J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J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J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J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J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J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J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J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J305">
            <v>0</v>
          </cell>
        </row>
        <row r="306">
          <cell r="A306">
            <v>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J306">
            <v>0</v>
          </cell>
        </row>
        <row r="307">
          <cell r="A307">
            <v>0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J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J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J309">
            <v>0</v>
          </cell>
        </row>
        <row r="310">
          <cell r="A310">
            <v>0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J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J311">
            <v>0</v>
          </cell>
        </row>
        <row r="312">
          <cell r="A312">
            <v>0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J312">
            <v>0</v>
          </cell>
        </row>
        <row r="313">
          <cell r="A313">
            <v>0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J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J314">
            <v>0</v>
          </cell>
        </row>
        <row r="315">
          <cell r="A315">
            <v>0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J315">
            <v>0</v>
          </cell>
        </row>
        <row r="316">
          <cell r="A316">
            <v>0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J316">
            <v>0</v>
          </cell>
        </row>
        <row r="317">
          <cell r="A317">
            <v>0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J317">
            <v>0</v>
          </cell>
        </row>
        <row r="318">
          <cell r="A318">
            <v>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J318">
            <v>0</v>
          </cell>
        </row>
        <row r="319">
          <cell r="A319">
            <v>0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J319">
            <v>0</v>
          </cell>
        </row>
        <row r="320">
          <cell r="A320">
            <v>0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J320">
            <v>0</v>
          </cell>
        </row>
        <row r="321">
          <cell r="A321">
            <v>0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J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J322">
            <v>0</v>
          </cell>
        </row>
        <row r="323">
          <cell r="A323">
            <v>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J323">
            <v>0</v>
          </cell>
        </row>
        <row r="324">
          <cell r="A324">
            <v>0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J324">
            <v>0</v>
          </cell>
        </row>
        <row r="325">
          <cell r="A325">
            <v>0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J325">
            <v>0</v>
          </cell>
        </row>
        <row r="326">
          <cell r="A326">
            <v>0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J326">
            <v>0</v>
          </cell>
        </row>
        <row r="327">
          <cell r="A327">
            <v>0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J327">
            <v>0</v>
          </cell>
        </row>
        <row r="328">
          <cell r="A328">
            <v>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J328">
            <v>0</v>
          </cell>
        </row>
        <row r="329">
          <cell r="A329">
            <v>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J329">
            <v>0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J330">
            <v>0</v>
          </cell>
        </row>
        <row r="331">
          <cell r="A331">
            <v>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J331">
            <v>0</v>
          </cell>
        </row>
        <row r="332">
          <cell r="A332">
            <v>0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J332">
            <v>0</v>
          </cell>
        </row>
        <row r="333">
          <cell r="A333">
            <v>0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J333">
            <v>0</v>
          </cell>
        </row>
        <row r="334">
          <cell r="A334">
            <v>0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J334">
            <v>0</v>
          </cell>
        </row>
        <row r="335">
          <cell r="A335">
            <v>0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J335">
            <v>0</v>
          </cell>
        </row>
        <row r="336">
          <cell r="A336">
            <v>0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J336">
            <v>0</v>
          </cell>
        </row>
        <row r="337">
          <cell r="A337">
            <v>0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J337">
            <v>0</v>
          </cell>
        </row>
        <row r="338">
          <cell r="A338">
            <v>0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J338">
            <v>0</v>
          </cell>
        </row>
        <row r="339">
          <cell r="A339">
            <v>0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J339">
            <v>0</v>
          </cell>
        </row>
        <row r="340">
          <cell r="A340">
            <v>0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J340">
            <v>0</v>
          </cell>
        </row>
        <row r="341">
          <cell r="A341">
            <v>0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J341">
            <v>0</v>
          </cell>
        </row>
        <row r="342">
          <cell r="A342">
            <v>0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J342">
            <v>0</v>
          </cell>
        </row>
        <row r="343">
          <cell r="A343">
            <v>0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J343">
            <v>0</v>
          </cell>
        </row>
        <row r="344">
          <cell r="A344">
            <v>0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J344">
            <v>0</v>
          </cell>
        </row>
        <row r="345">
          <cell r="A345">
            <v>0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J345">
            <v>0</v>
          </cell>
        </row>
        <row r="346">
          <cell r="A346">
            <v>0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J346">
            <v>0</v>
          </cell>
        </row>
        <row r="347">
          <cell r="A347">
            <v>0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J347">
            <v>0</v>
          </cell>
        </row>
        <row r="348">
          <cell r="A348">
            <v>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J348">
            <v>0</v>
          </cell>
        </row>
        <row r="349">
          <cell r="A349">
            <v>0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J349">
            <v>0</v>
          </cell>
        </row>
        <row r="350">
          <cell r="A350">
            <v>0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J350">
            <v>0</v>
          </cell>
        </row>
        <row r="351">
          <cell r="A351">
            <v>0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J351">
            <v>0</v>
          </cell>
        </row>
        <row r="352">
          <cell r="A352">
            <v>0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J352">
            <v>0</v>
          </cell>
        </row>
        <row r="353">
          <cell r="A353">
            <v>0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J353">
            <v>0</v>
          </cell>
        </row>
        <row r="354">
          <cell r="A354">
            <v>0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J354">
            <v>0</v>
          </cell>
        </row>
        <row r="355">
          <cell r="A355">
            <v>0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J355">
            <v>0</v>
          </cell>
        </row>
        <row r="356">
          <cell r="A356">
            <v>0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J356">
            <v>0</v>
          </cell>
        </row>
        <row r="357">
          <cell r="A357">
            <v>0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J357">
            <v>0</v>
          </cell>
        </row>
        <row r="358">
          <cell r="A358">
            <v>0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J358">
            <v>0</v>
          </cell>
        </row>
        <row r="359">
          <cell r="A359">
            <v>0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J359">
            <v>0</v>
          </cell>
        </row>
        <row r="360">
          <cell r="A360">
            <v>0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J360">
            <v>0</v>
          </cell>
        </row>
        <row r="361">
          <cell r="A361">
            <v>0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J361">
            <v>0</v>
          </cell>
        </row>
        <row r="362">
          <cell r="A362">
            <v>0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J362">
            <v>0</v>
          </cell>
        </row>
        <row r="363">
          <cell r="A363">
            <v>0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J363">
            <v>0</v>
          </cell>
        </row>
        <row r="364">
          <cell r="A364">
            <v>0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J364">
            <v>0</v>
          </cell>
        </row>
        <row r="365">
          <cell r="A365">
            <v>0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J365">
            <v>0</v>
          </cell>
        </row>
        <row r="366">
          <cell r="A366">
            <v>0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J366">
            <v>0</v>
          </cell>
        </row>
        <row r="367">
          <cell r="A367">
            <v>0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J367">
            <v>0</v>
          </cell>
        </row>
        <row r="368">
          <cell r="A368">
            <v>0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J368">
            <v>0</v>
          </cell>
        </row>
        <row r="369">
          <cell r="A369">
            <v>0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J369">
            <v>0</v>
          </cell>
        </row>
        <row r="370">
          <cell r="A370">
            <v>0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J370">
            <v>0</v>
          </cell>
        </row>
        <row r="371">
          <cell r="A371">
            <v>0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J371">
            <v>0</v>
          </cell>
        </row>
        <row r="372">
          <cell r="A372">
            <v>0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J372">
            <v>0</v>
          </cell>
        </row>
        <row r="373">
          <cell r="A373">
            <v>0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J373">
            <v>0</v>
          </cell>
        </row>
        <row r="374">
          <cell r="A374">
            <v>0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J374">
            <v>0</v>
          </cell>
        </row>
        <row r="375">
          <cell r="A375">
            <v>0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J375">
            <v>0</v>
          </cell>
        </row>
        <row r="376">
          <cell r="A376">
            <v>0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J376">
            <v>0</v>
          </cell>
        </row>
        <row r="377">
          <cell r="A377">
            <v>0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J377">
            <v>0</v>
          </cell>
        </row>
        <row r="378">
          <cell r="A378">
            <v>0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J378">
            <v>0</v>
          </cell>
        </row>
        <row r="379">
          <cell r="A379">
            <v>0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J379">
            <v>0</v>
          </cell>
        </row>
        <row r="380">
          <cell r="A380">
            <v>0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J380">
            <v>0</v>
          </cell>
        </row>
        <row r="381">
          <cell r="A381">
            <v>0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J381">
            <v>0</v>
          </cell>
        </row>
        <row r="382">
          <cell r="A382">
            <v>0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J382">
            <v>0</v>
          </cell>
        </row>
        <row r="383">
          <cell r="A383">
            <v>0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J383">
            <v>0</v>
          </cell>
        </row>
        <row r="384">
          <cell r="A384">
            <v>0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J384">
            <v>0</v>
          </cell>
        </row>
        <row r="385">
          <cell r="A385">
            <v>0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J385">
            <v>0</v>
          </cell>
        </row>
        <row r="386">
          <cell r="A386">
            <v>0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J386">
            <v>0</v>
          </cell>
        </row>
        <row r="387">
          <cell r="A387">
            <v>0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J387">
            <v>0</v>
          </cell>
        </row>
        <row r="388">
          <cell r="A388">
            <v>0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J388">
            <v>0</v>
          </cell>
        </row>
        <row r="389">
          <cell r="A389">
            <v>0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J389">
            <v>0</v>
          </cell>
        </row>
        <row r="390">
          <cell r="A390">
            <v>0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J390">
            <v>0</v>
          </cell>
        </row>
        <row r="391">
          <cell r="A391">
            <v>0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J391">
            <v>0</v>
          </cell>
        </row>
        <row r="392">
          <cell r="A392">
            <v>0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J392">
            <v>0</v>
          </cell>
        </row>
        <row r="393">
          <cell r="A393">
            <v>0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J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J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J395">
            <v>0</v>
          </cell>
        </row>
        <row r="396">
          <cell r="A396">
            <v>0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J396">
            <v>0</v>
          </cell>
        </row>
        <row r="397">
          <cell r="A397">
            <v>0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J397">
            <v>0</v>
          </cell>
        </row>
        <row r="398">
          <cell r="A398">
            <v>0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J398">
            <v>0</v>
          </cell>
        </row>
        <row r="399">
          <cell r="A399">
            <v>0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J399">
            <v>0</v>
          </cell>
        </row>
        <row r="400">
          <cell r="A400">
            <v>0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J400">
            <v>0</v>
          </cell>
        </row>
        <row r="401">
          <cell r="A401">
            <v>0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J401">
            <v>0</v>
          </cell>
        </row>
        <row r="402">
          <cell r="A402">
            <v>0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J402">
            <v>0</v>
          </cell>
        </row>
        <row r="403">
          <cell r="A403">
            <v>0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J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J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J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J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J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J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J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J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J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J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J413">
            <v>0</v>
          </cell>
        </row>
        <row r="414">
          <cell r="A414">
            <v>0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J414">
            <v>0</v>
          </cell>
        </row>
        <row r="415">
          <cell r="A415">
            <v>0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J415">
            <v>0</v>
          </cell>
        </row>
        <row r="416">
          <cell r="A416">
            <v>0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J416">
            <v>0</v>
          </cell>
        </row>
        <row r="417">
          <cell r="A417">
            <v>0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J417">
            <v>0</v>
          </cell>
        </row>
        <row r="418">
          <cell r="A418">
            <v>0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J418">
            <v>0</v>
          </cell>
        </row>
        <row r="419">
          <cell r="A419">
            <v>0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J419">
            <v>0</v>
          </cell>
        </row>
        <row r="420">
          <cell r="A420">
            <v>0</v>
          </cell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J420">
            <v>0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J421">
            <v>0</v>
          </cell>
        </row>
        <row r="422">
          <cell r="A422">
            <v>0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J422">
            <v>0</v>
          </cell>
        </row>
        <row r="423">
          <cell r="A423">
            <v>0</v>
          </cell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J423">
            <v>0</v>
          </cell>
        </row>
        <row r="424">
          <cell r="A424">
            <v>0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J424">
            <v>0</v>
          </cell>
        </row>
        <row r="425">
          <cell r="A425">
            <v>0</v>
          </cell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J425">
            <v>0</v>
          </cell>
        </row>
        <row r="426">
          <cell r="A426">
            <v>0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J426">
            <v>0</v>
          </cell>
        </row>
        <row r="427">
          <cell r="A427">
            <v>0</v>
          </cell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J427">
            <v>0</v>
          </cell>
        </row>
        <row r="428">
          <cell r="A428">
            <v>0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J428">
            <v>0</v>
          </cell>
        </row>
        <row r="429">
          <cell r="A429">
            <v>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J429">
            <v>0</v>
          </cell>
        </row>
        <row r="430">
          <cell r="A430">
            <v>0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J430">
            <v>0</v>
          </cell>
        </row>
        <row r="431">
          <cell r="A431">
            <v>0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J431">
            <v>0</v>
          </cell>
        </row>
        <row r="432">
          <cell r="A432">
            <v>0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J432">
            <v>0</v>
          </cell>
        </row>
        <row r="433">
          <cell r="A433">
            <v>0</v>
          </cell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J433">
            <v>0</v>
          </cell>
        </row>
        <row r="434">
          <cell r="A434">
            <v>0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J434">
            <v>0</v>
          </cell>
        </row>
        <row r="435">
          <cell r="A435">
            <v>0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J435">
            <v>0</v>
          </cell>
        </row>
        <row r="436">
          <cell r="A436">
            <v>0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J436">
            <v>0</v>
          </cell>
        </row>
        <row r="437">
          <cell r="A437">
            <v>0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J437">
            <v>0</v>
          </cell>
        </row>
        <row r="438">
          <cell r="A438">
            <v>0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J438">
            <v>0</v>
          </cell>
        </row>
        <row r="439">
          <cell r="A439">
            <v>0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J439">
            <v>0</v>
          </cell>
        </row>
        <row r="440">
          <cell r="A440">
            <v>0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J440">
            <v>0</v>
          </cell>
        </row>
        <row r="441">
          <cell r="A441">
            <v>0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J441">
            <v>0</v>
          </cell>
        </row>
        <row r="442">
          <cell r="A442">
            <v>0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J442">
            <v>0</v>
          </cell>
        </row>
        <row r="443">
          <cell r="A443">
            <v>0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J443">
            <v>0</v>
          </cell>
        </row>
        <row r="444">
          <cell r="A444">
            <v>0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J444">
            <v>0</v>
          </cell>
        </row>
        <row r="445">
          <cell r="A445">
            <v>0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J445">
            <v>0</v>
          </cell>
        </row>
        <row r="446">
          <cell r="A446">
            <v>0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J446">
            <v>0</v>
          </cell>
        </row>
        <row r="447">
          <cell r="A447">
            <v>0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J447">
            <v>0</v>
          </cell>
        </row>
        <row r="448">
          <cell r="A448">
            <v>0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J448">
            <v>0</v>
          </cell>
        </row>
        <row r="449">
          <cell r="A449">
            <v>0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J449">
            <v>0</v>
          </cell>
        </row>
        <row r="450">
          <cell r="A450">
            <v>0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J450">
            <v>0</v>
          </cell>
        </row>
        <row r="451">
          <cell r="A451">
            <v>0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J451">
            <v>0</v>
          </cell>
        </row>
        <row r="452">
          <cell r="A452">
            <v>0</v>
          </cell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J452">
            <v>0</v>
          </cell>
        </row>
        <row r="453">
          <cell r="A453">
            <v>0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J453">
            <v>0</v>
          </cell>
        </row>
        <row r="454">
          <cell r="A454">
            <v>0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J454">
            <v>0</v>
          </cell>
        </row>
        <row r="455">
          <cell r="A455">
            <v>0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J455">
            <v>0</v>
          </cell>
        </row>
        <row r="456">
          <cell r="A456">
            <v>0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J456">
            <v>0</v>
          </cell>
        </row>
        <row r="457">
          <cell r="A457">
            <v>0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J457">
            <v>0</v>
          </cell>
        </row>
        <row r="458">
          <cell r="A458">
            <v>0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J458">
            <v>0</v>
          </cell>
        </row>
        <row r="459">
          <cell r="A459">
            <v>0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J459">
            <v>0</v>
          </cell>
        </row>
        <row r="460">
          <cell r="A460">
            <v>0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J460">
            <v>0</v>
          </cell>
        </row>
        <row r="461">
          <cell r="A461">
            <v>0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J461">
            <v>0</v>
          </cell>
        </row>
        <row r="462">
          <cell r="A462">
            <v>0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J462">
            <v>0</v>
          </cell>
        </row>
        <row r="463">
          <cell r="A463">
            <v>0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J463">
            <v>0</v>
          </cell>
        </row>
        <row r="464">
          <cell r="A464">
            <v>0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J464">
            <v>0</v>
          </cell>
        </row>
        <row r="465">
          <cell r="A465">
            <v>0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J465">
            <v>0</v>
          </cell>
        </row>
        <row r="466">
          <cell r="A466">
            <v>0</v>
          </cell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J466">
            <v>0</v>
          </cell>
        </row>
        <row r="467">
          <cell r="A467">
            <v>0</v>
          </cell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J467">
            <v>0</v>
          </cell>
        </row>
        <row r="468">
          <cell r="A468">
            <v>0</v>
          </cell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J468">
            <v>0</v>
          </cell>
        </row>
        <row r="469">
          <cell r="A469">
            <v>0</v>
          </cell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J469">
            <v>0</v>
          </cell>
        </row>
        <row r="470">
          <cell r="A470">
            <v>0</v>
          </cell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J470">
            <v>0</v>
          </cell>
        </row>
        <row r="471">
          <cell r="A471">
            <v>0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J471">
            <v>0</v>
          </cell>
        </row>
        <row r="472">
          <cell r="A472">
            <v>0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J472">
            <v>0</v>
          </cell>
        </row>
        <row r="473">
          <cell r="A473">
            <v>0</v>
          </cell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J473">
            <v>0</v>
          </cell>
        </row>
        <row r="474">
          <cell r="A474">
            <v>0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J474">
            <v>0</v>
          </cell>
        </row>
        <row r="475">
          <cell r="A475">
            <v>0</v>
          </cell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J475">
            <v>0</v>
          </cell>
        </row>
        <row r="476">
          <cell r="A476">
            <v>0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J476">
            <v>0</v>
          </cell>
        </row>
        <row r="477">
          <cell r="A477">
            <v>0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J477">
            <v>0</v>
          </cell>
        </row>
        <row r="478">
          <cell r="A478">
            <v>0</v>
          </cell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J478">
            <v>0</v>
          </cell>
        </row>
        <row r="479">
          <cell r="A479">
            <v>0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J479">
            <v>0</v>
          </cell>
        </row>
        <row r="480">
          <cell r="A480">
            <v>0</v>
          </cell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J480">
            <v>0</v>
          </cell>
        </row>
        <row r="481">
          <cell r="A481">
            <v>0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J481">
            <v>0</v>
          </cell>
        </row>
        <row r="482">
          <cell r="A482">
            <v>0</v>
          </cell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J482">
            <v>0</v>
          </cell>
        </row>
        <row r="483">
          <cell r="A483">
            <v>0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J483">
            <v>0</v>
          </cell>
        </row>
        <row r="484">
          <cell r="A484">
            <v>0</v>
          </cell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J484">
            <v>0</v>
          </cell>
        </row>
        <row r="485">
          <cell r="A485">
            <v>0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J485">
            <v>0</v>
          </cell>
        </row>
        <row r="486">
          <cell r="A486">
            <v>0</v>
          </cell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J486">
            <v>0</v>
          </cell>
        </row>
        <row r="487">
          <cell r="A487">
            <v>0</v>
          </cell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J487">
            <v>0</v>
          </cell>
        </row>
        <row r="488">
          <cell r="A488">
            <v>0</v>
          </cell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J488">
            <v>0</v>
          </cell>
        </row>
        <row r="489">
          <cell r="A489">
            <v>0</v>
          </cell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J489">
            <v>0</v>
          </cell>
        </row>
        <row r="490">
          <cell r="A490">
            <v>0</v>
          </cell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J490">
            <v>0</v>
          </cell>
        </row>
        <row r="491">
          <cell r="A491">
            <v>0</v>
          </cell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J491">
            <v>0</v>
          </cell>
        </row>
        <row r="492">
          <cell r="A492">
            <v>0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J492">
            <v>0</v>
          </cell>
        </row>
        <row r="493">
          <cell r="A493">
            <v>0</v>
          </cell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J493">
            <v>0</v>
          </cell>
        </row>
        <row r="494">
          <cell r="A494">
            <v>0</v>
          </cell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J494">
            <v>0</v>
          </cell>
        </row>
        <row r="495">
          <cell r="A495">
            <v>0</v>
          </cell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J495">
            <v>0</v>
          </cell>
        </row>
        <row r="496">
          <cell r="A496">
            <v>0</v>
          </cell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J496">
            <v>0</v>
          </cell>
        </row>
        <row r="497">
          <cell r="A497">
            <v>0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J497">
            <v>0</v>
          </cell>
        </row>
        <row r="498">
          <cell r="A498">
            <v>0</v>
          </cell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J498">
            <v>0</v>
          </cell>
        </row>
        <row r="499">
          <cell r="A499">
            <v>0</v>
          </cell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J499">
            <v>0</v>
          </cell>
        </row>
        <row r="500">
          <cell r="A500">
            <v>0</v>
          </cell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J500">
            <v>0</v>
          </cell>
        </row>
        <row r="501">
          <cell r="A501">
            <v>0</v>
          </cell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J501">
            <v>0</v>
          </cell>
        </row>
        <row r="502">
          <cell r="A502">
            <v>0</v>
          </cell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J502">
            <v>0</v>
          </cell>
        </row>
        <row r="503">
          <cell r="A503">
            <v>0</v>
          </cell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J503">
            <v>0</v>
          </cell>
        </row>
        <row r="504">
          <cell r="A504">
            <v>0</v>
          </cell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J504">
            <v>0</v>
          </cell>
        </row>
      </sheetData>
      <sheetData sheetId="14">
        <row r="3">
          <cell r="N3">
            <v>1</v>
          </cell>
          <cell r="O3">
            <v>2</v>
          </cell>
          <cell r="P3">
            <v>3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</row>
        <row r="4">
          <cell r="N4">
            <v>4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</row>
        <row r="5">
          <cell r="N5">
            <v>5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</row>
        <row r="6">
          <cell r="N6">
            <v>6</v>
          </cell>
          <cell r="O6">
            <v>7</v>
          </cell>
          <cell r="P6">
            <v>8</v>
          </cell>
          <cell r="Q6">
            <v>9</v>
          </cell>
          <cell r="R6">
            <v>10</v>
          </cell>
          <cell r="S6">
            <v>11</v>
          </cell>
          <cell r="T6">
            <v>12</v>
          </cell>
          <cell r="U6">
            <v>13</v>
          </cell>
          <cell r="V6">
            <v>14</v>
          </cell>
          <cell r="W6">
            <v>15</v>
          </cell>
          <cell r="X6">
            <v>16</v>
          </cell>
          <cell r="Y6">
            <v>17</v>
          </cell>
          <cell r="Z6">
            <v>18</v>
          </cell>
          <cell r="AA6">
            <v>19</v>
          </cell>
          <cell r="AB6">
            <v>20</v>
          </cell>
          <cell r="AC6">
            <v>21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</row>
        <row r="7">
          <cell r="N7">
            <v>22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</row>
        <row r="8">
          <cell r="N8">
            <v>23</v>
          </cell>
          <cell r="O8">
            <v>24</v>
          </cell>
          <cell r="P8">
            <v>25</v>
          </cell>
          <cell r="Q8">
            <v>26</v>
          </cell>
          <cell r="R8">
            <v>27</v>
          </cell>
          <cell r="S8">
            <v>28</v>
          </cell>
          <cell r="T8">
            <v>29</v>
          </cell>
          <cell r="U8">
            <v>30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</row>
        <row r="9">
          <cell r="N9">
            <v>31</v>
          </cell>
          <cell r="O9">
            <v>32</v>
          </cell>
          <cell r="P9">
            <v>33</v>
          </cell>
          <cell r="Q9">
            <v>34</v>
          </cell>
          <cell r="R9">
            <v>35</v>
          </cell>
          <cell r="S9">
            <v>36</v>
          </cell>
          <cell r="T9">
            <v>37</v>
          </cell>
          <cell r="U9">
            <v>38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</row>
        <row r="10">
          <cell r="N10">
            <v>39</v>
          </cell>
          <cell r="O10">
            <v>40</v>
          </cell>
          <cell r="P10">
            <v>41</v>
          </cell>
          <cell r="Q10">
            <v>42</v>
          </cell>
          <cell r="R10">
            <v>43</v>
          </cell>
          <cell r="S10">
            <v>44</v>
          </cell>
          <cell r="T10">
            <v>45</v>
          </cell>
          <cell r="U10">
            <v>46</v>
          </cell>
          <cell r="V10">
            <v>47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</row>
        <row r="11">
          <cell r="N11">
            <v>48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</row>
        <row r="12">
          <cell r="N12">
            <v>49</v>
          </cell>
          <cell r="O12">
            <v>50</v>
          </cell>
          <cell r="P12">
            <v>51</v>
          </cell>
          <cell r="Q12">
            <v>52</v>
          </cell>
          <cell r="R12">
            <v>53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</row>
        <row r="13">
          <cell r="N13">
            <v>54</v>
          </cell>
          <cell r="O13">
            <v>55</v>
          </cell>
          <cell r="P13">
            <v>56</v>
          </cell>
          <cell r="Q13">
            <v>57</v>
          </cell>
          <cell r="R13">
            <v>58</v>
          </cell>
          <cell r="S13">
            <v>59</v>
          </cell>
          <cell r="T13">
            <v>60</v>
          </cell>
          <cell r="U13">
            <v>61</v>
          </cell>
          <cell r="V13">
            <v>62</v>
          </cell>
          <cell r="W13">
            <v>63</v>
          </cell>
          <cell r="X13">
            <v>64</v>
          </cell>
          <cell r="Y13">
            <v>65</v>
          </cell>
          <cell r="Z13">
            <v>66</v>
          </cell>
          <cell r="AA13">
            <v>67</v>
          </cell>
          <cell r="AB13">
            <v>68</v>
          </cell>
          <cell r="AC13">
            <v>69</v>
          </cell>
          <cell r="AD13">
            <v>70</v>
          </cell>
          <cell r="AE13">
            <v>71</v>
          </cell>
          <cell r="AF13">
            <v>72</v>
          </cell>
          <cell r="AG13">
            <v>73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</row>
        <row r="14">
          <cell r="N14">
            <v>74</v>
          </cell>
          <cell r="O14">
            <v>75</v>
          </cell>
          <cell r="P14">
            <v>76</v>
          </cell>
          <cell r="Q14">
            <v>77</v>
          </cell>
          <cell r="R14">
            <v>78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</row>
        <row r="15">
          <cell r="N15">
            <v>79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</row>
        <row r="16">
          <cell r="N16">
            <v>80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</row>
        <row r="17">
          <cell r="N17">
            <v>81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</row>
        <row r="18">
          <cell r="N18">
            <v>82</v>
          </cell>
          <cell r="O18">
            <v>83</v>
          </cell>
          <cell r="P18">
            <v>84</v>
          </cell>
          <cell r="Q18">
            <v>85</v>
          </cell>
          <cell r="R18">
            <v>86</v>
          </cell>
          <cell r="S18">
            <v>87</v>
          </cell>
          <cell r="T18">
            <v>88</v>
          </cell>
          <cell r="U18">
            <v>89</v>
          </cell>
          <cell r="V18">
            <v>90</v>
          </cell>
          <cell r="W18">
            <v>91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</row>
        <row r="19">
          <cell r="N19">
            <v>92</v>
          </cell>
          <cell r="O19">
            <v>93</v>
          </cell>
          <cell r="P19">
            <v>94</v>
          </cell>
          <cell r="Q19">
            <v>95</v>
          </cell>
          <cell r="R19">
            <v>96</v>
          </cell>
          <cell r="S19">
            <v>97</v>
          </cell>
          <cell r="T19">
            <v>98</v>
          </cell>
          <cell r="U19">
            <v>99</v>
          </cell>
          <cell r="V19">
            <v>100</v>
          </cell>
          <cell r="W19">
            <v>101</v>
          </cell>
          <cell r="X19">
            <v>102</v>
          </cell>
          <cell r="Y19">
            <v>103</v>
          </cell>
          <cell r="Z19">
            <v>104</v>
          </cell>
          <cell r="AA19">
            <v>105</v>
          </cell>
          <cell r="AB19">
            <v>106</v>
          </cell>
          <cell r="AC19">
            <v>107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</row>
        <row r="20">
          <cell r="N20">
            <v>108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</row>
        <row r="21">
          <cell r="N21">
            <v>109</v>
          </cell>
          <cell r="O21">
            <v>110</v>
          </cell>
          <cell r="P21">
            <v>111</v>
          </cell>
          <cell r="Q21">
            <v>112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</row>
        <row r="22">
          <cell r="N22">
            <v>113</v>
          </cell>
          <cell r="O22">
            <v>114</v>
          </cell>
          <cell r="P22">
            <v>115</v>
          </cell>
          <cell r="Q22">
            <v>116</v>
          </cell>
          <cell r="R22">
            <v>117</v>
          </cell>
          <cell r="S22">
            <v>118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</row>
        <row r="23">
          <cell r="N23">
            <v>119</v>
          </cell>
          <cell r="O23">
            <v>120</v>
          </cell>
          <cell r="P23">
            <v>121</v>
          </cell>
          <cell r="Q23">
            <v>122</v>
          </cell>
          <cell r="R23">
            <v>123</v>
          </cell>
          <cell r="S23">
            <v>124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</row>
        <row r="24">
          <cell r="N24">
            <v>125</v>
          </cell>
          <cell r="O24">
            <v>126</v>
          </cell>
          <cell r="P24">
            <v>127</v>
          </cell>
          <cell r="Q24">
            <v>128</v>
          </cell>
          <cell r="R24">
            <v>129</v>
          </cell>
          <cell r="S24">
            <v>130</v>
          </cell>
          <cell r="T24">
            <v>131</v>
          </cell>
          <cell r="U24">
            <v>132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</row>
        <row r="25">
          <cell r="N25">
            <v>133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</row>
        <row r="26">
          <cell r="N26">
            <v>134</v>
          </cell>
          <cell r="O26">
            <v>135</v>
          </cell>
          <cell r="P26">
            <v>136</v>
          </cell>
          <cell r="Q26">
            <v>137</v>
          </cell>
          <cell r="R26">
            <v>138</v>
          </cell>
          <cell r="S26">
            <v>139</v>
          </cell>
          <cell r="T26">
            <v>140</v>
          </cell>
          <cell r="U26">
            <v>141</v>
          </cell>
          <cell r="V26">
            <v>142</v>
          </cell>
          <cell r="W26">
            <v>143</v>
          </cell>
          <cell r="X26">
            <v>144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</row>
        <row r="27">
          <cell r="N27">
            <v>145</v>
          </cell>
          <cell r="O27">
            <v>146</v>
          </cell>
          <cell r="P27">
            <v>147</v>
          </cell>
          <cell r="Q27">
            <v>148</v>
          </cell>
          <cell r="R27">
            <v>149</v>
          </cell>
          <cell r="S27">
            <v>150</v>
          </cell>
          <cell r="T27">
            <v>151</v>
          </cell>
          <cell r="U27">
            <v>152</v>
          </cell>
          <cell r="V27">
            <v>153</v>
          </cell>
          <cell r="W27">
            <v>154</v>
          </cell>
          <cell r="X27">
            <v>155</v>
          </cell>
          <cell r="Y27">
            <v>156</v>
          </cell>
          <cell r="Z27">
            <v>157</v>
          </cell>
          <cell r="AA27">
            <v>158</v>
          </cell>
          <cell r="AB27">
            <v>159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</row>
        <row r="28">
          <cell r="N28">
            <v>160</v>
          </cell>
          <cell r="O28">
            <v>161</v>
          </cell>
          <cell r="P28">
            <v>162</v>
          </cell>
          <cell r="Q28">
            <v>163</v>
          </cell>
          <cell r="R28">
            <v>164</v>
          </cell>
          <cell r="S28">
            <v>165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</row>
        <row r="29">
          <cell r="N29">
            <v>166</v>
          </cell>
          <cell r="O29">
            <v>167</v>
          </cell>
          <cell r="P29">
            <v>168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</row>
        <row r="30">
          <cell r="N30">
            <v>169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</row>
        <row r="31">
          <cell r="N31">
            <v>170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</row>
        <row r="32">
          <cell r="N32">
            <v>171</v>
          </cell>
          <cell r="O32">
            <v>172</v>
          </cell>
          <cell r="P32">
            <v>173</v>
          </cell>
          <cell r="Q32">
            <v>174</v>
          </cell>
          <cell r="R32">
            <v>175</v>
          </cell>
          <cell r="S32">
            <v>176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</row>
        <row r="33">
          <cell r="N33">
            <v>177</v>
          </cell>
          <cell r="O33">
            <v>178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</row>
        <row r="34">
          <cell r="N34">
            <v>179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</row>
        <row r="35">
          <cell r="N35">
            <v>180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</row>
        <row r="36">
          <cell r="N36">
            <v>181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</row>
        <row r="37">
          <cell r="N37">
            <v>182</v>
          </cell>
          <cell r="O37">
            <v>183</v>
          </cell>
          <cell r="P37">
            <v>184</v>
          </cell>
          <cell r="Q37">
            <v>185</v>
          </cell>
          <cell r="R37">
            <v>186</v>
          </cell>
          <cell r="S37">
            <v>187</v>
          </cell>
          <cell r="T37">
            <v>188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</row>
        <row r="38">
          <cell r="N38">
            <v>189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</row>
        <row r="39">
          <cell r="N39">
            <v>190</v>
          </cell>
          <cell r="O39">
            <v>191</v>
          </cell>
          <cell r="P39">
            <v>192</v>
          </cell>
          <cell r="Q39">
            <v>193</v>
          </cell>
          <cell r="R39">
            <v>194</v>
          </cell>
          <cell r="S39">
            <v>195</v>
          </cell>
          <cell r="T39">
            <v>196</v>
          </cell>
          <cell r="U39">
            <v>197</v>
          </cell>
          <cell r="V39">
            <v>198</v>
          </cell>
          <cell r="W39">
            <v>199</v>
          </cell>
          <cell r="X39">
            <v>200</v>
          </cell>
          <cell r="Y39">
            <v>201</v>
          </cell>
          <cell r="Z39">
            <v>202</v>
          </cell>
          <cell r="AA39">
            <v>203</v>
          </cell>
          <cell r="AB39">
            <v>204</v>
          </cell>
          <cell r="AC39">
            <v>205</v>
          </cell>
          <cell r="AD39">
            <v>206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</row>
        <row r="40">
          <cell r="N40">
            <v>207</v>
          </cell>
          <cell r="O40">
            <v>208</v>
          </cell>
          <cell r="P40">
            <v>209</v>
          </cell>
          <cell r="Q40">
            <v>210</v>
          </cell>
          <cell r="R40">
            <v>211</v>
          </cell>
          <cell r="S40">
            <v>212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</row>
        <row r="41">
          <cell r="N41">
            <v>213</v>
          </cell>
          <cell r="O41">
            <v>214</v>
          </cell>
          <cell r="P41">
            <v>215</v>
          </cell>
          <cell r="Q41">
            <v>216</v>
          </cell>
          <cell r="R41">
            <v>217</v>
          </cell>
          <cell r="S41">
            <v>218</v>
          </cell>
          <cell r="T41">
            <v>219</v>
          </cell>
          <cell r="U41">
            <v>220</v>
          </cell>
          <cell r="V41">
            <v>221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</row>
        <row r="42">
          <cell r="N42">
            <v>222</v>
          </cell>
          <cell r="O42">
            <v>223</v>
          </cell>
          <cell r="P42">
            <v>224</v>
          </cell>
          <cell r="Q42">
            <v>225</v>
          </cell>
          <cell r="R42">
            <v>226</v>
          </cell>
          <cell r="S42">
            <v>227</v>
          </cell>
          <cell r="T42">
            <v>228</v>
          </cell>
          <cell r="U42">
            <v>229</v>
          </cell>
          <cell r="V42">
            <v>230</v>
          </cell>
          <cell r="W42">
            <v>231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</row>
        <row r="43">
          <cell r="N43">
            <v>232</v>
          </cell>
          <cell r="O43">
            <v>233</v>
          </cell>
          <cell r="P43">
            <v>234</v>
          </cell>
          <cell r="Q43">
            <v>235</v>
          </cell>
          <cell r="R43">
            <v>236</v>
          </cell>
          <cell r="S43">
            <v>237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</row>
        <row r="44">
          <cell r="N44">
            <v>238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</row>
        <row r="45">
          <cell r="N45">
            <v>239</v>
          </cell>
          <cell r="O45">
            <v>240</v>
          </cell>
          <cell r="P45">
            <v>241</v>
          </cell>
          <cell r="Q45">
            <v>242</v>
          </cell>
          <cell r="R45">
            <v>243</v>
          </cell>
          <cell r="S45">
            <v>244</v>
          </cell>
          <cell r="T45">
            <v>245</v>
          </cell>
          <cell r="U45">
            <v>246</v>
          </cell>
          <cell r="V45">
            <v>247</v>
          </cell>
          <cell r="W45">
            <v>248</v>
          </cell>
          <cell r="X45">
            <v>249</v>
          </cell>
          <cell r="Y45">
            <v>250</v>
          </cell>
          <cell r="Z45">
            <v>251</v>
          </cell>
          <cell r="AA45">
            <v>252</v>
          </cell>
          <cell r="AB45">
            <v>253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</row>
        <row r="46">
          <cell r="N46">
            <v>254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</row>
        <row r="47">
          <cell r="N47">
            <v>255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</row>
        <row r="48"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</row>
        <row r="49"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</row>
        <row r="50"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</row>
        <row r="51"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</row>
        <row r="52"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</row>
        <row r="53"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</row>
        <row r="54"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</row>
        <row r="55"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</row>
        <row r="56"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</row>
        <row r="57"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</row>
        <row r="58"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</row>
        <row r="59"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</row>
        <row r="60"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</row>
        <row r="61"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</row>
        <row r="62"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</row>
        <row r="63"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</row>
        <row r="64"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</row>
        <row r="65"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</row>
        <row r="66"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</row>
        <row r="67"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</row>
        <row r="68"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</row>
        <row r="69"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</row>
        <row r="70"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</row>
        <row r="71"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</row>
        <row r="72"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</row>
        <row r="73"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</row>
        <row r="74"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</row>
        <row r="75"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</row>
        <row r="76"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</row>
        <row r="77"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</row>
        <row r="78"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</row>
        <row r="79"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</row>
        <row r="80"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</row>
        <row r="81"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</row>
        <row r="82"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</row>
        <row r="83"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</row>
        <row r="84"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</row>
        <row r="85"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</row>
        <row r="86"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</row>
        <row r="87"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</row>
        <row r="88"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</row>
        <row r="89"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</row>
        <row r="90"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</row>
        <row r="91"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</row>
        <row r="92"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</row>
        <row r="93"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</row>
        <row r="94"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</row>
        <row r="95"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</row>
        <row r="96"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</row>
        <row r="97"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</row>
        <row r="98"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</row>
        <row r="99"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</row>
        <row r="100"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</row>
        <row r="101"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</row>
        <row r="102"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</row>
        <row r="103"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</row>
        <row r="104"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</row>
        <row r="105"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</row>
        <row r="106"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</row>
        <row r="107"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</row>
        <row r="108"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</row>
        <row r="109"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</row>
        <row r="110"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</row>
        <row r="111"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</row>
        <row r="112"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</row>
        <row r="113"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</row>
        <row r="114"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</row>
        <row r="115"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</row>
        <row r="116"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</row>
        <row r="117"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</row>
        <row r="118"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</row>
        <row r="119"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</row>
        <row r="120"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</row>
        <row r="121"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</row>
        <row r="122"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</row>
        <row r="123"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</row>
        <row r="124"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</row>
        <row r="125"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</row>
        <row r="126"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</row>
        <row r="127"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</row>
        <row r="128"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</row>
        <row r="129"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</row>
        <row r="130"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</row>
        <row r="131"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</row>
        <row r="132"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</row>
        <row r="133"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</row>
        <row r="134"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</row>
        <row r="135"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</row>
        <row r="136"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</row>
        <row r="137"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</row>
        <row r="138"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</row>
        <row r="139"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</row>
        <row r="140"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</row>
        <row r="141"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</row>
        <row r="142"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</row>
        <row r="143"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</row>
        <row r="144"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</row>
        <row r="145"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</row>
        <row r="146"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</row>
        <row r="147"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</row>
        <row r="148"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</row>
        <row r="149"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</row>
        <row r="150"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</row>
        <row r="151"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</row>
        <row r="152"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</row>
        <row r="153"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</row>
        <row r="154"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</row>
        <row r="155"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</row>
        <row r="156"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</row>
        <row r="157"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</row>
        <row r="158"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</row>
        <row r="159"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</row>
        <row r="160"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</row>
        <row r="161"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</row>
        <row r="162"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</row>
        <row r="163"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</row>
        <row r="164"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</row>
        <row r="165"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</row>
        <row r="166"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</row>
        <row r="167"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</row>
        <row r="168"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</row>
        <row r="169"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</row>
        <row r="170"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</row>
        <row r="171"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</row>
        <row r="172"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</row>
        <row r="173"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</row>
        <row r="174"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</row>
        <row r="175"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</row>
        <row r="176"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</row>
        <row r="177"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</row>
        <row r="178"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</row>
        <row r="179"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</row>
        <row r="180"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</row>
        <row r="181"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</row>
        <row r="182"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</row>
        <row r="183"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</row>
        <row r="184"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</row>
        <row r="185"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</row>
        <row r="186"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</row>
        <row r="187"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</row>
        <row r="188"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</row>
        <row r="189"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</row>
        <row r="190"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</row>
        <row r="191"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</row>
        <row r="192"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</row>
        <row r="193"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</row>
        <row r="194"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</row>
        <row r="195"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</row>
        <row r="196"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</row>
        <row r="197"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</row>
        <row r="198"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</row>
        <row r="199"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</row>
        <row r="200"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</row>
        <row r="201"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</row>
        <row r="202"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</row>
        <row r="203"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</row>
        <row r="204"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</row>
        <row r="205"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</row>
        <row r="206"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</row>
        <row r="207"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</row>
        <row r="208"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</row>
        <row r="209"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</row>
        <row r="210"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</row>
        <row r="211"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</row>
        <row r="212"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</row>
        <row r="213"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</row>
        <row r="214"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</row>
        <row r="215"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</row>
        <row r="216"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</row>
        <row r="217"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</row>
        <row r="218"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</row>
        <row r="219"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</row>
        <row r="220"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</row>
        <row r="221"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</row>
        <row r="222"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</row>
        <row r="223"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</row>
        <row r="224"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</row>
        <row r="225"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</row>
        <row r="226"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</row>
        <row r="227"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</row>
        <row r="228"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</row>
        <row r="229"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</row>
        <row r="230"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</row>
        <row r="231"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</row>
        <row r="232"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</row>
        <row r="233"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</row>
        <row r="234"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</row>
        <row r="235"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</row>
        <row r="236"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</row>
        <row r="237"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</row>
        <row r="238"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</row>
        <row r="239"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</row>
        <row r="240"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</row>
        <row r="241"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</row>
        <row r="242"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</row>
        <row r="243"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</row>
        <row r="244"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</row>
        <row r="245"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</row>
        <row r="246"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</row>
        <row r="247"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</row>
        <row r="248"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</row>
        <row r="249"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</row>
        <row r="250"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</row>
        <row r="251"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</row>
        <row r="252"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</row>
        <row r="253"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</row>
        <row r="254"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</row>
        <row r="255"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</row>
        <row r="256"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</row>
        <row r="257"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</row>
        <row r="258"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</row>
        <row r="259"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</row>
        <row r="260"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</row>
        <row r="261"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</row>
        <row r="262"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</row>
        <row r="263"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</row>
        <row r="264"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</row>
        <row r="265"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</row>
        <row r="266"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</row>
        <row r="267"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</row>
        <row r="268"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</row>
        <row r="269"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</row>
        <row r="270"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</row>
        <row r="271"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</row>
        <row r="272"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</row>
        <row r="273"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</row>
        <row r="274"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</row>
        <row r="275"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</row>
        <row r="276"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</row>
        <row r="277"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</row>
        <row r="278"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</row>
        <row r="279"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</row>
        <row r="280"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</row>
        <row r="281"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</row>
        <row r="282"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</row>
        <row r="283"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</row>
        <row r="284"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</row>
        <row r="285"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</row>
        <row r="286"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</row>
        <row r="287"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</row>
        <row r="288"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</row>
        <row r="289"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</row>
        <row r="290"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</row>
        <row r="291"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</row>
        <row r="292"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</row>
        <row r="293"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</row>
        <row r="294"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</row>
        <row r="295"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</row>
        <row r="296"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</row>
        <row r="297"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</row>
        <row r="298"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</row>
        <row r="299"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</row>
        <row r="300"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</row>
        <row r="301"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</row>
        <row r="302"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</row>
        <row r="303"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</row>
        <row r="304"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</row>
        <row r="305"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</row>
        <row r="306"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</row>
        <row r="307"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</row>
        <row r="308"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</row>
        <row r="309"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</row>
        <row r="310"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</row>
        <row r="311"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</row>
        <row r="312"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</row>
        <row r="313"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</row>
        <row r="314"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</row>
        <row r="315"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</row>
        <row r="316"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</row>
        <row r="317"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</row>
        <row r="318"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</row>
        <row r="319"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</row>
        <row r="320"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</row>
        <row r="321"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</row>
        <row r="322"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</row>
        <row r="323"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</row>
        <row r="324"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</row>
        <row r="325"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</row>
        <row r="326"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</row>
        <row r="327"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</row>
        <row r="328"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</row>
        <row r="329"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</row>
        <row r="330"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</row>
        <row r="331"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</row>
        <row r="332"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</row>
        <row r="333"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</row>
        <row r="334"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</row>
        <row r="335"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</row>
        <row r="336"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</row>
        <row r="337"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</row>
        <row r="338"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</row>
        <row r="339"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</row>
        <row r="340"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</row>
        <row r="341"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</row>
        <row r="342"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</row>
        <row r="343"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</row>
        <row r="344"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</row>
        <row r="345"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</row>
        <row r="346"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</row>
        <row r="347"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</row>
        <row r="348"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</row>
        <row r="349"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</row>
        <row r="350"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</row>
        <row r="351"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</row>
        <row r="352"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</row>
        <row r="353"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</row>
        <row r="354"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</row>
        <row r="355"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</row>
        <row r="356"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</row>
        <row r="357"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</row>
        <row r="358"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</row>
        <row r="359"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</row>
        <row r="360"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</row>
        <row r="361"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</row>
        <row r="362"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</row>
        <row r="363"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</row>
        <row r="364"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</row>
        <row r="365"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</row>
        <row r="366"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</row>
        <row r="367"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</row>
        <row r="368"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</row>
        <row r="369"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</row>
        <row r="370"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</row>
        <row r="371"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</row>
        <row r="372"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</row>
        <row r="373"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</row>
        <row r="374"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</row>
        <row r="375"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</row>
        <row r="376"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</row>
        <row r="377"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</row>
        <row r="378"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</row>
        <row r="379"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</row>
        <row r="380"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</row>
        <row r="381"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</row>
        <row r="382"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</row>
        <row r="383"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</row>
        <row r="384"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</row>
        <row r="385"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</row>
        <row r="386"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</row>
        <row r="387"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</row>
        <row r="388"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</row>
        <row r="389"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</row>
        <row r="390"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</row>
        <row r="391"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</row>
        <row r="392"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</row>
        <row r="393"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</row>
        <row r="394"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</row>
        <row r="395"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</row>
        <row r="396"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</row>
        <row r="397"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</row>
        <row r="398"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</row>
        <row r="399"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</row>
        <row r="400"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</row>
        <row r="401"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</row>
        <row r="402"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</row>
        <row r="403"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</row>
        <row r="404"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</row>
        <row r="405"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</row>
        <row r="406"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</row>
        <row r="407"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</row>
        <row r="408"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</row>
        <row r="409"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</row>
        <row r="410"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</row>
        <row r="411"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</row>
        <row r="412"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</row>
        <row r="413"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</row>
        <row r="414"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</row>
        <row r="415"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</row>
        <row r="416"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</row>
        <row r="417"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</row>
        <row r="418"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</row>
        <row r="419"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</row>
        <row r="420"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</row>
        <row r="421"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</row>
        <row r="422"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</row>
        <row r="423"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</row>
        <row r="424"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</row>
        <row r="425"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</row>
        <row r="426"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</row>
        <row r="427"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</row>
        <row r="428"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</row>
        <row r="429"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</row>
        <row r="430"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</row>
        <row r="431"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</row>
        <row r="432"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</row>
        <row r="433"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</row>
        <row r="434"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</row>
        <row r="435"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</row>
        <row r="436"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</row>
        <row r="437"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</row>
        <row r="438"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</row>
        <row r="439"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</row>
        <row r="440"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</row>
        <row r="441"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</row>
        <row r="442"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</row>
        <row r="443"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</row>
        <row r="444"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</row>
        <row r="445"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</row>
        <row r="446"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</row>
        <row r="447"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</row>
        <row r="448"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</row>
        <row r="449"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</row>
        <row r="450"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</row>
        <row r="451"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</row>
        <row r="452"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</row>
        <row r="453"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</row>
        <row r="454"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</row>
        <row r="455"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</row>
        <row r="456"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</row>
        <row r="457"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</row>
        <row r="458"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</row>
        <row r="459"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</row>
        <row r="460"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</row>
        <row r="461"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</row>
        <row r="462"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</row>
        <row r="463"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</row>
        <row r="464"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</row>
        <row r="465"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</row>
        <row r="466"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</row>
        <row r="467"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</row>
        <row r="468"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</row>
        <row r="469"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</row>
        <row r="470"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</row>
        <row r="471"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</row>
        <row r="472"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</row>
        <row r="473"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</row>
        <row r="474"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</row>
        <row r="475"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</row>
        <row r="476"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</row>
        <row r="477"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</row>
        <row r="478"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</row>
        <row r="479"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</row>
        <row r="480"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</row>
        <row r="481"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</row>
        <row r="482"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</row>
        <row r="483"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</row>
        <row r="484"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</row>
        <row r="485"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</row>
        <row r="486"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</row>
        <row r="487"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</row>
        <row r="488"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</row>
        <row r="489"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</row>
        <row r="490"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</row>
        <row r="491"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</row>
        <row r="492"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</row>
        <row r="493"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</row>
        <row r="494"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</row>
        <row r="495"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</row>
        <row r="496"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</row>
        <row r="497"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</row>
        <row r="498"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</row>
        <row r="499"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</row>
        <row r="500"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</row>
        <row r="501"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</row>
        <row r="502"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</row>
      </sheetData>
      <sheetData sheetId="15">
        <row r="3">
          <cell r="A3">
            <v>1</v>
          </cell>
          <cell r="N3">
            <v>1</v>
          </cell>
          <cell r="O3">
            <v>2</v>
          </cell>
          <cell r="P3">
            <v>3</v>
          </cell>
          <cell r="Q3">
            <v>4</v>
          </cell>
          <cell r="R3">
            <v>5</v>
          </cell>
          <cell r="S3">
            <v>6</v>
          </cell>
          <cell r="T3">
            <v>7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</row>
        <row r="4">
          <cell r="A4">
            <v>2</v>
          </cell>
          <cell r="N4">
            <v>8</v>
          </cell>
          <cell r="O4">
            <v>9</v>
          </cell>
          <cell r="P4">
            <v>10</v>
          </cell>
          <cell r="Q4">
            <v>11</v>
          </cell>
          <cell r="R4">
            <v>12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</row>
        <row r="5">
          <cell r="A5">
            <v>3</v>
          </cell>
          <cell r="N5">
            <v>13</v>
          </cell>
          <cell r="O5">
            <v>14</v>
          </cell>
          <cell r="P5">
            <v>15</v>
          </cell>
          <cell r="Q5">
            <v>16</v>
          </cell>
          <cell r="R5">
            <v>17</v>
          </cell>
          <cell r="S5">
            <v>18</v>
          </cell>
          <cell r="T5">
            <v>19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</row>
        <row r="6">
          <cell r="A6">
            <v>4</v>
          </cell>
          <cell r="N6">
            <v>20</v>
          </cell>
          <cell r="O6">
            <v>21</v>
          </cell>
          <cell r="P6">
            <v>22</v>
          </cell>
          <cell r="Q6">
            <v>23</v>
          </cell>
          <cell r="R6">
            <v>24</v>
          </cell>
          <cell r="S6">
            <v>25</v>
          </cell>
          <cell r="T6">
            <v>26</v>
          </cell>
          <cell r="U6">
            <v>27</v>
          </cell>
          <cell r="V6">
            <v>28</v>
          </cell>
          <cell r="W6">
            <v>29</v>
          </cell>
          <cell r="X6">
            <v>30</v>
          </cell>
          <cell r="Y6">
            <v>31</v>
          </cell>
          <cell r="Z6">
            <v>32</v>
          </cell>
          <cell r="AA6">
            <v>33</v>
          </cell>
          <cell r="AB6">
            <v>34</v>
          </cell>
          <cell r="AC6">
            <v>35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</row>
        <row r="7">
          <cell r="A7">
            <v>5</v>
          </cell>
          <cell r="N7">
            <v>36</v>
          </cell>
          <cell r="O7">
            <v>37</v>
          </cell>
          <cell r="P7">
            <v>38</v>
          </cell>
          <cell r="Q7">
            <v>39</v>
          </cell>
          <cell r="R7">
            <v>40</v>
          </cell>
          <cell r="S7">
            <v>41</v>
          </cell>
          <cell r="T7">
            <v>42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</row>
        <row r="8">
          <cell r="A8">
            <v>6</v>
          </cell>
          <cell r="N8">
            <v>43</v>
          </cell>
          <cell r="O8">
            <v>44</v>
          </cell>
          <cell r="P8">
            <v>45</v>
          </cell>
          <cell r="Q8">
            <v>46</v>
          </cell>
          <cell r="R8">
            <v>47</v>
          </cell>
          <cell r="S8">
            <v>48</v>
          </cell>
          <cell r="T8">
            <v>49</v>
          </cell>
          <cell r="U8">
            <v>50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</row>
        <row r="9">
          <cell r="A9">
            <v>7</v>
          </cell>
          <cell r="N9">
            <v>51</v>
          </cell>
          <cell r="O9">
            <v>52</v>
          </cell>
          <cell r="P9">
            <v>53</v>
          </cell>
          <cell r="Q9">
            <v>54</v>
          </cell>
          <cell r="R9">
            <v>55</v>
          </cell>
          <cell r="S9">
            <v>56</v>
          </cell>
          <cell r="T9">
            <v>57</v>
          </cell>
          <cell r="U9">
            <v>58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</row>
        <row r="10">
          <cell r="A10">
            <v>8</v>
          </cell>
          <cell r="N10">
            <v>59</v>
          </cell>
          <cell r="O10">
            <v>60</v>
          </cell>
          <cell r="P10">
            <v>61</v>
          </cell>
          <cell r="Q10">
            <v>62</v>
          </cell>
          <cell r="R10">
            <v>63</v>
          </cell>
          <cell r="S10">
            <v>64</v>
          </cell>
          <cell r="T10">
            <v>65</v>
          </cell>
          <cell r="U10">
            <v>66</v>
          </cell>
          <cell r="V10">
            <v>67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</row>
        <row r="11">
          <cell r="A11">
            <v>9</v>
          </cell>
          <cell r="N11">
            <v>68</v>
          </cell>
          <cell r="O11">
            <v>69</v>
          </cell>
          <cell r="P11">
            <v>70</v>
          </cell>
          <cell r="Q11">
            <v>71</v>
          </cell>
          <cell r="R11">
            <v>72</v>
          </cell>
          <cell r="S11">
            <v>73</v>
          </cell>
          <cell r="T11">
            <v>74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</row>
        <row r="12">
          <cell r="A12">
            <v>10</v>
          </cell>
          <cell r="N12">
            <v>75</v>
          </cell>
          <cell r="O12">
            <v>76</v>
          </cell>
          <cell r="P12">
            <v>77</v>
          </cell>
          <cell r="Q12">
            <v>78</v>
          </cell>
          <cell r="R12">
            <v>79</v>
          </cell>
          <cell r="S12">
            <v>80</v>
          </cell>
          <cell r="T12">
            <v>81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</row>
        <row r="13">
          <cell r="A13">
            <v>11</v>
          </cell>
          <cell r="N13">
            <v>82</v>
          </cell>
          <cell r="O13">
            <v>83</v>
          </cell>
          <cell r="P13">
            <v>84</v>
          </cell>
          <cell r="Q13">
            <v>85</v>
          </cell>
          <cell r="R13">
            <v>86</v>
          </cell>
          <cell r="S13">
            <v>87</v>
          </cell>
          <cell r="T13">
            <v>88</v>
          </cell>
          <cell r="U13">
            <v>89</v>
          </cell>
          <cell r="V13">
            <v>90</v>
          </cell>
          <cell r="W13">
            <v>91</v>
          </cell>
          <cell r="X13">
            <v>92</v>
          </cell>
          <cell r="Y13">
            <v>93</v>
          </cell>
          <cell r="Z13">
            <v>94</v>
          </cell>
          <cell r="AA13">
            <v>95</v>
          </cell>
          <cell r="AB13">
            <v>96</v>
          </cell>
          <cell r="AC13">
            <v>97</v>
          </cell>
          <cell r="AD13">
            <v>98</v>
          </cell>
          <cell r="AE13">
            <v>99</v>
          </cell>
          <cell r="AF13">
            <v>100</v>
          </cell>
          <cell r="AG13">
            <v>101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</row>
        <row r="14">
          <cell r="A14">
            <v>12</v>
          </cell>
          <cell r="N14">
            <v>102</v>
          </cell>
          <cell r="O14">
            <v>103</v>
          </cell>
          <cell r="P14">
            <v>104</v>
          </cell>
          <cell r="Q14">
            <v>105</v>
          </cell>
          <cell r="R14">
            <v>106</v>
          </cell>
          <cell r="S14">
            <v>107</v>
          </cell>
          <cell r="T14">
            <v>108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</row>
        <row r="15">
          <cell r="A15">
            <v>13</v>
          </cell>
          <cell r="N15">
            <v>109</v>
          </cell>
          <cell r="O15">
            <v>110</v>
          </cell>
          <cell r="P15">
            <v>111</v>
          </cell>
          <cell r="Q15">
            <v>112</v>
          </cell>
          <cell r="R15">
            <v>113</v>
          </cell>
          <cell r="S15">
            <v>114</v>
          </cell>
          <cell r="T15">
            <v>115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</row>
        <row r="16">
          <cell r="A16">
            <v>14</v>
          </cell>
          <cell r="N16">
            <v>116</v>
          </cell>
          <cell r="O16">
            <v>117</v>
          </cell>
          <cell r="P16">
            <v>118</v>
          </cell>
          <cell r="Q16">
            <v>119</v>
          </cell>
          <cell r="R16">
            <v>120</v>
          </cell>
          <cell r="S16">
            <v>121</v>
          </cell>
          <cell r="T16">
            <v>122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</row>
        <row r="17">
          <cell r="A17">
            <v>15</v>
          </cell>
          <cell r="N17">
            <v>123</v>
          </cell>
          <cell r="O17">
            <v>124</v>
          </cell>
          <cell r="P17">
            <v>125</v>
          </cell>
          <cell r="Q17">
            <v>126</v>
          </cell>
          <cell r="R17">
            <v>127</v>
          </cell>
          <cell r="S17">
            <v>128</v>
          </cell>
          <cell r="T17">
            <v>129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</row>
        <row r="18">
          <cell r="A18">
            <v>16</v>
          </cell>
          <cell r="N18">
            <v>130</v>
          </cell>
          <cell r="O18">
            <v>131</v>
          </cell>
          <cell r="P18">
            <v>132</v>
          </cell>
          <cell r="Q18">
            <v>133</v>
          </cell>
          <cell r="R18">
            <v>134</v>
          </cell>
          <cell r="S18">
            <v>135</v>
          </cell>
          <cell r="T18">
            <v>136</v>
          </cell>
          <cell r="U18">
            <v>137</v>
          </cell>
          <cell r="V18">
            <v>138</v>
          </cell>
          <cell r="W18">
            <v>139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</row>
        <row r="19">
          <cell r="A19">
            <v>17</v>
          </cell>
          <cell r="N19">
            <v>140</v>
          </cell>
          <cell r="O19">
            <v>141</v>
          </cell>
          <cell r="P19">
            <v>142</v>
          </cell>
          <cell r="Q19">
            <v>143</v>
          </cell>
          <cell r="R19">
            <v>144</v>
          </cell>
          <cell r="S19">
            <v>145</v>
          </cell>
          <cell r="T19">
            <v>146</v>
          </cell>
          <cell r="U19">
            <v>147</v>
          </cell>
          <cell r="V19">
            <v>148</v>
          </cell>
          <cell r="W19">
            <v>149</v>
          </cell>
          <cell r="X19">
            <v>150</v>
          </cell>
          <cell r="Y19">
            <v>151</v>
          </cell>
          <cell r="Z19">
            <v>152</v>
          </cell>
          <cell r="AA19">
            <v>153</v>
          </cell>
          <cell r="AB19">
            <v>154</v>
          </cell>
          <cell r="AC19">
            <v>155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</row>
        <row r="20">
          <cell r="A20">
            <v>18</v>
          </cell>
          <cell r="N20">
            <v>156</v>
          </cell>
          <cell r="O20">
            <v>157</v>
          </cell>
          <cell r="P20">
            <v>158</v>
          </cell>
          <cell r="Q20">
            <v>159</v>
          </cell>
          <cell r="R20">
            <v>160</v>
          </cell>
          <cell r="S20">
            <v>161</v>
          </cell>
          <cell r="T20">
            <v>162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</row>
        <row r="21">
          <cell r="A21">
            <v>19</v>
          </cell>
          <cell r="N21">
            <v>163</v>
          </cell>
          <cell r="O21">
            <v>164</v>
          </cell>
          <cell r="P21">
            <v>165</v>
          </cell>
          <cell r="Q21">
            <v>166</v>
          </cell>
          <cell r="R21">
            <v>167</v>
          </cell>
          <cell r="S21">
            <v>168</v>
          </cell>
          <cell r="T21">
            <v>169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</row>
        <row r="22">
          <cell r="A22">
            <v>20</v>
          </cell>
          <cell r="N22">
            <v>170</v>
          </cell>
          <cell r="O22">
            <v>171</v>
          </cell>
          <cell r="P22">
            <v>172</v>
          </cell>
          <cell r="Q22">
            <v>173</v>
          </cell>
          <cell r="R22">
            <v>174</v>
          </cell>
          <cell r="S22">
            <v>175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</row>
        <row r="23">
          <cell r="A23">
            <v>21</v>
          </cell>
          <cell r="N23">
            <v>176</v>
          </cell>
          <cell r="O23">
            <v>177</v>
          </cell>
          <cell r="P23">
            <v>178</v>
          </cell>
          <cell r="Q23">
            <v>179</v>
          </cell>
          <cell r="R23">
            <v>180</v>
          </cell>
          <cell r="S23">
            <v>181</v>
          </cell>
          <cell r="T23">
            <v>182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</row>
        <row r="24">
          <cell r="A24">
            <v>22</v>
          </cell>
          <cell r="N24">
            <v>183</v>
          </cell>
          <cell r="O24">
            <v>184</v>
          </cell>
          <cell r="P24">
            <v>185</v>
          </cell>
          <cell r="Q24">
            <v>186</v>
          </cell>
          <cell r="R24">
            <v>187</v>
          </cell>
          <cell r="S24">
            <v>188</v>
          </cell>
          <cell r="T24">
            <v>189</v>
          </cell>
          <cell r="U24">
            <v>190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</row>
        <row r="25">
          <cell r="A25">
            <v>23</v>
          </cell>
          <cell r="N25">
            <v>191</v>
          </cell>
          <cell r="O25">
            <v>192</v>
          </cell>
          <cell r="P25">
            <v>193</v>
          </cell>
          <cell r="Q25">
            <v>194</v>
          </cell>
          <cell r="R25">
            <v>195</v>
          </cell>
          <cell r="S25">
            <v>196</v>
          </cell>
          <cell r="T25">
            <v>197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</row>
        <row r="26">
          <cell r="A26">
            <v>24</v>
          </cell>
          <cell r="N26">
            <v>198</v>
          </cell>
          <cell r="O26">
            <v>199</v>
          </cell>
          <cell r="P26">
            <v>200</v>
          </cell>
          <cell r="Q26">
            <v>201</v>
          </cell>
          <cell r="R26">
            <v>202</v>
          </cell>
          <cell r="S26">
            <v>203</v>
          </cell>
          <cell r="T26">
            <v>204</v>
          </cell>
          <cell r="U26">
            <v>205</v>
          </cell>
          <cell r="V26">
            <v>206</v>
          </cell>
          <cell r="W26">
            <v>207</v>
          </cell>
          <cell r="X26">
            <v>208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</row>
        <row r="27">
          <cell r="A27">
            <v>25</v>
          </cell>
          <cell r="N27">
            <v>209</v>
          </cell>
          <cell r="O27">
            <v>210</v>
          </cell>
          <cell r="P27">
            <v>211</v>
          </cell>
          <cell r="Q27">
            <v>212</v>
          </cell>
          <cell r="R27">
            <v>213</v>
          </cell>
          <cell r="S27">
            <v>214</v>
          </cell>
          <cell r="T27">
            <v>215</v>
          </cell>
          <cell r="U27">
            <v>216</v>
          </cell>
          <cell r="V27">
            <v>217</v>
          </cell>
          <cell r="W27">
            <v>218</v>
          </cell>
          <cell r="X27">
            <v>219</v>
          </cell>
          <cell r="Y27">
            <v>220</v>
          </cell>
          <cell r="Z27">
            <v>221</v>
          </cell>
          <cell r="AA27">
            <v>222</v>
          </cell>
          <cell r="AB27">
            <v>223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</row>
        <row r="28">
          <cell r="A28">
            <v>26</v>
          </cell>
          <cell r="N28">
            <v>224</v>
          </cell>
          <cell r="O28">
            <v>225</v>
          </cell>
          <cell r="P28">
            <v>226</v>
          </cell>
          <cell r="Q28">
            <v>227</v>
          </cell>
          <cell r="R28">
            <v>228</v>
          </cell>
          <cell r="S28">
            <v>229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</row>
        <row r="29">
          <cell r="A29">
            <v>27</v>
          </cell>
          <cell r="N29">
            <v>230</v>
          </cell>
          <cell r="O29">
            <v>231</v>
          </cell>
          <cell r="P29">
            <v>232</v>
          </cell>
          <cell r="Q29">
            <v>233</v>
          </cell>
          <cell r="R29">
            <v>234</v>
          </cell>
          <cell r="S29">
            <v>235</v>
          </cell>
          <cell r="T29">
            <v>236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</row>
        <row r="30">
          <cell r="A30">
            <v>28</v>
          </cell>
          <cell r="N30">
            <v>237</v>
          </cell>
          <cell r="O30">
            <v>238</v>
          </cell>
          <cell r="P30">
            <v>239</v>
          </cell>
          <cell r="Q30">
            <v>240</v>
          </cell>
          <cell r="R30">
            <v>241</v>
          </cell>
          <cell r="S30">
            <v>242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</row>
        <row r="31">
          <cell r="A31">
            <v>29</v>
          </cell>
          <cell r="N31">
            <v>243</v>
          </cell>
          <cell r="O31">
            <v>244</v>
          </cell>
          <cell r="P31">
            <v>245</v>
          </cell>
          <cell r="Q31">
            <v>246</v>
          </cell>
          <cell r="R31">
            <v>247</v>
          </cell>
          <cell r="S31">
            <v>248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</row>
        <row r="32">
          <cell r="A32">
            <v>30</v>
          </cell>
          <cell r="N32">
            <v>249</v>
          </cell>
          <cell r="O32">
            <v>250</v>
          </cell>
          <cell r="P32">
            <v>251</v>
          </cell>
          <cell r="Q32">
            <v>252</v>
          </cell>
          <cell r="R32">
            <v>253</v>
          </cell>
          <cell r="S32">
            <v>254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</row>
        <row r="33">
          <cell r="A33">
            <v>31</v>
          </cell>
          <cell r="N33">
            <v>255</v>
          </cell>
          <cell r="O33">
            <v>256</v>
          </cell>
          <cell r="P33">
            <v>257</v>
          </cell>
          <cell r="Q33">
            <v>258</v>
          </cell>
          <cell r="R33">
            <v>259</v>
          </cell>
          <cell r="S33">
            <v>260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</row>
        <row r="34">
          <cell r="A34">
            <v>32</v>
          </cell>
          <cell r="N34">
            <v>261</v>
          </cell>
          <cell r="O34">
            <v>262</v>
          </cell>
          <cell r="P34">
            <v>263</v>
          </cell>
          <cell r="Q34">
            <v>264</v>
          </cell>
          <cell r="R34">
            <v>265</v>
          </cell>
          <cell r="S34">
            <v>266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</row>
        <row r="35">
          <cell r="A35">
            <v>33</v>
          </cell>
          <cell r="N35">
            <v>267</v>
          </cell>
          <cell r="O35">
            <v>268</v>
          </cell>
          <cell r="P35">
            <v>269</v>
          </cell>
          <cell r="Q35">
            <v>270</v>
          </cell>
          <cell r="R35">
            <v>271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</row>
        <row r="36">
          <cell r="A36">
            <v>34</v>
          </cell>
          <cell r="N36">
            <v>272</v>
          </cell>
          <cell r="O36">
            <v>273</v>
          </cell>
          <cell r="P36">
            <v>274</v>
          </cell>
          <cell r="Q36">
            <v>275</v>
          </cell>
          <cell r="R36">
            <v>276</v>
          </cell>
          <cell r="S36">
            <v>277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</row>
        <row r="37">
          <cell r="A37">
            <v>35</v>
          </cell>
          <cell r="N37">
            <v>278</v>
          </cell>
          <cell r="O37">
            <v>279</v>
          </cell>
          <cell r="P37">
            <v>280</v>
          </cell>
          <cell r="Q37">
            <v>281</v>
          </cell>
          <cell r="R37">
            <v>282</v>
          </cell>
          <cell r="S37">
            <v>283</v>
          </cell>
          <cell r="T37">
            <v>284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</row>
        <row r="38">
          <cell r="A38">
            <v>36</v>
          </cell>
          <cell r="N38">
            <v>285</v>
          </cell>
          <cell r="O38">
            <v>286</v>
          </cell>
          <cell r="P38">
            <v>287</v>
          </cell>
          <cell r="Q38">
            <v>288</v>
          </cell>
          <cell r="R38">
            <v>289</v>
          </cell>
          <cell r="S38">
            <v>290</v>
          </cell>
          <cell r="T38">
            <v>291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</row>
        <row r="39">
          <cell r="A39">
            <v>37</v>
          </cell>
          <cell r="N39">
            <v>292</v>
          </cell>
          <cell r="O39">
            <v>293</v>
          </cell>
          <cell r="P39">
            <v>294</v>
          </cell>
          <cell r="Q39">
            <v>295</v>
          </cell>
          <cell r="R39">
            <v>296</v>
          </cell>
          <cell r="S39">
            <v>297</v>
          </cell>
          <cell r="T39">
            <v>298</v>
          </cell>
          <cell r="U39">
            <v>299</v>
          </cell>
          <cell r="V39">
            <v>300</v>
          </cell>
          <cell r="W39">
            <v>301</v>
          </cell>
          <cell r="X39">
            <v>302</v>
          </cell>
          <cell r="Y39">
            <v>303</v>
          </cell>
          <cell r="Z39">
            <v>304</v>
          </cell>
          <cell r="AA39">
            <v>305</v>
          </cell>
          <cell r="AB39">
            <v>306</v>
          </cell>
          <cell r="AC39">
            <v>307</v>
          </cell>
          <cell r="AD39">
            <v>308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</row>
        <row r="40">
          <cell r="A40">
            <v>38</v>
          </cell>
          <cell r="N40">
            <v>309</v>
          </cell>
          <cell r="O40">
            <v>310</v>
          </cell>
          <cell r="P40">
            <v>311</v>
          </cell>
          <cell r="Q40">
            <v>312</v>
          </cell>
          <cell r="R40">
            <v>313</v>
          </cell>
          <cell r="S40">
            <v>314</v>
          </cell>
          <cell r="T40">
            <v>315</v>
          </cell>
          <cell r="U40">
            <v>316</v>
          </cell>
          <cell r="V40">
            <v>317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</row>
        <row r="41">
          <cell r="A41">
            <v>39</v>
          </cell>
          <cell r="N41">
            <v>318</v>
          </cell>
          <cell r="O41">
            <v>319</v>
          </cell>
          <cell r="P41">
            <v>320</v>
          </cell>
          <cell r="Q41">
            <v>321</v>
          </cell>
          <cell r="R41">
            <v>322</v>
          </cell>
          <cell r="S41">
            <v>323</v>
          </cell>
          <cell r="T41">
            <v>324</v>
          </cell>
          <cell r="U41">
            <v>325</v>
          </cell>
          <cell r="V41">
            <v>326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</row>
        <row r="42">
          <cell r="A42">
            <v>40</v>
          </cell>
          <cell r="N42">
            <v>327</v>
          </cell>
          <cell r="O42">
            <v>328</v>
          </cell>
          <cell r="P42">
            <v>329</v>
          </cell>
          <cell r="Q42">
            <v>330</v>
          </cell>
          <cell r="R42">
            <v>331</v>
          </cell>
          <cell r="S42">
            <v>332</v>
          </cell>
          <cell r="T42">
            <v>333</v>
          </cell>
          <cell r="U42">
            <v>334</v>
          </cell>
          <cell r="V42">
            <v>335</v>
          </cell>
          <cell r="W42">
            <v>336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</row>
        <row r="43">
          <cell r="A43">
            <v>41</v>
          </cell>
          <cell r="N43">
            <v>337</v>
          </cell>
          <cell r="O43">
            <v>338</v>
          </cell>
          <cell r="P43">
            <v>339</v>
          </cell>
          <cell r="Q43">
            <v>340</v>
          </cell>
          <cell r="R43">
            <v>341</v>
          </cell>
          <cell r="S43">
            <v>342</v>
          </cell>
          <cell r="T43">
            <v>343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</row>
        <row r="44">
          <cell r="A44">
            <v>42</v>
          </cell>
          <cell r="N44">
            <v>344</v>
          </cell>
          <cell r="O44">
            <v>345</v>
          </cell>
          <cell r="P44">
            <v>346</v>
          </cell>
          <cell r="Q44">
            <v>347</v>
          </cell>
          <cell r="R44">
            <v>348</v>
          </cell>
          <cell r="S44">
            <v>349</v>
          </cell>
          <cell r="T44">
            <v>350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</row>
        <row r="45">
          <cell r="A45">
            <v>43</v>
          </cell>
          <cell r="N45">
            <v>351</v>
          </cell>
          <cell r="O45">
            <v>352</v>
          </cell>
          <cell r="P45">
            <v>353</v>
          </cell>
          <cell r="Q45">
            <v>354</v>
          </cell>
          <cell r="R45">
            <v>355</v>
          </cell>
          <cell r="S45">
            <v>356</v>
          </cell>
          <cell r="T45">
            <v>357</v>
          </cell>
          <cell r="U45">
            <v>358</v>
          </cell>
          <cell r="V45">
            <v>359</v>
          </cell>
          <cell r="W45">
            <v>360</v>
          </cell>
          <cell r="X45">
            <v>361</v>
          </cell>
          <cell r="Y45">
            <v>362</v>
          </cell>
          <cell r="Z45">
            <v>363</v>
          </cell>
          <cell r="AA45">
            <v>364</v>
          </cell>
          <cell r="AB45">
            <v>365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</row>
        <row r="46">
          <cell r="A46">
            <v>44</v>
          </cell>
          <cell r="N46">
            <v>366</v>
          </cell>
          <cell r="O46">
            <v>367</v>
          </cell>
          <cell r="P46">
            <v>368</v>
          </cell>
          <cell r="Q46">
            <v>369</v>
          </cell>
          <cell r="R46">
            <v>370</v>
          </cell>
          <cell r="S46">
            <v>371</v>
          </cell>
          <cell r="T46">
            <v>372</v>
          </cell>
          <cell r="U46">
            <v>373</v>
          </cell>
          <cell r="V46">
            <v>374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</row>
        <row r="47">
          <cell r="A47">
            <v>45</v>
          </cell>
          <cell r="N47">
            <v>375</v>
          </cell>
          <cell r="O47">
            <v>376</v>
          </cell>
          <cell r="P47">
            <v>377</v>
          </cell>
          <cell r="Q47">
            <v>378</v>
          </cell>
          <cell r="R47">
            <v>379</v>
          </cell>
          <cell r="S47">
            <v>380</v>
          </cell>
          <cell r="T47">
            <v>381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</row>
        <row r="48">
          <cell r="A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</row>
        <row r="49">
          <cell r="A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</row>
        <row r="50">
          <cell r="A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</row>
        <row r="51">
          <cell r="A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</row>
        <row r="52">
          <cell r="A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</row>
        <row r="53">
          <cell r="A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</row>
        <row r="54">
          <cell r="A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</row>
        <row r="55">
          <cell r="A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</row>
        <row r="56">
          <cell r="A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</row>
        <row r="57">
          <cell r="A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</row>
        <row r="58">
          <cell r="A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</row>
        <row r="59">
          <cell r="A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</row>
        <row r="60">
          <cell r="A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</row>
        <row r="61">
          <cell r="A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</row>
        <row r="62">
          <cell r="A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</row>
        <row r="63">
          <cell r="A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</row>
        <row r="64">
          <cell r="A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</row>
        <row r="65">
          <cell r="A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</row>
        <row r="66">
          <cell r="A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</row>
        <row r="67">
          <cell r="A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</row>
        <row r="68">
          <cell r="A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</row>
        <row r="69">
          <cell r="A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</row>
        <row r="70">
          <cell r="A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</row>
        <row r="71">
          <cell r="A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</row>
        <row r="72">
          <cell r="A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</row>
        <row r="73">
          <cell r="A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</row>
        <row r="74">
          <cell r="A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</row>
        <row r="75">
          <cell r="A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</row>
        <row r="76">
          <cell r="A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</row>
        <row r="77">
          <cell r="A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</row>
        <row r="78">
          <cell r="A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</row>
        <row r="79">
          <cell r="A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</row>
        <row r="80">
          <cell r="A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</row>
        <row r="81">
          <cell r="A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</row>
        <row r="82">
          <cell r="A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</row>
        <row r="83">
          <cell r="A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</row>
        <row r="84">
          <cell r="A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</row>
        <row r="85">
          <cell r="A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</row>
        <row r="86">
          <cell r="A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</row>
        <row r="87">
          <cell r="A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</row>
        <row r="88">
          <cell r="A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</row>
        <row r="89">
          <cell r="A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</row>
        <row r="90">
          <cell r="A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</row>
        <row r="91">
          <cell r="A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</row>
        <row r="92">
          <cell r="A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</row>
        <row r="93">
          <cell r="A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</row>
        <row r="94">
          <cell r="A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</row>
        <row r="95">
          <cell r="A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</row>
        <row r="96">
          <cell r="A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</row>
        <row r="97">
          <cell r="A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</row>
        <row r="98">
          <cell r="A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</row>
        <row r="99">
          <cell r="A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</row>
        <row r="100">
          <cell r="A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</row>
        <row r="101">
          <cell r="A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</row>
        <row r="102">
          <cell r="A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</row>
        <row r="103">
          <cell r="A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</row>
        <row r="104">
          <cell r="A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</row>
        <row r="105">
          <cell r="A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</row>
        <row r="106">
          <cell r="A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</row>
        <row r="107">
          <cell r="A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</row>
        <row r="108">
          <cell r="A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</row>
        <row r="109">
          <cell r="A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</row>
        <row r="110">
          <cell r="A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</row>
        <row r="111">
          <cell r="A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</row>
        <row r="112">
          <cell r="A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</row>
        <row r="113">
          <cell r="A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</row>
        <row r="114">
          <cell r="A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</row>
        <row r="115">
          <cell r="A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</row>
        <row r="116">
          <cell r="A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</row>
        <row r="117">
          <cell r="A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</row>
        <row r="118">
          <cell r="A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</row>
        <row r="119">
          <cell r="A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</row>
        <row r="120">
          <cell r="A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</row>
        <row r="121">
          <cell r="A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</row>
        <row r="122">
          <cell r="A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</row>
        <row r="123">
          <cell r="A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</row>
        <row r="124">
          <cell r="A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</row>
        <row r="125">
          <cell r="A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</row>
        <row r="126">
          <cell r="A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</row>
        <row r="127">
          <cell r="A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</row>
        <row r="128">
          <cell r="A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</row>
        <row r="129">
          <cell r="A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</row>
        <row r="130">
          <cell r="A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</row>
        <row r="131">
          <cell r="A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</row>
        <row r="132">
          <cell r="A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</row>
        <row r="133">
          <cell r="A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</row>
        <row r="134">
          <cell r="A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</row>
        <row r="135">
          <cell r="A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</row>
        <row r="136">
          <cell r="A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</row>
        <row r="137">
          <cell r="A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</row>
        <row r="138">
          <cell r="A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</row>
        <row r="139">
          <cell r="A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</row>
        <row r="140">
          <cell r="A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</row>
        <row r="141">
          <cell r="A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</row>
        <row r="142">
          <cell r="A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</row>
        <row r="143">
          <cell r="A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</row>
        <row r="144">
          <cell r="A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</row>
        <row r="145">
          <cell r="A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</row>
        <row r="146">
          <cell r="A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</row>
        <row r="147">
          <cell r="A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</row>
        <row r="148">
          <cell r="A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</row>
        <row r="149">
          <cell r="A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</row>
        <row r="150">
          <cell r="A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</row>
        <row r="151">
          <cell r="A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</row>
        <row r="152">
          <cell r="A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</row>
        <row r="153">
          <cell r="A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</row>
        <row r="154">
          <cell r="A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</row>
        <row r="155">
          <cell r="A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</row>
        <row r="156">
          <cell r="A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</row>
        <row r="157">
          <cell r="A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</row>
        <row r="158">
          <cell r="A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</row>
        <row r="159">
          <cell r="A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</row>
        <row r="160">
          <cell r="A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</row>
        <row r="161">
          <cell r="A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</row>
        <row r="162">
          <cell r="A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</row>
        <row r="163">
          <cell r="A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</row>
        <row r="164">
          <cell r="A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</row>
        <row r="165">
          <cell r="A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</row>
        <row r="166">
          <cell r="A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</row>
        <row r="167">
          <cell r="A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</row>
        <row r="168">
          <cell r="A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</row>
        <row r="169">
          <cell r="A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</row>
        <row r="170">
          <cell r="A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</row>
        <row r="171">
          <cell r="A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</row>
        <row r="172">
          <cell r="A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</row>
        <row r="173">
          <cell r="A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</row>
        <row r="174">
          <cell r="A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</row>
        <row r="175">
          <cell r="A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</row>
        <row r="176">
          <cell r="A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</row>
        <row r="177">
          <cell r="A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</row>
        <row r="178">
          <cell r="A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</row>
        <row r="179">
          <cell r="A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</row>
        <row r="180">
          <cell r="A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</row>
        <row r="181">
          <cell r="A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</row>
        <row r="182">
          <cell r="A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</row>
        <row r="183">
          <cell r="A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</row>
        <row r="184">
          <cell r="A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</row>
        <row r="185">
          <cell r="A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</row>
        <row r="186">
          <cell r="A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</row>
        <row r="187">
          <cell r="A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</row>
        <row r="188">
          <cell r="A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</row>
        <row r="189">
          <cell r="A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</row>
        <row r="190">
          <cell r="A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</row>
        <row r="191">
          <cell r="A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</row>
        <row r="192">
          <cell r="A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</row>
        <row r="193">
          <cell r="A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</row>
        <row r="194">
          <cell r="A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</row>
        <row r="195">
          <cell r="A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</row>
        <row r="196">
          <cell r="A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</row>
        <row r="197">
          <cell r="A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</row>
        <row r="198">
          <cell r="A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</row>
        <row r="199">
          <cell r="A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</row>
        <row r="200">
          <cell r="A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</row>
        <row r="201">
          <cell r="A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</row>
        <row r="202">
          <cell r="A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</row>
        <row r="203">
          <cell r="A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</row>
        <row r="204">
          <cell r="A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</row>
        <row r="205">
          <cell r="A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</row>
        <row r="206">
          <cell r="A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</row>
        <row r="207">
          <cell r="A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</row>
        <row r="208">
          <cell r="A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</row>
        <row r="209">
          <cell r="A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</row>
        <row r="210">
          <cell r="A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</row>
        <row r="211">
          <cell r="A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</row>
        <row r="212">
          <cell r="A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</row>
        <row r="213">
          <cell r="A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</row>
        <row r="214">
          <cell r="A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</row>
        <row r="215">
          <cell r="A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</row>
        <row r="216">
          <cell r="A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</row>
        <row r="217">
          <cell r="A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</row>
        <row r="218">
          <cell r="A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</row>
        <row r="219">
          <cell r="A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</row>
        <row r="220">
          <cell r="A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</row>
        <row r="221">
          <cell r="A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</row>
        <row r="222">
          <cell r="A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</row>
        <row r="223">
          <cell r="A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</row>
        <row r="224">
          <cell r="A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</row>
        <row r="225">
          <cell r="A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</row>
        <row r="226">
          <cell r="A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</row>
        <row r="227">
          <cell r="A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</row>
        <row r="228">
          <cell r="A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</row>
        <row r="229">
          <cell r="A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</row>
        <row r="230">
          <cell r="A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</row>
        <row r="231">
          <cell r="A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</row>
        <row r="232">
          <cell r="A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</row>
        <row r="233">
          <cell r="A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</row>
        <row r="234">
          <cell r="A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</row>
        <row r="235">
          <cell r="A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</row>
        <row r="236">
          <cell r="A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</row>
        <row r="237">
          <cell r="A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</row>
        <row r="238">
          <cell r="A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</row>
        <row r="239">
          <cell r="A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</row>
        <row r="240">
          <cell r="A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</row>
        <row r="241">
          <cell r="A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</row>
        <row r="242">
          <cell r="A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</row>
        <row r="243">
          <cell r="A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</row>
        <row r="244">
          <cell r="A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</row>
        <row r="245">
          <cell r="A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</row>
        <row r="246">
          <cell r="A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</row>
        <row r="247">
          <cell r="A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</row>
        <row r="248">
          <cell r="A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</row>
        <row r="249">
          <cell r="A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</row>
        <row r="250">
          <cell r="A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</row>
        <row r="251">
          <cell r="A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</row>
        <row r="252">
          <cell r="A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</row>
        <row r="253">
          <cell r="A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</row>
        <row r="254">
          <cell r="A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</row>
        <row r="255">
          <cell r="A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</row>
        <row r="256">
          <cell r="A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</row>
        <row r="257">
          <cell r="A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</row>
        <row r="258">
          <cell r="A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</row>
        <row r="259">
          <cell r="A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</row>
        <row r="260">
          <cell r="A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</row>
        <row r="261">
          <cell r="A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</row>
        <row r="262">
          <cell r="A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</row>
        <row r="263">
          <cell r="A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</row>
        <row r="264">
          <cell r="A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</row>
        <row r="265">
          <cell r="A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</row>
        <row r="266">
          <cell r="A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</row>
        <row r="267">
          <cell r="A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</row>
        <row r="268">
          <cell r="A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</row>
        <row r="269">
          <cell r="A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</row>
        <row r="270">
          <cell r="A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</row>
        <row r="271">
          <cell r="A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</row>
        <row r="272">
          <cell r="A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</row>
        <row r="273">
          <cell r="A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</row>
        <row r="274">
          <cell r="A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</row>
        <row r="275">
          <cell r="A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</row>
        <row r="276">
          <cell r="A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</row>
        <row r="277">
          <cell r="A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</row>
        <row r="278">
          <cell r="A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</row>
        <row r="279">
          <cell r="A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</row>
        <row r="280">
          <cell r="A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</row>
        <row r="281">
          <cell r="A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</row>
        <row r="282">
          <cell r="A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</row>
        <row r="283">
          <cell r="A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</row>
        <row r="284">
          <cell r="A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</row>
        <row r="285">
          <cell r="A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</row>
        <row r="286">
          <cell r="A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</row>
        <row r="287">
          <cell r="A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</row>
        <row r="288">
          <cell r="A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</row>
        <row r="289">
          <cell r="A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</row>
        <row r="290">
          <cell r="A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</row>
        <row r="291">
          <cell r="A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</row>
        <row r="292">
          <cell r="A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</row>
        <row r="293">
          <cell r="A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</row>
        <row r="294">
          <cell r="A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</row>
        <row r="295">
          <cell r="A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</row>
        <row r="296">
          <cell r="A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</row>
        <row r="297">
          <cell r="A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</row>
        <row r="298">
          <cell r="A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</row>
        <row r="299">
          <cell r="A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</row>
        <row r="300">
          <cell r="A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</row>
        <row r="301">
          <cell r="A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</row>
        <row r="302">
          <cell r="A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</row>
        <row r="303">
          <cell r="A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</row>
        <row r="304">
          <cell r="A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</row>
        <row r="305">
          <cell r="A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</row>
        <row r="306">
          <cell r="A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</row>
        <row r="307">
          <cell r="A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</row>
        <row r="308">
          <cell r="A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</row>
        <row r="309">
          <cell r="A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</row>
        <row r="310">
          <cell r="A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</row>
        <row r="311">
          <cell r="A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</row>
        <row r="312">
          <cell r="A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</row>
        <row r="313">
          <cell r="A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</row>
        <row r="314">
          <cell r="A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</row>
        <row r="315">
          <cell r="A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</row>
        <row r="316">
          <cell r="A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</row>
        <row r="317">
          <cell r="A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</row>
        <row r="318">
          <cell r="A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</row>
        <row r="319">
          <cell r="A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</row>
        <row r="320">
          <cell r="A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</row>
        <row r="321">
          <cell r="A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</row>
        <row r="322">
          <cell r="A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</row>
        <row r="323">
          <cell r="A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</row>
        <row r="324">
          <cell r="A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</row>
        <row r="325">
          <cell r="A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</row>
        <row r="326">
          <cell r="A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</row>
        <row r="327">
          <cell r="A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</row>
        <row r="328">
          <cell r="A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</row>
        <row r="329">
          <cell r="A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</row>
        <row r="330">
          <cell r="A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</row>
        <row r="331">
          <cell r="A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</row>
        <row r="332">
          <cell r="A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</row>
        <row r="333">
          <cell r="A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</row>
        <row r="334">
          <cell r="A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</row>
        <row r="335">
          <cell r="A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</row>
        <row r="336">
          <cell r="A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</row>
        <row r="337">
          <cell r="A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</row>
        <row r="338">
          <cell r="A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</row>
        <row r="339">
          <cell r="A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</row>
        <row r="340">
          <cell r="A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</row>
        <row r="341">
          <cell r="A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</row>
        <row r="342">
          <cell r="A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</row>
        <row r="343">
          <cell r="A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</row>
        <row r="344">
          <cell r="A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</row>
        <row r="345">
          <cell r="A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</row>
        <row r="346">
          <cell r="A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</row>
        <row r="347">
          <cell r="A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</row>
        <row r="348">
          <cell r="A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</row>
        <row r="349">
          <cell r="A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</row>
        <row r="350">
          <cell r="A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</row>
        <row r="351">
          <cell r="A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</row>
        <row r="352">
          <cell r="A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</row>
        <row r="353">
          <cell r="A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</row>
        <row r="354">
          <cell r="A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</row>
        <row r="355">
          <cell r="A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</row>
        <row r="356">
          <cell r="A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</row>
        <row r="357">
          <cell r="A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</row>
        <row r="358">
          <cell r="A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</row>
        <row r="359">
          <cell r="A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</row>
        <row r="360">
          <cell r="A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</row>
        <row r="361">
          <cell r="A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</row>
        <row r="362">
          <cell r="A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</row>
        <row r="363">
          <cell r="A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</row>
        <row r="364">
          <cell r="A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</row>
        <row r="365">
          <cell r="A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</row>
        <row r="366">
          <cell r="A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</row>
        <row r="367">
          <cell r="A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</row>
        <row r="368">
          <cell r="A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</row>
        <row r="369">
          <cell r="A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</row>
        <row r="370">
          <cell r="A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</row>
        <row r="371">
          <cell r="A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</row>
        <row r="372">
          <cell r="A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</row>
        <row r="373">
          <cell r="A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</row>
        <row r="374">
          <cell r="A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</row>
        <row r="375">
          <cell r="A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</row>
        <row r="376">
          <cell r="A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</row>
        <row r="377">
          <cell r="A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</row>
        <row r="378">
          <cell r="A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</row>
        <row r="379">
          <cell r="A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</row>
        <row r="380">
          <cell r="A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</row>
        <row r="381">
          <cell r="A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</row>
        <row r="382">
          <cell r="A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</row>
        <row r="383">
          <cell r="A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</row>
        <row r="384">
          <cell r="A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</row>
        <row r="385">
          <cell r="A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</row>
        <row r="386">
          <cell r="A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</row>
        <row r="387">
          <cell r="A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</row>
        <row r="388">
          <cell r="A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</row>
        <row r="389">
          <cell r="A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</row>
        <row r="390">
          <cell r="A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</row>
        <row r="391">
          <cell r="A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</row>
        <row r="392">
          <cell r="A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</row>
        <row r="393">
          <cell r="A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</row>
        <row r="394">
          <cell r="A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</row>
        <row r="395">
          <cell r="A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</row>
        <row r="396">
          <cell r="A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</row>
        <row r="397">
          <cell r="A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</row>
        <row r="398">
          <cell r="A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</row>
        <row r="399">
          <cell r="A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</row>
        <row r="400">
          <cell r="A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</row>
        <row r="401">
          <cell r="A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</row>
        <row r="402">
          <cell r="A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</row>
        <row r="403">
          <cell r="A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</row>
        <row r="404">
          <cell r="A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</row>
        <row r="405">
          <cell r="A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</row>
        <row r="406">
          <cell r="A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</row>
        <row r="407">
          <cell r="A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</row>
        <row r="408">
          <cell r="A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</row>
        <row r="409">
          <cell r="A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</row>
        <row r="410">
          <cell r="A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</row>
        <row r="411">
          <cell r="A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</row>
        <row r="412">
          <cell r="A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</row>
        <row r="413">
          <cell r="A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</row>
        <row r="414">
          <cell r="A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</row>
        <row r="415">
          <cell r="A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</row>
        <row r="416">
          <cell r="A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</row>
        <row r="417">
          <cell r="A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</row>
        <row r="418">
          <cell r="A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</row>
        <row r="419">
          <cell r="A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</row>
        <row r="420">
          <cell r="A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</row>
        <row r="421">
          <cell r="A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</row>
        <row r="422">
          <cell r="A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</row>
        <row r="423">
          <cell r="A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</row>
        <row r="424">
          <cell r="A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</row>
        <row r="425">
          <cell r="A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</row>
        <row r="426">
          <cell r="A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</row>
        <row r="427">
          <cell r="A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</row>
        <row r="428">
          <cell r="A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</row>
        <row r="429">
          <cell r="A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</row>
        <row r="430">
          <cell r="A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</row>
        <row r="431">
          <cell r="A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</row>
        <row r="432">
          <cell r="A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</row>
        <row r="433">
          <cell r="A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</row>
        <row r="434">
          <cell r="A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</row>
        <row r="435">
          <cell r="A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</row>
        <row r="436">
          <cell r="A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</row>
        <row r="437">
          <cell r="A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</row>
        <row r="438">
          <cell r="A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</row>
        <row r="439">
          <cell r="A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</row>
        <row r="440">
          <cell r="A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</row>
        <row r="441">
          <cell r="A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</row>
        <row r="442">
          <cell r="A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</row>
        <row r="443">
          <cell r="A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</row>
        <row r="444">
          <cell r="A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</row>
        <row r="445">
          <cell r="A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</row>
        <row r="446">
          <cell r="A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</row>
        <row r="447">
          <cell r="A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</row>
        <row r="448">
          <cell r="A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</row>
        <row r="449">
          <cell r="A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</row>
        <row r="450">
          <cell r="A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</row>
        <row r="451">
          <cell r="A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</row>
        <row r="452">
          <cell r="A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</row>
        <row r="453">
          <cell r="A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</row>
        <row r="454">
          <cell r="A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</row>
        <row r="455">
          <cell r="A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</row>
        <row r="456">
          <cell r="A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</row>
        <row r="457">
          <cell r="A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</row>
        <row r="458">
          <cell r="A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</row>
        <row r="459">
          <cell r="A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</row>
        <row r="460">
          <cell r="A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</row>
        <row r="461">
          <cell r="A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</row>
        <row r="462">
          <cell r="A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</row>
        <row r="463">
          <cell r="A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</row>
        <row r="464">
          <cell r="A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</row>
        <row r="465">
          <cell r="A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</row>
        <row r="466">
          <cell r="A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</row>
        <row r="467">
          <cell r="A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</row>
        <row r="468">
          <cell r="A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</row>
        <row r="469">
          <cell r="A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</row>
        <row r="470">
          <cell r="A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</row>
        <row r="471">
          <cell r="A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</row>
        <row r="472">
          <cell r="A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</row>
        <row r="473">
          <cell r="A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</row>
        <row r="474">
          <cell r="A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</row>
        <row r="475">
          <cell r="A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</row>
        <row r="476">
          <cell r="A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</row>
        <row r="477">
          <cell r="A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</row>
        <row r="478">
          <cell r="A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</row>
        <row r="479">
          <cell r="A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</row>
        <row r="480">
          <cell r="A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</row>
        <row r="481">
          <cell r="A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</row>
        <row r="482">
          <cell r="A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</row>
        <row r="483">
          <cell r="A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</row>
        <row r="484">
          <cell r="A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</row>
        <row r="485">
          <cell r="A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</row>
        <row r="486">
          <cell r="A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</row>
        <row r="487">
          <cell r="A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</row>
        <row r="488">
          <cell r="A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</row>
        <row r="489">
          <cell r="A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</row>
        <row r="490">
          <cell r="A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</row>
        <row r="491">
          <cell r="A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</row>
        <row r="492">
          <cell r="A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</row>
        <row r="493">
          <cell r="A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</row>
        <row r="494">
          <cell r="A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</row>
        <row r="495">
          <cell r="A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</row>
        <row r="496">
          <cell r="A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</row>
        <row r="497">
          <cell r="A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</row>
        <row r="498">
          <cell r="A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</row>
        <row r="499">
          <cell r="A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</row>
        <row r="500">
          <cell r="A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</row>
        <row r="501">
          <cell r="A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</row>
        <row r="502">
          <cell r="A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</row>
      </sheetData>
      <sheetData sheetId="16"/>
      <sheetData sheetId="17"/>
      <sheetData sheetId="18">
        <row r="5">
          <cell r="A5">
            <v>1</v>
          </cell>
        </row>
      </sheetData>
      <sheetData sheetId="19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Y"/>
      <sheetName val="ISIAN"/>
      <sheetName val="ALAMAT"/>
      <sheetName val="lingkungan"/>
      <sheetName val="(1)"/>
    </sheetNames>
    <sheetDataSet>
      <sheetData sheetId="0">
        <row r="4"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</row>
        <row r="5">
          <cell r="A5">
            <v>1</v>
          </cell>
          <cell r="B5">
            <v>1</v>
          </cell>
          <cell r="C5">
            <v>3</v>
          </cell>
          <cell r="D5" t="str">
            <v>NALIH</v>
          </cell>
          <cell r="E5">
            <v>13</v>
          </cell>
          <cell r="F5">
            <v>0</v>
          </cell>
          <cell r="G5">
            <v>77</v>
          </cell>
          <cell r="H5">
            <v>0</v>
          </cell>
          <cell r="I5">
            <v>77</v>
          </cell>
        </row>
        <row r="6">
          <cell r="A6">
            <v>2</v>
          </cell>
          <cell r="B6">
            <v>2</v>
          </cell>
          <cell r="C6">
            <v>4</v>
          </cell>
          <cell r="D6" t="str">
            <v>MURAD</v>
          </cell>
          <cell r="E6">
            <v>14</v>
          </cell>
          <cell r="F6">
            <v>0</v>
          </cell>
          <cell r="G6">
            <v>159</v>
          </cell>
          <cell r="H6">
            <v>0</v>
          </cell>
          <cell r="I6">
            <v>159</v>
          </cell>
        </row>
        <row r="7">
          <cell r="A7">
            <v>3</v>
          </cell>
          <cell r="B7">
            <v>3</v>
          </cell>
          <cell r="C7">
            <v>7</v>
          </cell>
          <cell r="D7" t="str">
            <v>ASMAN / NALIH</v>
          </cell>
          <cell r="E7">
            <v>17</v>
          </cell>
          <cell r="F7">
            <v>0</v>
          </cell>
          <cell r="G7">
            <v>332</v>
          </cell>
          <cell r="H7">
            <v>0</v>
          </cell>
          <cell r="I7">
            <v>332</v>
          </cell>
        </row>
        <row r="8">
          <cell r="A8">
            <v>4</v>
          </cell>
          <cell r="B8">
            <v>4</v>
          </cell>
          <cell r="C8">
            <v>9</v>
          </cell>
          <cell r="D8" t="str">
            <v>MUKMIN U</v>
          </cell>
          <cell r="E8">
            <v>19</v>
          </cell>
          <cell r="F8">
            <v>0</v>
          </cell>
          <cell r="G8">
            <v>58</v>
          </cell>
          <cell r="H8">
            <v>0</v>
          </cell>
          <cell r="I8">
            <v>58</v>
          </cell>
        </row>
        <row r="9">
          <cell r="A9">
            <v>5</v>
          </cell>
          <cell r="B9">
            <v>5</v>
          </cell>
          <cell r="C9">
            <v>14</v>
          </cell>
          <cell r="D9" t="str">
            <v>Y U N U S</v>
          </cell>
          <cell r="E9">
            <v>50</v>
          </cell>
          <cell r="F9">
            <v>0</v>
          </cell>
          <cell r="G9">
            <v>190</v>
          </cell>
          <cell r="H9">
            <v>0</v>
          </cell>
          <cell r="I9">
            <v>190</v>
          </cell>
        </row>
        <row r="10">
          <cell r="A10">
            <v>6</v>
          </cell>
          <cell r="B10">
            <v>6</v>
          </cell>
          <cell r="C10">
            <v>18</v>
          </cell>
          <cell r="D10" t="str">
            <v xml:space="preserve">WIYANTO  HALIM </v>
          </cell>
          <cell r="E10">
            <v>57</v>
          </cell>
          <cell r="F10">
            <v>0</v>
          </cell>
          <cell r="G10">
            <v>4278</v>
          </cell>
          <cell r="H10">
            <v>0</v>
          </cell>
          <cell r="I10">
            <v>4278</v>
          </cell>
        </row>
        <row r="11">
          <cell r="A11">
            <v>7</v>
          </cell>
          <cell r="B11">
            <v>7</v>
          </cell>
          <cell r="C11">
            <v>19</v>
          </cell>
          <cell r="D11" t="str">
            <v xml:space="preserve">ANTAH </v>
          </cell>
          <cell r="E11">
            <v>58</v>
          </cell>
          <cell r="F11">
            <v>0</v>
          </cell>
          <cell r="G11">
            <v>128</v>
          </cell>
          <cell r="H11">
            <v>0</v>
          </cell>
          <cell r="I11">
            <v>128</v>
          </cell>
        </row>
        <row r="12">
          <cell r="A12">
            <v>8</v>
          </cell>
          <cell r="B12">
            <v>8</v>
          </cell>
          <cell r="C12">
            <v>21</v>
          </cell>
          <cell r="D12" t="str">
            <v>ACHMAD HIDAYAT</v>
          </cell>
          <cell r="E12">
            <v>66</v>
          </cell>
          <cell r="F12">
            <v>0</v>
          </cell>
          <cell r="G12">
            <v>40</v>
          </cell>
          <cell r="H12">
            <v>0</v>
          </cell>
          <cell r="I12">
            <v>40</v>
          </cell>
        </row>
        <row r="13">
          <cell r="A13">
            <v>9</v>
          </cell>
          <cell r="B13">
            <v>9</v>
          </cell>
          <cell r="C13">
            <v>25</v>
          </cell>
          <cell r="D13" t="str">
            <v>NAPSIAH bt. JAYADI, dkk</v>
          </cell>
          <cell r="E13">
            <v>71</v>
          </cell>
          <cell r="F13">
            <v>0</v>
          </cell>
          <cell r="G13">
            <v>1293</v>
          </cell>
          <cell r="H13">
            <v>0</v>
          </cell>
          <cell r="I13">
            <v>1293</v>
          </cell>
        </row>
        <row r="14">
          <cell r="A14">
            <v>10</v>
          </cell>
          <cell r="B14">
            <v>10</v>
          </cell>
          <cell r="C14">
            <v>26</v>
          </cell>
          <cell r="D14" t="str">
            <v>H NIMAN b. CANTING</v>
          </cell>
          <cell r="E14">
            <v>72</v>
          </cell>
          <cell r="F14">
            <v>0</v>
          </cell>
          <cell r="G14">
            <v>1070</v>
          </cell>
          <cell r="H14">
            <v>0</v>
          </cell>
          <cell r="I14">
            <v>1070</v>
          </cell>
        </row>
        <row r="15">
          <cell r="A15">
            <v>11</v>
          </cell>
          <cell r="B15">
            <v>11</v>
          </cell>
          <cell r="C15">
            <v>27</v>
          </cell>
          <cell r="D15" t="str">
            <v>CHODIDJAH</v>
          </cell>
          <cell r="E15">
            <v>73</v>
          </cell>
          <cell r="F15">
            <v>0</v>
          </cell>
          <cell r="G15">
            <v>105</v>
          </cell>
          <cell r="H15">
            <v>0</v>
          </cell>
          <cell r="I15">
            <v>105</v>
          </cell>
        </row>
        <row r="16">
          <cell r="A16">
            <v>12</v>
          </cell>
          <cell r="B16">
            <v>12</v>
          </cell>
          <cell r="C16">
            <v>28</v>
          </cell>
          <cell r="D16" t="str">
            <v>AHMAD ROJUDIN</v>
          </cell>
          <cell r="E16">
            <v>74</v>
          </cell>
          <cell r="F16">
            <v>0</v>
          </cell>
          <cell r="G16">
            <v>53</v>
          </cell>
          <cell r="H16">
            <v>0</v>
          </cell>
          <cell r="I16">
            <v>53</v>
          </cell>
        </row>
        <row r="17">
          <cell r="A17">
            <v>13</v>
          </cell>
          <cell r="B17">
            <v>13</v>
          </cell>
          <cell r="C17">
            <v>32</v>
          </cell>
          <cell r="D17" t="str">
            <v>SITI KHOTIMAH</v>
          </cell>
          <cell r="E17" t="str">
            <v>76 A</v>
          </cell>
          <cell r="F17">
            <v>0</v>
          </cell>
          <cell r="G17">
            <v>95</v>
          </cell>
          <cell r="H17">
            <v>0</v>
          </cell>
          <cell r="I17">
            <v>95</v>
          </cell>
        </row>
        <row r="18">
          <cell r="A18">
            <v>14</v>
          </cell>
          <cell r="B18">
            <v>14</v>
          </cell>
          <cell r="C18">
            <v>33</v>
          </cell>
          <cell r="D18" t="str">
            <v>S A M U R I</v>
          </cell>
          <cell r="E18">
            <v>77</v>
          </cell>
          <cell r="F18">
            <v>0</v>
          </cell>
          <cell r="G18">
            <v>143</v>
          </cell>
          <cell r="H18">
            <v>0</v>
          </cell>
          <cell r="I18">
            <v>143</v>
          </cell>
        </row>
        <row r="19">
          <cell r="A19">
            <v>15</v>
          </cell>
          <cell r="B19">
            <v>15</v>
          </cell>
          <cell r="C19">
            <v>35</v>
          </cell>
          <cell r="D19" t="str">
            <v>MURDIA bt. H. EMU</v>
          </cell>
          <cell r="E19">
            <v>80</v>
          </cell>
          <cell r="F19">
            <v>0</v>
          </cell>
          <cell r="G19">
            <v>501</v>
          </cell>
          <cell r="H19">
            <v>0</v>
          </cell>
          <cell r="I19">
            <v>501</v>
          </cell>
        </row>
        <row r="20">
          <cell r="A20">
            <v>16</v>
          </cell>
          <cell r="B20">
            <v>16</v>
          </cell>
          <cell r="C20">
            <v>36</v>
          </cell>
          <cell r="D20" t="str">
            <v>MURDIA bt. H. EMU</v>
          </cell>
          <cell r="E20">
            <v>81</v>
          </cell>
          <cell r="F20">
            <v>0</v>
          </cell>
          <cell r="G20">
            <v>601</v>
          </cell>
          <cell r="H20">
            <v>0</v>
          </cell>
          <cell r="I20">
            <v>601</v>
          </cell>
        </row>
        <row r="21">
          <cell r="A21">
            <v>17</v>
          </cell>
          <cell r="B21">
            <v>17</v>
          </cell>
          <cell r="C21">
            <v>37</v>
          </cell>
          <cell r="D21" t="str">
            <v>H SAKIM H.TJANTING/MAE SAKIM</v>
          </cell>
          <cell r="E21">
            <v>82</v>
          </cell>
          <cell r="F21">
            <v>0</v>
          </cell>
          <cell r="G21">
            <v>220</v>
          </cell>
          <cell r="H21">
            <v>0</v>
          </cell>
          <cell r="I21">
            <v>220</v>
          </cell>
        </row>
        <row r="22">
          <cell r="A22">
            <v>18</v>
          </cell>
          <cell r="B22">
            <v>18</v>
          </cell>
          <cell r="C22">
            <v>38</v>
          </cell>
          <cell r="D22" t="str">
            <v>RAMAI bt.  H. EMU</v>
          </cell>
          <cell r="E22">
            <v>83</v>
          </cell>
          <cell r="F22">
            <v>0</v>
          </cell>
          <cell r="G22">
            <v>505</v>
          </cell>
          <cell r="H22">
            <v>0</v>
          </cell>
          <cell r="I22">
            <v>505</v>
          </cell>
        </row>
        <row r="23">
          <cell r="A23">
            <v>19</v>
          </cell>
          <cell r="B23">
            <v>19</v>
          </cell>
          <cell r="C23">
            <v>44</v>
          </cell>
          <cell r="D23" t="str">
            <v>IDAH DAHLAN b. DAGANG</v>
          </cell>
          <cell r="E23">
            <v>90</v>
          </cell>
          <cell r="F23">
            <v>0</v>
          </cell>
          <cell r="G23">
            <v>434</v>
          </cell>
          <cell r="H23">
            <v>0</v>
          </cell>
          <cell r="I23">
            <v>434</v>
          </cell>
        </row>
        <row r="24">
          <cell r="A24">
            <v>20</v>
          </cell>
          <cell r="B24">
            <v>20</v>
          </cell>
          <cell r="C24">
            <v>45</v>
          </cell>
          <cell r="D24" t="str">
            <v>MULUD BIN ASAN</v>
          </cell>
          <cell r="E24">
            <v>99</v>
          </cell>
          <cell r="F24">
            <v>0</v>
          </cell>
          <cell r="G24">
            <v>218</v>
          </cell>
          <cell r="H24">
            <v>0</v>
          </cell>
          <cell r="I24">
            <v>218</v>
          </cell>
        </row>
        <row r="25">
          <cell r="A25">
            <v>21</v>
          </cell>
          <cell r="B25">
            <v>21</v>
          </cell>
          <cell r="C25">
            <v>46</v>
          </cell>
          <cell r="D25" t="str">
            <v>A L W I.</v>
          </cell>
          <cell r="E25">
            <v>103</v>
          </cell>
          <cell r="F25">
            <v>0</v>
          </cell>
          <cell r="G25">
            <v>83</v>
          </cell>
          <cell r="H25">
            <v>0</v>
          </cell>
          <cell r="I25">
            <v>83</v>
          </cell>
        </row>
        <row r="26">
          <cell r="A26">
            <v>22</v>
          </cell>
          <cell r="B26">
            <v>22</v>
          </cell>
          <cell r="C26">
            <v>47</v>
          </cell>
          <cell r="D26" t="str">
            <v>NIAN b. RISAN</v>
          </cell>
          <cell r="E26">
            <v>104</v>
          </cell>
          <cell r="F26">
            <v>0</v>
          </cell>
          <cell r="G26">
            <v>342</v>
          </cell>
          <cell r="H26">
            <v>0</v>
          </cell>
          <cell r="I26">
            <v>342</v>
          </cell>
        </row>
        <row r="27">
          <cell r="A27">
            <v>23</v>
          </cell>
          <cell r="B27">
            <v>23</v>
          </cell>
          <cell r="C27">
            <v>48</v>
          </cell>
          <cell r="D27" t="str">
            <v>BUNTUNG NASIR  (BUNTUNG b. IYANG)</v>
          </cell>
          <cell r="E27">
            <v>105</v>
          </cell>
          <cell r="F27">
            <v>0</v>
          </cell>
          <cell r="G27">
            <v>51</v>
          </cell>
          <cell r="H27">
            <v>0</v>
          </cell>
          <cell r="I27">
            <v>51</v>
          </cell>
        </row>
        <row r="28">
          <cell r="A28">
            <v>24</v>
          </cell>
          <cell r="B28">
            <v>24</v>
          </cell>
          <cell r="C28">
            <v>49</v>
          </cell>
          <cell r="D28" t="str">
            <v>E MULYADI</v>
          </cell>
          <cell r="E28">
            <v>109</v>
          </cell>
          <cell r="F28">
            <v>0</v>
          </cell>
          <cell r="G28">
            <v>87</v>
          </cell>
          <cell r="H28">
            <v>0</v>
          </cell>
          <cell r="I28">
            <v>87</v>
          </cell>
        </row>
        <row r="29">
          <cell r="A29">
            <v>25</v>
          </cell>
          <cell r="B29">
            <v>25</v>
          </cell>
          <cell r="C29">
            <v>50</v>
          </cell>
          <cell r="D29" t="str">
            <v xml:space="preserve"> FIRDAUS b. H. MUSANIP</v>
          </cell>
          <cell r="E29">
            <v>111</v>
          </cell>
          <cell r="F29">
            <v>0</v>
          </cell>
          <cell r="G29">
            <v>120</v>
          </cell>
          <cell r="H29">
            <v>0</v>
          </cell>
          <cell r="I29">
            <v>120</v>
          </cell>
        </row>
        <row r="30">
          <cell r="A30">
            <v>26</v>
          </cell>
          <cell r="B30">
            <v>26</v>
          </cell>
          <cell r="C30">
            <v>52</v>
          </cell>
          <cell r="D30" t="str">
            <v>K U R S I / NASRULLOH</v>
          </cell>
          <cell r="E30">
            <v>112</v>
          </cell>
          <cell r="F30">
            <v>0</v>
          </cell>
          <cell r="G30">
            <v>160</v>
          </cell>
          <cell r="H30">
            <v>0</v>
          </cell>
          <cell r="I30">
            <v>160</v>
          </cell>
        </row>
        <row r="31">
          <cell r="A31">
            <v>27</v>
          </cell>
          <cell r="B31">
            <v>27</v>
          </cell>
          <cell r="C31">
            <v>53</v>
          </cell>
          <cell r="D31" t="str">
            <v>N I M A N</v>
          </cell>
          <cell r="E31">
            <v>113</v>
          </cell>
          <cell r="F31">
            <v>0</v>
          </cell>
          <cell r="G31">
            <v>79</v>
          </cell>
          <cell r="H31">
            <v>0</v>
          </cell>
          <cell r="I31">
            <v>79</v>
          </cell>
        </row>
        <row r="32">
          <cell r="A32">
            <v>28</v>
          </cell>
          <cell r="B32">
            <v>28</v>
          </cell>
          <cell r="C32">
            <v>55</v>
          </cell>
          <cell r="D32" t="str">
            <v>ROSIDAH BINTI SALIM</v>
          </cell>
          <cell r="E32">
            <v>120</v>
          </cell>
          <cell r="F32">
            <v>0</v>
          </cell>
          <cell r="G32">
            <v>127</v>
          </cell>
          <cell r="H32">
            <v>0</v>
          </cell>
          <cell r="I32">
            <v>127</v>
          </cell>
        </row>
        <row r="33">
          <cell r="A33">
            <v>29</v>
          </cell>
          <cell r="B33">
            <v>29</v>
          </cell>
          <cell r="C33">
            <v>57</v>
          </cell>
          <cell r="D33" t="str">
            <v>EKO MULYA JAELANI</v>
          </cell>
          <cell r="E33">
            <v>123</v>
          </cell>
          <cell r="F33">
            <v>0</v>
          </cell>
          <cell r="G33">
            <v>87</v>
          </cell>
          <cell r="H33">
            <v>0</v>
          </cell>
          <cell r="I33">
            <v>87</v>
          </cell>
        </row>
        <row r="34">
          <cell r="A34">
            <v>30</v>
          </cell>
          <cell r="B34">
            <v>30</v>
          </cell>
          <cell r="C34">
            <v>58</v>
          </cell>
          <cell r="D34" t="str">
            <v>NURHASAN/JANILAM</v>
          </cell>
          <cell r="E34">
            <v>124</v>
          </cell>
          <cell r="F34">
            <v>0</v>
          </cell>
          <cell r="G34">
            <v>118</v>
          </cell>
          <cell r="H34">
            <v>0</v>
          </cell>
          <cell r="I34">
            <v>118</v>
          </cell>
        </row>
        <row r="35">
          <cell r="A35">
            <v>31</v>
          </cell>
          <cell r="B35">
            <v>31</v>
          </cell>
          <cell r="C35">
            <v>59</v>
          </cell>
          <cell r="D35" t="str">
            <v>E D O.  M. SUWANDADIPURA</v>
          </cell>
          <cell r="E35">
            <v>125</v>
          </cell>
          <cell r="F35">
            <v>0</v>
          </cell>
          <cell r="G35">
            <v>70</v>
          </cell>
          <cell r="H35">
            <v>0</v>
          </cell>
          <cell r="I35">
            <v>70</v>
          </cell>
        </row>
        <row r="36">
          <cell r="A36">
            <v>32</v>
          </cell>
          <cell r="B36">
            <v>32</v>
          </cell>
          <cell r="C36">
            <v>60</v>
          </cell>
          <cell r="D36" t="str">
            <v>MARDJIMAN</v>
          </cell>
          <cell r="E36">
            <v>126</v>
          </cell>
          <cell r="F36">
            <v>0</v>
          </cell>
          <cell r="G36">
            <v>108</v>
          </cell>
          <cell r="H36">
            <v>0</v>
          </cell>
          <cell r="I36">
            <v>108</v>
          </cell>
        </row>
        <row r="37">
          <cell r="A37">
            <v>33</v>
          </cell>
          <cell r="B37">
            <v>33</v>
          </cell>
          <cell r="C37">
            <v>61</v>
          </cell>
          <cell r="D37" t="str">
            <v>AMAD b. OTONG</v>
          </cell>
          <cell r="E37">
            <v>127</v>
          </cell>
          <cell r="F37">
            <v>0</v>
          </cell>
          <cell r="G37">
            <v>308</v>
          </cell>
          <cell r="H37">
            <v>0</v>
          </cell>
          <cell r="I37">
            <v>308</v>
          </cell>
        </row>
        <row r="38">
          <cell r="A38">
            <v>34</v>
          </cell>
          <cell r="B38">
            <v>34</v>
          </cell>
          <cell r="C38">
            <v>62</v>
          </cell>
          <cell r="D38" t="str">
            <v>AHMAD H</v>
          </cell>
          <cell r="E38">
            <v>130</v>
          </cell>
          <cell r="F38">
            <v>0</v>
          </cell>
          <cell r="G38">
            <v>135</v>
          </cell>
          <cell r="H38">
            <v>0</v>
          </cell>
          <cell r="I38">
            <v>135</v>
          </cell>
        </row>
        <row r="39">
          <cell r="A39">
            <v>35</v>
          </cell>
          <cell r="B39">
            <v>35</v>
          </cell>
          <cell r="C39">
            <v>63</v>
          </cell>
          <cell r="D39" t="str">
            <v>A RUSMAN EFENDI</v>
          </cell>
          <cell r="E39">
            <v>131</v>
          </cell>
          <cell r="F39">
            <v>0</v>
          </cell>
          <cell r="G39">
            <v>145</v>
          </cell>
          <cell r="H39">
            <v>0</v>
          </cell>
          <cell r="I39">
            <v>145</v>
          </cell>
        </row>
        <row r="40">
          <cell r="A40">
            <v>36</v>
          </cell>
          <cell r="B40">
            <v>36</v>
          </cell>
          <cell r="C40">
            <v>64</v>
          </cell>
          <cell r="D40" t="str">
            <v>LISAN BIN MUIN</v>
          </cell>
          <cell r="E40">
            <v>132</v>
          </cell>
          <cell r="F40">
            <v>0</v>
          </cell>
          <cell r="G40">
            <v>352</v>
          </cell>
          <cell r="H40">
            <v>0</v>
          </cell>
          <cell r="I40">
            <v>352</v>
          </cell>
        </row>
        <row r="41">
          <cell r="A41">
            <v>37</v>
          </cell>
          <cell r="B41">
            <v>37</v>
          </cell>
          <cell r="C41">
            <v>65</v>
          </cell>
          <cell r="D41" t="str">
            <v>N I S A N</v>
          </cell>
          <cell r="E41">
            <v>136</v>
          </cell>
          <cell r="F41">
            <v>0</v>
          </cell>
          <cell r="G41">
            <v>126</v>
          </cell>
          <cell r="H41">
            <v>0</v>
          </cell>
          <cell r="I41">
            <v>126</v>
          </cell>
        </row>
        <row r="42">
          <cell r="A42">
            <v>38</v>
          </cell>
          <cell r="B42">
            <v>38</v>
          </cell>
          <cell r="C42">
            <v>70</v>
          </cell>
          <cell r="D42" t="str">
            <v>KAPSIAH (KAP bt.KAPEN)</v>
          </cell>
          <cell r="E42">
            <v>145</v>
          </cell>
          <cell r="F42">
            <v>0</v>
          </cell>
          <cell r="G42">
            <v>832</v>
          </cell>
          <cell r="H42">
            <v>0</v>
          </cell>
          <cell r="I42">
            <v>832</v>
          </cell>
        </row>
        <row r="43">
          <cell r="A43">
            <v>39</v>
          </cell>
          <cell r="B43">
            <v>39</v>
          </cell>
          <cell r="C43">
            <v>72</v>
          </cell>
          <cell r="D43" t="str">
            <v>M. ALI b. MISAD</v>
          </cell>
          <cell r="E43">
            <v>147</v>
          </cell>
          <cell r="F43">
            <v>0</v>
          </cell>
          <cell r="G43">
            <v>83</v>
          </cell>
          <cell r="H43">
            <v>0</v>
          </cell>
          <cell r="I43">
            <v>83</v>
          </cell>
        </row>
        <row r="44">
          <cell r="A44">
            <v>40</v>
          </cell>
          <cell r="B44">
            <v>40</v>
          </cell>
          <cell r="C44">
            <v>73</v>
          </cell>
          <cell r="D44" t="str">
            <v>MISAD JAM</v>
          </cell>
          <cell r="E44">
            <v>148</v>
          </cell>
          <cell r="F44">
            <v>0</v>
          </cell>
          <cell r="G44">
            <v>355</v>
          </cell>
          <cell r="H44">
            <v>0</v>
          </cell>
          <cell r="I44">
            <v>355</v>
          </cell>
        </row>
        <row r="45">
          <cell r="A45">
            <v>41</v>
          </cell>
          <cell r="B45">
            <v>41</v>
          </cell>
          <cell r="C45">
            <v>74</v>
          </cell>
          <cell r="D45" t="str">
            <v>R A M A H</v>
          </cell>
          <cell r="E45">
            <v>149</v>
          </cell>
          <cell r="F45">
            <v>0</v>
          </cell>
          <cell r="G45">
            <v>117</v>
          </cell>
          <cell r="H45">
            <v>0</v>
          </cell>
          <cell r="I45">
            <v>117</v>
          </cell>
        </row>
        <row r="46">
          <cell r="A46">
            <v>42</v>
          </cell>
          <cell r="B46">
            <v>42</v>
          </cell>
          <cell r="C46">
            <v>79</v>
          </cell>
          <cell r="D46" t="str">
            <v>ANIH ITEM bt. JAMSARI</v>
          </cell>
          <cell r="E46">
            <v>155</v>
          </cell>
          <cell r="F46">
            <v>0</v>
          </cell>
          <cell r="G46">
            <v>150</v>
          </cell>
          <cell r="H46">
            <v>0</v>
          </cell>
          <cell r="I46">
            <v>150</v>
          </cell>
        </row>
        <row r="47">
          <cell r="A47">
            <v>43</v>
          </cell>
          <cell r="B47">
            <v>43</v>
          </cell>
          <cell r="C47">
            <v>82</v>
          </cell>
          <cell r="D47" t="str">
            <v>MIJAN b.DUL</v>
          </cell>
          <cell r="E47">
            <v>158</v>
          </cell>
          <cell r="F47">
            <v>0</v>
          </cell>
          <cell r="G47">
            <v>181</v>
          </cell>
          <cell r="H47">
            <v>0</v>
          </cell>
          <cell r="I47">
            <v>181</v>
          </cell>
        </row>
        <row r="48">
          <cell r="A48">
            <v>44</v>
          </cell>
          <cell r="B48">
            <v>44</v>
          </cell>
          <cell r="C48">
            <v>83</v>
          </cell>
          <cell r="D48" t="str">
            <v>W A G I S O</v>
          </cell>
          <cell r="E48">
            <v>160</v>
          </cell>
          <cell r="F48">
            <v>0</v>
          </cell>
          <cell r="G48">
            <v>549</v>
          </cell>
          <cell r="H48">
            <v>0</v>
          </cell>
          <cell r="I48">
            <v>549</v>
          </cell>
        </row>
        <row r="49">
          <cell r="A49">
            <v>45</v>
          </cell>
          <cell r="B49">
            <v>45</v>
          </cell>
          <cell r="C49">
            <v>84</v>
          </cell>
          <cell r="D49" t="str">
            <v>IDAH DAHLAN b. DAGANG</v>
          </cell>
          <cell r="E49">
            <v>162</v>
          </cell>
          <cell r="F49">
            <v>0</v>
          </cell>
          <cell r="G49">
            <v>274</v>
          </cell>
          <cell r="H49">
            <v>0</v>
          </cell>
          <cell r="I49">
            <v>274</v>
          </cell>
        </row>
        <row r="50">
          <cell r="A50">
            <v>46</v>
          </cell>
          <cell r="B50">
            <v>46</v>
          </cell>
          <cell r="C50">
            <v>85</v>
          </cell>
          <cell r="D50" t="str">
            <v>BURHAN b. SADUN</v>
          </cell>
          <cell r="E50" t="str">
            <v>163 A</v>
          </cell>
          <cell r="F50">
            <v>0</v>
          </cell>
          <cell r="G50">
            <v>25</v>
          </cell>
          <cell r="H50">
            <v>0</v>
          </cell>
          <cell r="I50">
            <v>25</v>
          </cell>
        </row>
        <row r="51">
          <cell r="A51">
            <v>47</v>
          </cell>
          <cell r="B51">
            <v>47</v>
          </cell>
          <cell r="C51">
            <v>90</v>
          </cell>
          <cell r="D51" t="str">
            <v xml:space="preserve"> IDA </v>
          </cell>
          <cell r="E51">
            <v>179</v>
          </cell>
          <cell r="F51">
            <v>0</v>
          </cell>
          <cell r="G51">
            <v>126</v>
          </cell>
          <cell r="H51">
            <v>0</v>
          </cell>
          <cell r="I51">
            <v>126</v>
          </cell>
        </row>
        <row r="52">
          <cell r="A52">
            <v>48</v>
          </cell>
          <cell r="B52">
            <v>48</v>
          </cell>
          <cell r="C52">
            <v>91</v>
          </cell>
          <cell r="D52" t="str">
            <v>NIMAN BIN SIDIK</v>
          </cell>
          <cell r="E52">
            <v>180</v>
          </cell>
          <cell r="F52">
            <v>0</v>
          </cell>
          <cell r="G52">
            <v>54</v>
          </cell>
          <cell r="H52">
            <v>0</v>
          </cell>
          <cell r="I52">
            <v>54</v>
          </cell>
        </row>
        <row r="53">
          <cell r="A53">
            <v>49</v>
          </cell>
          <cell r="B53">
            <v>49</v>
          </cell>
          <cell r="C53">
            <v>92</v>
          </cell>
          <cell r="D53" t="str">
            <v>SRI KUSWIJAYANI</v>
          </cell>
          <cell r="E53">
            <v>181</v>
          </cell>
          <cell r="F53">
            <v>0</v>
          </cell>
          <cell r="G53">
            <v>63</v>
          </cell>
          <cell r="H53">
            <v>0</v>
          </cell>
          <cell r="I53">
            <v>63</v>
          </cell>
        </row>
        <row r="54">
          <cell r="A54">
            <v>50</v>
          </cell>
          <cell r="B54">
            <v>50</v>
          </cell>
          <cell r="C54">
            <v>93</v>
          </cell>
          <cell r="D54" t="str">
            <v>DINA BIN H. ASMAN</v>
          </cell>
          <cell r="E54">
            <v>182</v>
          </cell>
          <cell r="F54">
            <v>0</v>
          </cell>
          <cell r="G54">
            <v>132</v>
          </cell>
          <cell r="H54">
            <v>0</v>
          </cell>
          <cell r="I54">
            <v>132</v>
          </cell>
        </row>
        <row r="55">
          <cell r="A55">
            <v>51</v>
          </cell>
          <cell r="B55">
            <v>51</v>
          </cell>
          <cell r="C55">
            <v>95</v>
          </cell>
          <cell r="D55" t="str">
            <v>LUSAN b. TOKOK</v>
          </cell>
          <cell r="E55">
            <v>184</v>
          </cell>
          <cell r="F55">
            <v>0</v>
          </cell>
          <cell r="G55">
            <v>172</v>
          </cell>
          <cell r="H55">
            <v>0</v>
          </cell>
          <cell r="I55">
            <v>172</v>
          </cell>
        </row>
        <row r="56">
          <cell r="A56">
            <v>52</v>
          </cell>
          <cell r="B56">
            <v>52</v>
          </cell>
          <cell r="C56">
            <v>96</v>
          </cell>
          <cell r="D56" t="str">
            <v>ALI PRADANA b. TOKOK</v>
          </cell>
          <cell r="E56">
            <v>185</v>
          </cell>
          <cell r="F56">
            <v>0</v>
          </cell>
          <cell r="G56">
            <v>281</v>
          </cell>
          <cell r="H56">
            <v>0</v>
          </cell>
          <cell r="I56">
            <v>281</v>
          </cell>
        </row>
        <row r="57">
          <cell r="A57">
            <v>53</v>
          </cell>
          <cell r="B57">
            <v>53</v>
          </cell>
          <cell r="C57">
            <v>97</v>
          </cell>
          <cell r="D57" t="str">
            <v>RAZALI GINTING.</v>
          </cell>
          <cell r="E57">
            <v>187</v>
          </cell>
          <cell r="F57">
            <v>0</v>
          </cell>
          <cell r="G57">
            <v>30</v>
          </cell>
          <cell r="H57">
            <v>0</v>
          </cell>
          <cell r="I57">
            <v>30</v>
          </cell>
        </row>
        <row r="58">
          <cell r="A58">
            <v>54</v>
          </cell>
          <cell r="B58">
            <v>54</v>
          </cell>
          <cell r="C58">
            <v>98</v>
          </cell>
          <cell r="D58" t="str">
            <v>SANUDIN b. TOIN</v>
          </cell>
          <cell r="E58">
            <v>189</v>
          </cell>
          <cell r="F58">
            <v>0</v>
          </cell>
          <cell r="G58">
            <v>122</v>
          </cell>
          <cell r="H58">
            <v>0</v>
          </cell>
          <cell r="I58">
            <v>122</v>
          </cell>
        </row>
        <row r="59">
          <cell r="A59">
            <v>55</v>
          </cell>
          <cell r="B59">
            <v>55</v>
          </cell>
          <cell r="C59">
            <v>100</v>
          </cell>
          <cell r="D59" t="str">
            <v>H. ZAMALUDIN. A</v>
          </cell>
          <cell r="E59">
            <v>191</v>
          </cell>
          <cell r="F59">
            <v>0</v>
          </cell>
          <cell r="G59">
            <v>36</v>
          </cell>
          <cell r="H59">
            <v>0</v>
          </cell>
          <cell r="I59">
            <v>36</v>
          </cell>
        </row>
        <row r="60">
          <cell r="A60">
            <v>56</v>
          </cell>
          <cell r="B60">
            <v>56</v>
          </cell>
          <cell r="C60">
            <v>107</v>
          </cell>
          <cell r="D60" t="str">
            <v>H ISAK</v>
          </cell>
          <cell r="E60">
            <v>208</v>
          </cell>
          <cell r="F60">
            <v>0</v>
          </cell>
          <cell r="G60">
            <v>33</v>
          </cell>
          <cell r="H60">
            <v>0</v>
          </cell>
          <cell r="I60">
            <v>33</v>
          </cell>
        </row>
        <row r="61">
          <cell r="A61">
            <v>57</v>
          </cell>
          <cell r="B61">
            <v>57</v>
          </cell>
          <cell r="C61">
            <v>108</v>
          </cell>
          <cell r="D61" t="str">
            <v>M. MUSA b. RISIN</v>
          </cell>
          <cell r="E61">
            <v>209</v>
          </cell>
          <cell r="F61">
            <v>0</v>
          </cell>
          <cell r="G61">
            <v>670</v>
          </cell>
          <cell r="H61">
            <v>0</v>
          </cell>
          <cell r="I61">
            <v>670</v>
          </cell>
        </row>
        <row r="62">
          <cell r="A62">
            <v>58</v>
          </cell>
          <cell r="B62">
            <v>58</v>
          </cell>
          <cell r="C62">
            <v>111</v>
          </cell>
          <cell r="D62" t="str">
            <v>ROMLI</v>
          </cell>
          <cell r="E62">
            <v>221</v>
          </cell>
          <cell r="F62">
            <v>0</v>
          </cell>
          <cell r="G62">
            <v>344</v>
          </cell>
          <cell r="H62">
            <v>0</v>
          </cell>
          <cell r="I62">
            <v>344</v>
          </cell>
        </row>
        <row r="63">
          <cell r="A63">
            <v>59</v>
          </cell>
          <cell r="B63">
            <v>59</v>
          </cell>
          <cell r="C63">
            <v>113</v>
          </cell>
          <cell r="D63" t="str">
            <v>NURMAN NUGRAHA</v>
          </cell>
          <cell r="E63">
            <v>227</v>
          </cell>
          <cell r="F63">
            <v>0</v>
          </cell>
          <cell r="G63">
            <v>57</v>
          </cell>
          <cell r="H63">
            <v>0</v>
          </cell>
          <cell r="I63">
            <v>57</v>
          </cell>
        </row>
        <row r="64">
          <cell r="A64">
            <v>60</v>
          </cell>
          <cell r="B64">
            <v>60</v>
          </cell>
          <cell r="C64">
            <v>114</v>
          </cell>
          <cell r="D64" t="str">
            <v>HASIM</v>
          </cell>
          <cell r="E64">
            <v>229</v>
          </cell>
          <cell r="F64">
            <v>0</v>
          </cell>
          <cell r="G64">
            <v>1389</v>
          </cell>
          <cell r="H64">
            <v>0</v>
          </cell>
          <cell r="I64">
            <v>1389</v>
          </cell>
        </row>
        <row r="65">
          <cell r="A65">
            <v>61</v>
          </cell>
          <cell r="B65">
            <v>61</v>
          </cell>
          <cell r="C65">
            <v>116</v>
          </cell>
          <cell r="D65" t="str">
            <v>MINTRI</v>
          </cell>
          <cell r="E65">
            <v>231</v>
          </cell>
          <cell r="F65">
            <v>0</v>
          </cell>
          <cell r="G65">
            <v>97</v>
          </cell>
          <cell r="H65">
            <v>0</v>
          </cell>
          <cell r="I65">
            <v>97</v>
          </cell>
        </row>
        <row r="66">
          <cell r="A66">
            <v>62</v>
          </cell>
          <cell r="B66">
            <v>62</v>
          </cell>
          <cell r="C66">
            <v>117</v>
          </cell>
          <cell r="D66" t="str">
            <v>TABAR b. NASAN</v>
          </cell>
          <cell r="E66">
            <v>232</v>
          </cell>
          <cell r="F66">
            <v>0</v>
          </cell>
          <cell r="G66">
            <v>602</v>
          </cell>
          <cell r="H66">
            <v>0</v>
          </cell>
          <cell r="I66">
            <v>602</v>
          </cell>
        </row>
        <row r="67">
          <cell r="A67">
            <v>63</v>
          </cell>
          <cell r="B67">
            <v>63</v>
          </cell>
          <cell r="C67">
            <v>120</v>
          </cell>
          <cell r="D67" t="str">
            <v>HASAN BASRI b. SAININ</v>
          </cell>
          <cell r="E67">
            <v>235</v>
          </cell>
          <cell r="F67">
            <v>0</v>
          </cell>
          <cell r="G67">
            <v>273</v>
          </cell>
          <cell r="H67">
            <v>0</v>
          </cell>
          <cell r="I67">
            <v>273</v>
          </cell>
        </row>
        <row r="68">
          <cell r="A68">
            <v>64</v>
          </cell>
          <cell r="B68">
            <v>64</v>
          </cell>
          <cell r="C68">
            <v>127</v>
          </cell>
          <cell r="D68" t="str">
            <v>MINAH</v>
          </cell>
          <cell r="E68">
            <v>253</v>
          </cell>
          <cell r="F68">
            <v>0</v>
          </cell>
          <cell r="G68">
            <v>217</v>
          </cell>
          <cell r="H68">
            <v>0</v>
          </cell>
          <cell r="I68">
            <v>217</v>
          </cell>
        </row>
        <row r="69">
          <cell r="A69">
            <v>65</v>
          </cell>
          <cell r="B69">
            <v>65</v>
          </cell>
          <cell r="C69">
            <v>128</v>
          </cell>
          <cell r="D69" t="str">
            <v>AMAR</v>
          </cell>
          <cell r="E69">
            <v>254</v>
          </cell>
          <cell r="F69">
            <v>0</v>
          </cell>
          <cell r="G69">
            <v>84</v>
          </cell>
          <cell r="H69">
            <v>0</v>
          </cell>
          <cell r="I69">
            <v>84</v>
          </cell>
        </row>
        <row r="70">
          <cell r="A70">
            <v>66</v>
          </cell>
          <cell r="B70">
            <v>66</v>
          </cell>
          <cell r="C70">
            <v>130</v>
          </cell>
          <cell r="D70" t="str">
            <v>SARWANTO</v>
          </cell>
          <cell r="E70">
            <v>256</v>
          </cell>
          <cell r="F70">
            <v>0</v>
          </cell>
          <cell r="G70">
            <v>17</v>
          </cell>
          <cell r="H70">
            <v>0</v>
          </cell>
          <cell r="I70">
            <v>17</v>
          </cell>
        </row>
        <row r="71">
          <cell r="A71">
            <v>67</v>
          </cell>
          <cell r="B71">
            <v>67</v>
          </cell>
          <cell r="C71">
            <v>132</v>
          </cell>
          <cell r="D71" t="str">
            <v>M A W I</v>
          </cell>
          <cell r="E71">
            <v>273</v>
          </cell>
          <cell r="F71">
            <v>0</v>
          </cell>
          <cell r="G71">
            <v>55</v>
          </cell>
          <cell r="H71">
            <v>0</v>
          </cell>
          <cell r="I71">
            <v>55</v>
          </cell>
        </row>
        <row r="72">
          <cell r="A72">
            <v>68</v>
          </cell>
          <cell r="B72">
            <v>68</v>
          </cell>
          <cell r="C72">
            <v>133</v>
          </cell>
          <cell r="D72" t="str">
            <v>TIHAK bin H. KAMAN</v>
          </cell>
          <cell r="E72" t="str">
            <v>281 B</v>
          </cell>
          <cell r="F72">
            <v>0</v>
          </cell>
          <cell r="G72">
            <v>400</v>
          </cell>
          <cell r="H72">
            <v>0</v>
          </cell>
          <cell r="I72">
            <v>400</v>
          </cell>
        </row>
        <row r="73">
          <cell r="A73">
            <v>69</v>
          </cell>
          <cell r="B73">
            <v>69</v>
          </cell>
          <cell r="C73">
            <v>134</v>
          </cell>
          <cell r="D73" t="str">
            <v>EKO HARTOYO</v>
          </cell>
          <cell r="E73">
            <v>291</v>
          </cell>
          <cell r="F73">
            <v>0</v>
          </cell>
          <cell r="G73">
            <v>84</v>
          </cell>
          <cell r="H73">
            <v>0</v>
          </cell>
          <cell r="I73">
            <v>84</v>
          </cell>
        </row>
        <row r="74">
          <cell r="A74">
            <v>70</v>
          </cell>
          <cell r="B74">
            <v>70</v>
          </cell>
          <cell r="C74">
            <v>136</v>
          </cell>
          <cell r="D74" t="str">
            <v>ZAMIAH bt.BULE</v>
          </cell>
          <cell r="E74">
            <v>294</v>
          </cell>
          <cell r="F74">
            <v>0</v>
          </cell>
          <cell r="G74">
            <v>88</v>
          </cell>
          <cell r="H74">
            <v>0</v>
          </cell>
          <cell r="I74">
            <v>88</v>
          </cell>
        </row>
        <row r="75">
          <cell r="A75">
            <v>71</v>
          </cell>
          <cell r="B75">
            <v>71</v>
          </cell>
          <cell r="C75">
            <v>142</v>
          </cell>
          <cell r="D75" t="str">
            <v>H. ASMAD</v>
          </cell>
          <cell r="E75">
            <v>305</v>
          </cell>
          <cell r="F75">
            <v>0</v>
          </cell>
          <cell r="G75">
            <v>471</v>
          </cell>
          <cell r="H75">
            <v>0</v>
          </cell>
          <cell r="I75">
            <v>471</v>
          </cell>
        </row>
        <row r="76">
          <cell r="A76">
            <v>72</v>
          </cell>
          <cell r="B76">
            <v>72</v>
          </cell>
          <cell r="C76">
            <v>143</v>
          </cell>
          <cell r="D76" t="str">
            <v>MUSTOPA  HJ</v>
          </cell>
          <cell r="E76">
            <v>306</v>
          </cell>
          <cell r="F76">
            <v>0</v>
          </cell>
          <cell r="G76">
            <v>219</v>
          </cell>
          <cell r="H76">
            <v>0</v>
          </cell>
          <cell r="I76">
            <v>219</v>
          </cell>
        </row>
        <row r="77">
          <cell r="A77">
            <v>73</v>
          </cell>
          <cell r="B77">
            <v>73</v>
          </cell>
          <cell r="C77">
            <v>144</v>
          </cell>
          <cell r="D77" t="str">
            <v>MARHUMAH</v>
          </cell>
          <cell r="E77">
            <v>307</v>
          </cell>
          <cell r="F77">
            <v>0</v>
          </cell>
          <cell r="G77">
            <v>51</v>
          </cell>
          <cell r="H77">
            <v>0</v>
          </cell>
          <cell r="I77">
            <v>51</v>
          </cell>
        </row>
        <row r="78">
          <cell r="A78">
            <v>74</v>
          </cell>
          <cell r="B78">
            <v>74</v>
          </cell>
          <cell r="C78">
            <v>145</v>
          </cell>
          <cell r="D78" t="str">
            <v>MAHMUD YUNUS</v>
          </cell>
          <cell r="E78">
            <v>308</v>
          </cell>
          <cell r="F78">
            <v>0</v>
          </cell>
          <cell r="G78">
            <v>1114</v>
          </cell>
          <cell r="H78">
            <v>0</v>
          </cell>
          <cell r="I78">
            <v>1114</v>
          </cell>
        </row>
        <row r="79">
          <cell r="A79">
            <v>75</v>
          </cell>
          <cell r="B79">
            <v>75</v>
          </cell>
          <cell r="C79">
            <v>146</v>
          </cell>
          <cell r="D79" t="str">
            <v>PONILAH</v>
          </cell>
          <cell r="E79">
            <v>314</v>
          </cell>
          <cell r="F79">
            <v>0</v>
          </cell>
          <cell r="G79">
            <v>53</v>
          </cell>
          <cell r="H79">
            <v>0</v>
          </cell>
          <cell r="I79">
            <v>53</v>
          </cell>
        </row>
        <row r="80">
          <cell r="A80">
            <v>76</v>
          </cell>
          <cell r="B80">
            <v>76</v>
          </cell>
          <cell r="C80">
            <v>149</v>
          </cell>
          <cell r="D80" t="str">
            <v>AMSIR ARIFUDIN</v>
          </cell>
          <cell r="E80">
            <v>326</v>
          </cell>
          <cell r="F80">
            <v>0</v>
          </cell>
          <cell r="G80">
            <v>279</v>
          </cell>
          <cell r="H80">
            <v>0</v>
          </cell>
          <cell r="I80">
            <v>279</v>
          </cell>
        </row>
        <row r="81">
          <cell r="A81">
            <v>77</v>
          </cell>
          <cell r="B81">
            <v>77</v>
          </cell>
          <cell r="C81">
            <v>150</v>
          </cell>
          <cell r="D81" t="str">
            <v>SUDIRMAN</v>
          </cell>
          <cell r="E81">
            <v>328</v>
          </cell>
          <cell r="F81">
            <v>0</v>
          </cell>
          <cell r="G81">
            <v>47</v>
          </cell>
          <cell r="H81">
            <v>0</v>
          </cell>
          <cell r="I81">
            <v>47</v>
          </cell>
        </row>
        <row r="82">
          <cell r="A82">
            <v>78</v>
          </cell>
          <cell r="B82">
            <v>78</v>
          </cell>
          <cell r="C82">
            <v>151</v>
          </cell>
          <cell r="D82" t="str">
            <v>UDIN</v>
          </cell>
          <cell r="E82">
            <v>334</v>
          </cell>
          <cell r="F82">
            <v>0</v>
          </cell>
          <cell r="G82">
            <v>207</v>
          </cell>
          <cell r="H82">
            <v>0</v>
          </cell>
          <cell r="I82">
            <v>207</v>
          </cell>
        </row>
        <row r="83">
          <cell r="A83">
            <v>79</v>
          </cell>
          <cell r="B83">
            <v>79</v>
          </cell>
          <cell r="C83">
            <v>154</v>
          </cell>
          <cell r="D83" t="str">
            <v>SUDARMANTO</v>
          </cell>
          <cell r="E83">
            <v>339</v>
          </cell>
          <cell r="F83">
            <v>0</v>
          </cell>
          <cell r="G83">
            <v>58</v>
          </cell>
          <cell r="H83">
            <v>0</v>
          </cell>
          <cell r="I83">
            <v>58</v>
          </cell>
        </row>
        <row r="84">
          <cell r="A84">
            <v>80</v>
          </cell>
          <cell r="B84">
            <v>80</v>
          </cell>
          <cell r="C84">
            <v>155</v>
          </cell>
          <cell r="D84" t="str">
            <v>S E L O</v>
          </cell>
          <cell r="E84">
            <v>340</v>
          </cell>
          <cell r="F84">
            <v>0</v>
          </cell>
          <cell r="G84">
            <v>100</v>
          </cell>
          <cell r="H84">
            <v>0</v>
          </cell>
          <cell r="I84">
            <v>100</v>
          </cell>
        </row>
        <row r="85">
          <cell r="A85">
            <v>81</v>
          </cell>
          <cell r="B85">
            <v>81</v>
          </cell>
          <cell r="C85">
            <v>156</v>
          </cell>
          <cell r="D85" t="str">
            <v>SUTARMIN</v>
          </cell>
          <cell r="E85">
            <v>341</v>
          </cell>
          <cell r="F85">
            <v>0</v>
          </cell>
          <cell r="G85">
            <v>100</v>
          </cell>
          <cell r="H85">
            <v>0</v>
          </cell>
          <cell r="I85">
            <v>100</v>
          </cell>
        </row>
        <row r="86">
          <cell r="A86">
            <v>82</v>
          </cell>
          <cell r="B86">
            <v>82</v>
          </cell>
          <cell r="C86">
            <v>157</v>
          </cell>
          <cell r="D86" t="str">
            <v>SADIO UTOMO</v>
          </cell>
          <cell r="E86">
            <v>344</v>
          </cell>
          <cell r="F86">
            <v>0</v>
          </cell>
          <cell r="G86">
            <v>72</v>
          </cell>
          <cell r="H86">
            <v>0</v>
          </cell>
          <cell r="I86">
            <v>72</v>
          </cell>
        </row>
        <row r="87">
          <cell r="A87">
            <v>83</v>
          </cell>
          <cell r="B87">
            <v>83</v>
          </cell>
          <cell r="C87">
            <v>159</v>
          </cell>
          <cell r="D87" t="str">
            <v>KALI YULIANTO/MUJIKEM</v>
          </cell>
          <cell r="E87">
            <v>350</v>
          </cell>
          <cell r="F87">
            <v>0</v>
          </cell>
          <cell r="G87">
            <v>54</v>
          </cell>
          <cell r="H87">
            <v>0</v>
          </cell>
          <cell r="I87">
            <v>54</v>
          </cell>
        </row>
        <row r="88">
          <cell r="A88">
            <v>84</v>
          </cell>
          <cell r="B88">
            <v>84</v>
          </cell>
          <cell r="C88">
            <v>162</v>
          </cell>
          <cell r="D88" t="str">
            <v>S U J A</v>
          </cell>
          <cell r="E88">
            <v>355</v>
          </cell>
          <cell r="F88">
            <v>0</v>
          </cell>
          <cell r="G88">
            <v>100</v>
          </cell>
          <cell r="H88">
            <v>0</v>
          </cell>
          <cell r="I88">
            <v>100</v>
          </cell>
        </row>
        <row r="89">
          <cell r="A89">
            <v>85</v>
          </cell>
          <cell r="B89">
            <v>85</v>
          </cell>
          <cell r="C89">
            <v>168</v>
          </cell>
          <cell r="D89" t="str">
            <v>MULYADI</v>
          </cell>
          <cell r="E89">
            <v>367</v>
          </cell>
          <cell r="F89">
            <v>0</v>
          </cell>
          <cell r="G89">
            <v>72</v>
          </cell>
          <cell r="H89">
            <v>0</v>
          </cell>
          <cell r="I89">
            <v>72</v>
          </cell>
        </row>
        <row r="90">
          <cell r="A90">
            <v>86</v>
          </cell>
          <cell r="B90">
            <v>86</v>
          </cell>
          <cell r="C90">
            <v>169</v>
          </cell>
          <cell r="D90" t="str">
            <v>SUDARMANTO</v>
          </cell>
          <cell r="E90">
            <v>368</v>
          </cell>
          <cell r="F90">
            <v>0</v>
          </cell>
          <cell r="G90">
            <v>72</v>
          </cell>
          <cell r="H90">
            <v>0</v>
          </cell>
          <cell r="I90">
            <v>72</v>
          </cell>
        </row>
        <row r="91">
          <cell r="A91">
            <v>87</v>
          </cell>
          <cell r="B91">
            <v>87</v>
          </cell>
          <cell r="C91">
            <v>170</v>
          </cell>
          <cell r="D91" t="str">
            <v>JOKO  P</v>
          </cell>
          <cell r="E91">
            <v>369</v>
          </cell>
          <cell r="F91">
            <v>0</v>
          </cell>
          <cell r="G91">
            <v>72</v>
          </cell>
          <cell r="H91">
            <v>0</v>
          </cell>
          <cell r="I91">
            <v>72</v>
          </cell>
        </row>
        <row r="92">
          <cell r="A92">
            <v>88</v>
          </cell>
          <cell r="B92">
            <v>88</v>
          </cell>
          <cell r="C92">
            <v>171</v>
          </cell>
          <cell r="D92" t="str">
            <v>JOKO PURNOMO</v>
          </cell>
          <cell r="E92">
            <v>371</v>
          </cell>
          <cell r="F92">
            <v>0</v>
          </cell>
          <cell r="G92">
            <v>216</v>
          </cell>
          <cell r="H92">
            <v>0</v>
          </cell>
          <cell r="I92">
            <v>216</v>
          </cell>
        </row>
        <row r="93">
          <cell r="A93">
            <v>89</v>
          </cell>
          <cell r="B93">
            <v>89</v>
          </cell>
          <cell r="C93">
            <v>176</v>
          </cell>
          <cell r="D93" t="str">
            <v>Y A H M A N.</v>
          </cell>
          <cell r="E93">
            <v>384</v>
          </cell>
          <cell r="F93">
            <v>0</v>
          </cell>
          <cell r="G93">
            <v>59</v>
          </cell>
          <cell r="H93">
            <v>0</v>
          </cell>
          <cell r="I93">
            <v>59</v>
          </cell>
        </row>
        <row r="94">
          <cell r="A94">
            <v>90</v>
          </cell>
          <cell r="B94">
            <v>90</v>
          </cell>
          <cell r="C94">
            <v>177</v>
          </cell>
          <cell r="D94" t="str">
            <v>E. HIDAYAT/ENDANG</v>
          </cell>
          <cell r="E94">
            <v>385</v>
          </cell>
          <cell r="F94">
            <v>0</v>
          </cell>
          <cell r="G94">
            <v>59</v>
          </cell>
          <cell r="H94">
            <v>0</v>
          </cell>
          <cell r="I94">
            <v>59</v>
          </cell>
        </row>
        <row r="95">
          <cell r="A95">
            <v>91</v>
          </cell>
          <cell r="B95">
            <v>91</v>
          </cell>
          <cell r="C95">
            <v>181</v>
          </cell>
          <cell r="D95" t="str">
            <v>MARAN b.NIAN</v>
          </cell>
          <cell r="E95">
            <v>393</v>
          </cell>
          <cell r="F95">
            <v>0</v>
          </cell>
          <cell r="G95">
            <v>300</v>
          </cell>
          <cell r="H95">
            <v>0</v>
          </cell>
          <cell r="I95">
            <v>300</v>
          </cell>
        </row>
        <row r="96">
          <cell r="A96">
            <v>92</v>
          </cell>
          <cell r="B96">
            <v>92</v>
          </cell>
          <cell r="C96">
            <v>184</v>
          </cell>
          <cell r="D96" t="str">
            <v>JAMSARI  b.H.MASA/ JAMHARI</v>
          </cell>
          <cell r="E96">
            <v>402</v>
          </cell>
          <cell r="F96">
            <v>0</v>
          </cell>
          <cell r="G96">
            <v>273</v>
          </cell>
          <cell r="H96">
            <v>0</v>
          </cell>
          <cell r="I96">
            <v>273</v>
          </cell>
        </row>
        <row r="97">
          <cell r="A97">
            <v>93</v>
          </cell>
          <cell r="B97">
            <v>93</v>
          </cell>
          <cell r="C97">
            <v>189</v>
          </cell>
          <cell r="D97" t="str">
            <v>AJIT bin ENDENG</v>
          </cell>
          <cell r="E97">
            <v>421</v>
          </cell>
          <cell r="F97">
            <v>0</v>
          </cell>
          <cell r="G97">
            <v>39</v>
          </cell>
          <cell r="H97">
            <v>0</v>
          </cell>
          <cell r="I97">
            <v>39</v>
          </cell>
        </row>
        <row r="98">
          <cell r="A98">
            <v>94</v>
          </cell>
          <cell r="B98">
            <v>94</v>
          </cell>
          <cell r="C98">
            <v>203</v>
          </cell>
          <cell r="D98" t="str">
            <v>A M S A N I</v>
          </cell>
          <cell r="E98">
            <v>461</v>
          </cell>
          <cell r="F98">
            <v>0</v>
          </cell>
          <cell r="G98">
            <v>31</v>
          </cell>
          <cell r="H98">
            <v>0</v>
          </cell>
          <cell r="I98">
            <v>31</v>
          </cell>
        </row>
        <row r="99">
          <cell r="A99">
            <v>95</v>
          </cell>
          <cell r="B99">
            <v>95</v>
          </cell>
          <cell r="C99">
            <v>204</v>
          </cell>
          <cell r="D99" t="str">
            <v>AWI</v>
          </cell>
          <cell r="E99">
            <v>488</v>
          </cell>
          <cell r="F99">
            <v>0</v>
          </cell>
          <cell r="G99">
            <v>116</v>
          </cell>
          <cell r="H99">
            <v>0</v>
          </cell>
          <cell r="I99">
            <v>116</v>
          </cell>
        </row>
        <row r="100">
          <cell r="A100">
            <v>96</v>
          </cell>
          <cell r="B100">
            <v>96</v>
          </cell>
          <cell r="C100">
            <v>205</v>
          </cell>
          <cell r="D100" t="str">
            <v>NASAR BIN H. MUHAR</v>
          </cell>
          <cell r="E100">
            <v>489</v>
          </cell>
          <cell r="F100">
            <v>0</v>
          </cell>
          <cell r="G100">
            <v>222</v>
          </cell>
          <cell r="H100">
            <v>0</v>
          </cell>
          <cell r="I100">
            <v>222</v>
          </cell>
        </row>
        <row r="101">
          <cell r="A101">
            <v>97</v>
          </cell>
          <cell r="B101">
            <v>97</v>
          </cell>
          <cell r="C101">
            <v>206</v>
          </cell>
          <cell r="D101" t="str">
            <v>NASRI</v>
          </cell>
          <cell r="E101">
            <v>492</v>
          </cell>
          <cell r="F101">
            <v>0</v>
          </cell>
          <cell r="G101">
            <v>111</v>
          </cell>
          <cell r="H101">
            <v>0</v>
          </cell>
          <cell r="I101">
            <v>111</v>
          </cell>
        </row>
        <row r="102">
          <cell r="A102">
            <v>98</v>
          </cell>
          <cell r="B102">
            <v>98</v>
          </cell>
          <cell r="C102">
            <v>217</v>
          </cell>
          <cell r="D102" t="str">
            <v>SAMSUL</v>
          </cell>
          <cell r="E102">
            <v>529</v>
          </cell>
          <cell r="F102">
            <v>0</v>
          </cell>
          <cell r="G102">
            <v>732</v>
          </cell>
          <cell r="H102">
            <v>0</v>
          </cell>
          <cell r="I102">
            <v>732</v>
          </cell>
        </row>
        <row r="103">
          <cell r="A103">
            <v>99</v>
          </cell>
          <cell r="B103">
            <v>99</v>
          </cell>
          <cell r="C103">
            <v>222</v>
          </cell>
          <cell r="D103" t="str">
            <v>MASJID</v>
          </cell>
          <cell r="E103">
            <v>539</v>
          </cell>
          <cell r="F103">
            <v>0</v>
          </cell>
          <cell r="G103">
            <v>29</v>
          </cell>
          <cell r="H103">
            <v>0</v>
          </cell>
          <cell r="I103">
            <v>29</v>
          </cell>
        </row>
        <row r="104">
          <cell r="A104">
            <v>100</v>
          </cell>
          <cell r="B104">
            <v>100</v>
          </cell>
          <cell r="C104">
            <v>228</v>
          </cell>
          <cell r="D104" t="str">
            <v>SMPN 21</v>
          </cell>
          <cell r="E104">
            <v>552</v>
          </cell>
          <cell r="F104">
            <v>0</v>
          </cell>
          <cell r="G104">
            <v>1145</v>
          </cell>
          <cell r="H104">
            <v>0</v>
          </cell>
          <cell r="I104">
            <v>1145</v>
          </cell>
        </row>
        <row r="105">
          <cell r="A105">
            <v>101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</row>
        <row r="106">
          <cell r="A106">
            <v>102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A107">
            <v>103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A108">
            <v>104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09">
          <cell r="A109">
            <v>105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</row>
        <row r="110">
          <cell r="A110">
            <v>106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</row>
        <row r="111">
          <cell r="A111">
            <v>107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</row>
        <row r="112">
          <cell r="A112">
            <v>108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</row>
        <row r="113">
          <cell r="A113">
            <v>109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</row>
        <row r="114">
          <cell r="A114">
            <v>110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</row>
        <row r="115">
          <cell r="A115">
            <v>111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>
            <v>112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>
            <v>113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>
            <v>114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19">
          <cell r="A119">
            <v>115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</row>
        <row r="120">
          <cell r="A120">
            <v>116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A121">
            <v>117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</row>
        <row r="122">
          <cell r="A122">
            <v>118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</row>
        <row r="123">
          <cell r="A123">
            <v>119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</row>
        <row r="124">
          <cell r="A124">
            <v>120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</row>
        <row r="125">
          <cell r="A125">
            <v>121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</row>
        <row r="126">
          <cell r="A126">
            <v>122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</row>
        <row r="127">
          <cell r="A127">
            <v>123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</row>
        <row r="128">
          <cell r="A128">
            <v>124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</row>
        <row r="129">
          <cell r="A129">
            <v>125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</row>
        <row r="130">
          <cell r="A130">
            <v>126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</row>
        <row r="131">
          <cell r="A131">
            <v>127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</row>
        <row r="132">
          <cell r="A132">
            <v>128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</row>
        <row r="133">
          <cell r="A133">
            <v>129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>
            <v>130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</row>
        <row r="135">
          <cell r="A135">
            <v>131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A136">
            <v>132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</row>
        <row r="137">
          <cell r="A137">
            <v>133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</row>
        <row r="138">
          <cell r="A138">
            <v>134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</row>
        <row r="139">
          <cell r="A139">
            <v>135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</row>
        <row r="140">
          <cell r="A140">
            <v>136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</row>
        <row r="141">
          <cell r="A141">
            <v>137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</row>
        <row r="142">
          <cell r="A142">
            <v>138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</row>
        <row r="143">
          <cell r="A143">
            <v>139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</row>
        <row r="144">
          <cell r="A144">
            <v>140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</row>
        <row r="145">
          <cell r="A145">
            <v>141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</row>
        <row r="146">
          <cell r="A146">
            <v>142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</row>
        <row r="147">
          <cell r="A147">
            <v>143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</row>
        <row r="148">
          <cell r="A148">
            <v>144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</row>
        <row r="149">
          <cell r="A149">
            <v>145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>
            <v>146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</row>
        <row r="151">
          <cell r="A151">
            <v>147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</row>
        <row r="152">
          <cell r="A152">
            <v>148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</row>
        <row r="153">
          <cell r="A153">
            <v>149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</row>
        <row r="154">
          <cell r="A154">
            <v>150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</row>
        <row r="155">
          <cell r="A155">
            <v>151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>
            <v>152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</row>
        <row r="157">
          <cell r="A157">
            <v>153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</row>
        <row r="158">
          <cell r="A158">
            <v>154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</row>
        <row r="159">
          <cell r="A159">
            <v>155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</row>
        <row r="160">
          <cell r="A160">
            <v>156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</row>
        <row r="161">
          <cell r="A161">
            <v>157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</row>
        <row r="162">
          <cell r="A162">
            <v>158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</row>
        <row r="163">
          <cell r="A163">
            <v>159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</row>
        <row r="164">
          <cell r="A164">
            <v>160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A165">
            <v>161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>
            <v>162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</row>
        <row r="167">
          <cell r="A167">
            <v>163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</row>
        <row r="168">
          <cell r="A168">
            <v>164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</row>
        <row r="169">
          <cell r="A169">
            <v>165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</row>
        <row r="170">
          <cell r="A170">
            <v>166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</row>
        <row r="171">
          <cell r="A171">
            <v>167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>
            <v>168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3">
          <cell r="A173">
            <v>169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</row>
        <row r="174">
          <cell r="A174">
            <v>170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</row>
        <row r="175">
          <cell r="A175">
            <v>171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</row>
        <row r="176">
          <cell r="A176">
            <v>172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</row>
        <row r="177">
          <cell r="A177">
            <v>173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</row>
        <row r="178">
          <cell r="A178">
            <v>174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</row>
        <row r="179">
          <cell r="A179">
            <v>175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</row>
        <row r="180">
          <cell r="A180">
            <v>176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</row>
        <row r="181">
          <cell r="A181">
            <v>177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</row>
        <row r="182">
          <cell r="A182">
            <v>178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</row>
        <row r="183">
          <cell r="A183">
            <v>179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</row>
        <row r="184">
          <cell r="A184">
            <v>180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</row>
        <row r="185">
          <cell r="A185">
            <v>181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</row>
        <row r="186">
          <cell r="A186">
            <v>182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</row>
        <row r="187">
          <cell r="A187">
            <v>183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</row>
        <row r="188">
          <cell r="A188">
            <v>184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</row>
        <row r="189">
          <cell r="A189">
            <v>185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</row>
        <row r="190">
          <cell r="A190">
            <v>186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</row>
        <row r="191">
          <cell r="A191">
            <v>187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</row>
        <row r="192">
          <cell r="A192">
            <v>188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</row>
        <row r="193">
          <cell r="A193">
            <v>189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</row>
        <row r="194">
          <cell r="A194">
            <v>190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A195">
            <v>191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</row>
        <row r="196">
          <cell r="A196">
            <v>192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</row>
        <row r="197">
          <cell r="A197">
            <v>193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</row>
        <row r="198">
          <cell r="A198">
            <v>194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</row>
        <row r="199">
          <cell r="A199">
            <v>195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</row>
        <row r="200">
          <cell r="A200">
            <v>196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</row>
        <row r="201">
          <cell r="A201">
            <v>197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</row>
        <row r="202">
          <cell r="A202">
            <v>198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</row>
        <row r="203">
          <cell r="A203">
            <v>199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</row>
        <row r="204">
          <cell r="A204">
            <v>200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Inputs"/>
      <sheetName val="LookUp Table"/>
      <sheetName val="Market Summary"/>
      <sheetName val="Market"/>
      <sheetName val="Subject"/>
      <sheetName val="USD Loan"/>
      <sheetName val="IDR Loan"/>
      <sheetName val="Cashflow IDR"/>
      <sheetName val="Cashflow IDR in mil"/>
      <sheetName val="SPA"/>
      <sheetName val="CF Input"/>
      <sheetName val="Cost Spread"/>
      <sheetName val="Feasibility Sheet"/>
      <sheetName val="List"/>
      <sheetName val="TERM OF PAYMENT"/>
      <sheetName val="Isian"/>
      <sheetName val=" INCOME STATEMENT"/>
      <sheetName val="NORMA"/>
      <sheetName val="SM Tnh"/>
      <sheetName val="SM Bgn"/>
      <sheetName val="BCT"/>
      <sheetName val="As"/>
      <sheetName val="kantor"/>
      <sheetName val="KI+KMK"/>
      <sheetName val="Nil_angka1"/>
      <sheetName val="T.material"/>
      <sheetName val="Olah"/>
      <sheetName val="10 yr val"/>
      <sheetName val="UPAH &amp; BAHAN"/>
      <sheetName val="Permanent info"/>
      <sheetName val="BAHAN"/>
      <sheetName val="JSiar"/>
      <sheetName val="HarSat"/>
      <sheetName val="NERACA"/>
      <sheetName val="GH Quantity"/>
      <sheetName val="INV"/>
      <sheetName val="Gmd3"/>
      <sheetName val="Biaya"/>
      <sheetName val="Gambar Fisik"/>
      <sheetName val="Deskrip"/>
      <sheetName val="BQNSC"/>
      <sheetName val="pek tanah utk irigasi"/>
      <sheetName val="Bvlgari Projection-Base Case"/>
      <sheetName val="Daftar No MAPPI"/>
      <sheetName val="GeneralInfo"/>
      <sheetName val="FORM X COST"/>
      <sheetName val="DCF"/>
      <sheetName val="Mar"/>
      <sheetName val="Supporting"/>
      <sheetName val="data"/>
      <sheetName val="Bang-Non-St"/>
      <sheetName val="Std-Prod KS"/>
    </sheetNames>
    <sheetDataSet>
      <sheetData sheetId="0" refreshError="1"/>
      <sheetData sheetId="1" refreshError="1">
        <row r="86">
          <cell r="F86">
            <v>38353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DATA UMUM"/>
      <sheetName val="Tanah"/>
      <sheetName val="Bangunan"/>
      <sheetName val="Safety Margin"/>
      <sheetName val="Cover"/>
      <sheetName val="Laporan"/>
      <sheetName val="Foto-Foto"/>
      <sheetName val="Data 1"/>
      <sheetName val="Data 2"/>
      <sheetName val="Data 3"/>
      <sheetName val="Data 4"/>
      <sheetName val="Data 5"/>
      <sheetName val="Analisa"/>
      <sheetName val="Text"/>
      <sheetName val="COPYWRITE"/>
      <sheetName val="List"/>
      <sheetName val="Standarisasi"/>
      <sheetName val="Isian"/>
      <sheetName val="Analisa Tanah "/>
      <sheetName val="Analisa Bangunan"/>
      <sheetName val="Pengantar"/>
      <sheetName val="Uraian 1"/>
      <sheetName val="Uraian 2"/>
      <sheetName val="Uraian 3"/>
      <sheetName val="Foto aset 1"/>
      <sheetName val="Foto aset 2"/>
      <sheetName val="gambar"/>
      <sheetName val="Peta"/>
      <sheetName val="Cheklist"/>
      <sheetName val="Pembanding"/>
      <sheetName val="Depresiasi"/>
      <sheetName val="ue"/>
      <sheetName val="As"/>
      <sheetName val="INV"/>
      <sheetName val="Gmd3"/>
      <sheetName val="HSP"/>
      <sheetName val="NERACA"/>
      <sheetName val="HarSat"/>
      <sheetName val="62404"/>
      <sheetName val="An. Bgn"/>
      <sheetName val="Input Sheet"/>
      <sheetName val="2"/>
      <sheetName val="3"/>
      <sheetName val="Valuation"/>
      <sheetName val="TERM OF PAYMENT"/>
      <sheetName val="BCT"/>
      <sheetName val="SM Bgn"/>
      <sheetName val="SM Tnh"/>
      <sheetName val="cost recovery"/>
      <sheetName val="JKT"/>
      <sheetName val="Mesin"/>
      <sheetName val="N Tnh"/>
      <sheetName val="Inputs"/>
      <sheetName val="._uko Padi Mas dr BATAM_xls_._u"/>
      <sheetName val="Bang-Non-St"/>
      <sheetName val="CP TARGET"/>
      <sheetName val="CP PROYEK"/>
      <sheetName val="UPAH &amp; BAHAN"/>
      <sheetName val="Rekap Nilai Karet"/>
      <sheetName val="Rekap Direct Cost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61">
          <cell r="A61" t="str">
            <v>DKI JAKARTA</v>
          </cell>
        </row>
        <row r="62">
          <cell r="A62" t="str">
            <v>D.I ACEH</v>
          </cell>
        </row>
        <row r="63">
          <cell r="A63" t="str">
            <v>SUMATERA UTARA</v>
          </cell>
        </row>
        <row r="64">
          <cell r="A64" t="str">
            <v>SUMATERA BARAT</v>
          </cell>
        </row>
        <row r="65">
          <cell r="A65" t="str">
            <v>RIAU</v>
          </cell>
        </row>
        <row r="66">
          <cell r="A66" t="str">
            <v>JAMBI</v>
          </cell>
        </row>
        <row r="67">
          <cell r="A67" t="str">
            <v>BENGKULU</v>
          </cell>
        </row>
        <row r="68">
          <cell r="A68" t="str">
            <v>SUMATERA SELATAN</v>
          </cell>
        </row>
        <row r="69">
          <cell r="A69" t="str">
            <v>LAMPUNG</v>
          </cell>
        </row>
        <row r="70">
          <cell r="A70" t="str">
            <v>JAWA BARAT</v>
          </cell>
        </row>
        <row r="71">
          <cell r="A71" t="str">
            <v>JAWA TENGAH</v>
          </cell>
        </row>
        <row r="72">
          <cell r="A72" t="str">
            <v>D.I YOGYAKARTA</v>
          </cell>
        </row>
        <row r="73">
          <cell r="A73" t="str">
            <v>JAWA TIMUR</v>
          </cell>
        </row>
        <row r="74">
          <cell r="A74" t="str">
            <v>BALI</v>
          </cell>
        </row>
        <row r="75">
          <cell r="A75" t="str">
            <v>NTB</v>
          </cell>
        </row>
        <row r="76">
          <cell r="A76" t="str">
            <v>NTT</v>
          </cell>
        </row>
        <row r="77">
          <cell r="A77" t="str">
            <v>KALIMANTAN TIMUR</v>
          </cell>
        </row>
        <row r="78">
          <cell r="A78" t="str">
            <v>KALIMANTAN TENGAH</v>
          </cell>
        </row>
        <row r="79">
          <cell r="A79" t="str">
            <v>KALIMANTAN BARAT</v>
          </cell>
        </row>
        <row r="80">
          <cell r="A80" t="str">
            <v>KALIMANTAN SELATAN</v>
          </cell>
        </row>
        <row r="81">
          <cell r="A81" t="str">
            <v>SULAWESI TENGAH</v>
          </cell>
        </row>
        <row r="82">
          <cell r="A82" t="str">
            <v>SULAWESI SELATAN</v>
          </cell>
        </row>
        <row r="83">
          <cell r="A83" t="str">
            <v>SULAWESI UTARA</v>
          </cell>
        </row>
        <row r="84">
          <cell r="A84" t="str">
            <v>SULAWESI TENGGARA</v>
          </cell>
        </row>
        <row r="85">
          <cell r="A85" t="str">
            <v>MALUKU</v>
          </cell>
        </row>
        <row r="86">
          <cell r="A86" t="str">
            <v>IRIAN JAYA</v>
          </cell>
        </row>
        <row r="87">
          <cell r="A87" t="str">
            <v>-</v>
          </cell>
        </row>
      </sheetData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KSEKUTIF"/>
      <sheetName val="CETAK PER NO URUT"/>
      <sheetName val="(1)"/>
      <sheetName val="(2)"/>
      <sheetName val="(3)"/>
      <sheetName val="(4)"/>
      <sheetName val="(5)"/>
      <sheetName val="(6)"/>
      <sheetName val="(7)"/>
      <sheetName val="(8)"/>
      <sheetName val="(9)"/>
      <sheetName val="(10)"/>
      <sheetName val="(11)"/>
      <sheetName val="(12)"/>
      <sheetName val="(13)"/>
      <sheetName val="(14)"/>
      <sheetName val="(15)"/>
      <sheetName val="(16)"/>
      <sheetName val="(17)"/>
      <sheetName val="(18)"/>
      <sheetName val="(19)"/>
      <sheetName val="(20)"/>
      <sheetName val="(21)"/>
      <sheetName val="(22)"/>
      <sheetName val="(23)"/>
      <sheetName val="(24)"/>
      <sheetName val="(25)"/>
      <sheetName val="(26)"/>
      <sheetName val="(27)"/>
      <sheetName val="(28)"/>
      <sheetName val="(29)"/>
      <sheetName val="(30)"/>
      <sheetName val="(31)"/>
      <sheetName val="(32)"/>
      <sheetName val="(33)"/>
      <sheetName val="(34)"/>
      <sheetName val="(35)"/>
      <sheetName val="(36)"/>
      <sheetName val="(37)"/>
      <sheetName val="(38)"/>
      <sheetName val="(39)"/>
      <sheetName val="(40)"/>
      <sheetName val="(41)"/>
      <sheetName val="(42)"/>
      <sheetName val="(43)"/>
    </sheetNames>
    <sheetDataSet>
      <sheetData sheetId="0"/>
      <sheetData sheetId="1">
        <row r="2">
          <cell r="P2">
            <v>0</v>
          </cell>
        </row>
        <row r="3">
          <cell r="P3">
            <v>0</v>
          </cell>
        </row>
        <row r="4">
          <cell r="P4">
            <v>0</v>
          </cell>
        </row>
        <row r="5">
          <cell r="P5">
            <v>0</v>
          </cell>
        </row>
        <row r="6">
          <cell r="P6">
            <v>0</v>
          </cell>
        </row>
        <row r="7">
          <cell r="P7">
            <v>0</v>
          </cell>
        </row>
        <row r="8">
          <cell r="P8">
            <v>0</v>
          </cell>
        </row>
        <row r="9">
          <cell r="P9">
            <v>0</v>
          </cell>
        </row>
        <row r="10">
          <cell r="P10">
            <v>0</v>
          </cell>
        </row>
        <row r="11">
          <cell r="P11">
            <v>0</v>
          </cell>
        </row>
        <row r="12">
          <cell r="P12">
            <v>0</v>
          </cell>
        </row>
        <row r="13">
          <cell r="P13">
            <v>0</v>
          </cell>
        </row>
        <row r="14">
          <cell r="P14">
            <v>0</v>
          </cell>
        </row>
        <row r="15">
          <cell r="P15">
            <v>0</v>
          </cell>
        </row>
        <row r="16">
          <cell r="P16">
            <v>0</v>
          </cell>
        </row>
        <row r="17">
          <cell r="P17">
            <v>0</v>
          </cell>
        </row>
        <row r="18">
          <cell r="P18">
            <v>0</v>
          </cell>
        </row>
        <row r="19">
          <cell r="P19">
            <v>0</v>
          </cell>
        </row>
        <row r="20">
          <cell r="P20">
            <v>0</v>
          </cell>
        </row>
        <row r="21">
          <cell r="P21">
            <v>0</v>
          </cell>
        </row>
        <row r="22">
          <cell r="P22">
            <v>0</v>
          </cell>
        </row>
        <row r="23">
          <cell r="P23">
            <v>0</v>
          </cell>
        </row>
        <row r="24">
          <cell r="P24">
            <v>0</v>
          </cell>
        </row>
        <row r="25">
          <cell r="P25">
            <v>0</v>
          </cell>
        </row>
        <row r="26">
          <cell r="P26">
            <v>0</v>
          </cell>
        </row>
        <row r="27">
          <cell r="P27">
            <v>0</v>
          </cell>
        </row>
        <row r="28">
          <cell r="P28">
            <v>0</v>
          </cell>
        </row>
        <row r="29">
          <cell r="P29">
            <v>0</v>
          </cell>
        </row>
        <row r="30">
          <cell r="P30">
            <v>0</v>
          </cell>
        </row>
        <row r="31">
          <cell r="P31">
            <v>0</v>
          </cell>
        </row>
        <row r="32">
          <cell r="P32">
            <v>0</v>
          </cell>
        </row>
        <row r="33">
          <cell r="P33">
            <v>0</v>
          </cell>
        </row>
        <row r="34">
          <cell r="P34">
            <v>0</v>
          </cell>
        </row>
        <row r="35">
          <cell r="P35">
            <v>0</v>
          </cell>
        </row>
        <row r="36">
          <cell r="P36">
            <v>0</v>
          </cell>
        </row>
        <row r="37">
          <cell r="P37">
            <v>0</v>
          </cell>
        </row>
        <row r="38">
          <cell r="P38">
            <v>0</v>
          </cell>
        </row>
        <row r="39">
          <cell r="P39">
            <v>0</v>
          </cell>
        </row>
        <row r="40">
          <cell r="P40">
            <v>0</v>
          </cell>
        </row>
        <row r="41">
          <cell r="P41">
            <v>0</v>
          </cell>
        </row>
        <row r="42">
          <cell r="P42">
            <v>0</v>
          </cell>
        </row>
        <row r="43">
          <cell r="P43">
            <v>0</v>
          </cell>
        </row>
        <row r="44">
          <cell r="P44">
            <v>0</v>
          </cell>
        </row>
        <row r="45">
          <cell r="P45">
            <v>0</v>
          </cell>
        </row>
        <row r="46">
          <cell r="P46">
            <v>0</v>
          </cell>
        </row>
        <row r="47">
          <cell r="P47">
            <v>0</v>
          </cell>
        </row>
        <row r="48">
          <cell r="P48">
            <v>0</v>
          </cell>
        </row>
        <row r="49">
          <cell r="P49">
            <v>0</v>
          </cell>
        </row>
        <row r="50">
          <cell r="P50">
            <v>0</v>
          </cell>
        </row>
        <row r="51">
          <cell r="P51">
            <v>0</v>
          </cell>
        </row>
        <row r="52">
          <cell r="P52">
            <v>0</v>
          </cell>
        </row>
        <row r="53">
          <cell r="P53">
            <v>0</v>
          </cell>
        </row>
        <row r="54">
          <cell r="P54">
            <v>0</v>
          </cell>
        </row>
        <row r="55">
          <cell r="P55">
            <v>0</v>
          </cell>
        </row>
        <row r="56">
          <cell r="P56">
            <v>0</v>
          </cell>
        </row>
        <row r="57">
          <cell r="P57">
            <v>0</v>
          </cell>
        </row>
        <row r="58">
          <cell r="P58">
            <v>0</v>
          </cell>
        </row>
        <row r="59">
          <cell r="P59">
            <v>0</v>
          </cell>
        </row>
        <row r="60">
          <cell r="P60">
            <v>0</v>
          </cell>
        </row>
        <row r="61">
          <cell r="P61">
            <v>0</v>
          </cell>
        </row>
        <row r="62">
          <cell r="P62">
            <v>0</v>
          </cell>
        </row>
        <row r="63">
          <cell r="P63">
            <v>0</v>
          </cell>
        </row>
        <row r="64">
          <cell r="P64">
            <v>0</v>
          </cell>
        </row>
        <row r="65">
          <cell r="P65">
            <v>0</v>
          </cell>
        </row>
        <row r="66">
          <cell r="P66">
            <v>0</v>
          </cell>
        </row>
        <row r="67">
          <cell r="P67">
            <v>0</v>
          </cell>
        </row>
        <row r="68">
          <cell r="P68">
            <v>0</v>
          </cell>
        </row>
        <row r="69">
          <cell r="P69">
            <v>0</v>
          </cell>
        </row>
        <row r="70">
          <cell r="P70">
            <v>0</v>
          </cell>
        </row>
        <row r="71">
          <cell r="P71">
            <v>0</v>
          </cell>
        </row>
        <row r="72">
          <cell r="P72">
            <v>0</v>
          </cell>
        </row>
        <row r="73">
          <cell r="P73">
            <v>0</v>
          </cell>
        </row>
        <row r="74">
          <cell r="P74">
            <v>0</v>
          </cell>
        </row>
        <row r="75">
          <cell r="P75">
            <v>0</v>
          </cell>
        </row>
        <row r="76">
          <cell r="P76">
            <v>0</v>
          </cell>
        </row>
        <row r="77">
          <cell r="P77">
            <v>0</v>
          </cell>
        </row>
        <row r="78">
          <cell r="P78">
            <v>0</v>
          </cell>
        </row>
        <row r="79">
          <cell r="P79">
            <v>0</v>
          </cell>
        </row>
        <row r="80">
          <cell r="P80">
            <v>0</v>
          </cell>
        </row>
        <row r="81">
          <cell r="P81">
            <v>0</v>
          </cell>
        </row>
        <row r="82">
          <cell r="P82">
            <v>0</v>
          </cell>
        </row>
        <row r="83">
          <cell r="P83">
            <v>0</v>
          </cell>
        </row>
        <row r="84">
          <cell r="P84">
            <v>0</v>
          </cell>
        </row>
        <row r="85">
          <cell r="P85">
            <v>0</v>
          </cell>
        </row>
        <row r="86">
          <cell r="P86">
            <v>0</v>
          </cell>
        </row>
        <row r="87">
          <cell r="P87">
            <v>0</v>
          </cell>
        </row>
        <row r="88">
          <cell r="P88">
            <v>0</v>
          </cell>
        </row>
        <row r="89">
          <cell r="P89">
            <v>0</v>
          </cell>
        </row>
        <row r="90">
          <cell r="P90">
            <v>0</v>
          </cell>
        </row>
        <row r="91">
          <cell r="P91">
            <v>0</v>
          </cell>
        </row>
        <row r="92">
          <cell r="P92">
            <v>0</v>
          </cell>
        </row>
        <row r="93">
          <cell r="P93">
            <v>0</v>
          </cell>
        </row>
        <row r="94">
          <cell r="P94">
            <v>0</v>
          </cell>
        </row>
        <row r="95">
          <cell r="P95">
            <v>0</v>
          </cell>
        </row>
        <row r="96">
          <cell r="P96">
            <v>0</v>
          </cell>
        </row>
        <row r="97">
          <cell r="P97">
            <v>0</v>
          </cell>
        </row>
        <row r="98">
          <cell r="P98">
            <v>0</v>
          </cell>
        </row>
        <row r="99">
          <cell r="P99">
            <v>0</v>
          </cell>
        </row>
        <row r="100">
          <cell r="P100">
            <v>0</v>
          </cell>
        </row>
        <row r="101">
          <cell r="P101">
            <v>0</v>
          </cell>
        </row>
        <row r="102">
          <cell r="P102">
            <v>0</v>
          </cell>
        </row>
        <row r="103">
          <cell r="P103">
            <v>0</v>
          </cell>
        </row>
        <row r="104">
          <cell r="P104">
            <v>0</v>
          </cell>
        </row>
        <row r="105">
          <cell r="P105">
            <v>0</v>
          </cell>
        </row>
        <row r="106">
          <cell r="P106">
            <v>0</v>
          </cell>
        </row>
        <row r="107">
          <cell r="P107">
            <v>0</v>
          </cell>
        </row>
        <row r="108">
          <cell r="P108">
            <v>0</v>
          </cell>
        </row>
        <row r="109">
          <cell r="P109">
            <v>0</v>
          </cell>
        </row>
        <row r="110">
          <cell r="P110">
            <v>0</v>
          </cell>
        </row>
        <row r="111">
          <cell r="P111">
            <v>0</v>
          </cell>
        </row>
        <row r="112">
          <cell r="P112">
            <v>0</v>
          </cell>
        </row>
        <row r="113">
          <cell r="P113">
            <v>0</v>
          </cell>
        </row>
        <row r="114">
          <cell r="P114">
            <v>0</v>
          </cell>
        </row>
        <row r="115">
          <cell r="P115">
            <v>0</v>
          </cell>
        </row>
        <row r="116">
          <cell r="P116">
            <v>0</v>
          </cell>
        </row>
        <row r="117">
          <cell r="P117">
            <v>0</v>
          </cell>
        </row>
        <row r="118">
          <cell r="P118">
            <v>0</v>
          </cell>
        </row>
        <row r="119">
          <cell r="P119">
            <v>0</v>
          </cell>
        </row>
        <row r="120">
          <cell r="P120">
            <v>0</v>
          </cell>
        </row>
        <row r="121">
          <cell r="P121">
            <v>0</v>
          </cell>
        </row>
        <row r="122">
          <cell r="P122">
            <v>0</v>
          </cell>
        </row>
        <row r="123">
          <cell r="P123">
            <v>0</v>
          </cell>
        </row>
        <row r="124">
          <cell r="P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  <row r="129">
          <cell r="P129">
            <v>0</v>
          </cell>
        </row>
        <row r="130">
          <cell r="P130">
            <v>0</v>
          </cell>
        </row>
        <row r="131">
          <cell r="P131">
            <v>0</v>
          </cell>
        </row>
        <row r="132">
          <cell r="P132">
            <v>0</v>
          </cell>
        </row>
        <row r="133">
          <cell r="P133">
            <v>0</v>
          </cell>
        </row>
        <row r="134">
          <cell r="P134">
            <v>0</v>
          </cell>
        </row>
        <row r="135">
          <cell r="P135">
            <v>0</v>
          </cell>
        </row>
        <row r="136">
          <cell r="P136">
            <v>0</v>
          </cell>
        </row>
        <row r="137">
          <cell r="P137">
            <v>0</v>
          </cell>
        </row>
        <row r="138">
          <cell r="P138">
            <v>0</v>
          </cell>
        </row>
        <row r="139">
          <cell r="P139">
            <v>0</v>
          </cell>
        </row>
        <row r="140">
          <cell r="P140">
            <v>0</v>
          </cell>
        </row>
        <row r="141">
          <cell r="P141">
            <v>0</v>
          </cell>
        </row>
        <row r="142">
          <cell r="P142">
            <v>0</v>
          </cell>
        </row>
        <row r="143">
          <cell r="P143">
            <v>0</v>
          </cell>
        </row>
        <row r="144">
          <cell r="P144">
            <v>0</v>
          </cell>
        </row>
        <row r="145">
          <cell r="P145">
            <v>0</v>
          </cell>
        </row>
        <row r="146">
          <cell r="P146">
            <v>0</v>
          </cell>
        </row>
        <row r="147">
          <cell r="P147">
            <v>0</v>
          </cell>
        </row>
        <row r="148">
          <cell r="P148">
            <v>0</v>
          </cell>
        </row>
        <row r="149">
          <cell r="P149">
            <v>0</v>
          </cell>
        </row>
        <row r="150">
          <cell r="P150">
            <v>0</v>
          </cell>
        </row>
        <row r="151">
          <cell r="P151">
            <v>0</v>
          </cell>
        </row>
        <row r="152">
          <cell r="P152">
            <v>0</v>
          </cell>
        </row>
        <row r="153">
          <cell r="P153">
            <v>0</v>
          </cell>
        </row>
        <row r="154">
          <cell r="P154">
            <v>0</v>
          </cell>
        </row>
        <row r="155">
          <cell r="P155">
            <v>0</v>
          </cell>
        </row>
        <row r="156">
          <cell r="P156">
            <v>0</v>
          </cell>
        </row>
        <row r="157">
          <cell r="P157">
            <v>0</v>
          </cell>
        </row>
        <row r="158">
          <cell r="P158">
            <v>0</v>
          </cell>
        </row>
        <row r="159">
          <cell r="P159">
            <v>0</v>
          </cell>
        </row>
        <row r="160">
          <cell r="P160">
            <v>0</v>
          </cell>
        </row>
        <row r="161">
          <cell r="P161">
            <v>0</v>
          </cell>
        </row>
        <row r="162">
          <cell r="P162">
            <v>0</v>
          </cell>
        </row>
        <row r="163">
          <cell r="P163">
            <v>0</v>
          </cell>
        </row>
        <row r="164">
          <cell r="P164">
            <v>0</v>
          </cell>
        </row>
        <row r="165">
          <cell r="P165">
            <v>0</v>
          </cell>
        </row>
        <row r="166">
          <cell r="P166">
            <v>0</v>
          </cell>
        </row>
        <row r="167">
          <cell r="P167">
            <v>0</v>
          </cell>
        </row>
        <row r="168">
          <cell r="P168">
            <v>0</v>
          </cell>
        </row>
        <row r="169">
          <cell r="P169">
            <v>0</v>
          </cell>
        </row>
        <row r="170">
          <cell r="P170">
            <v>0</v>
          </cell>
        </row>
        <row r="171">
          <cell r="P171">
            <v>0</v>
          </cell>
        </row>
        <row r="172">
          <cell r="P172">
            <v>0</v>
          </cell>
        </row>
        <row r="173">
          <cell r="P173">
            <v>0</v>
          </cell>
        </row>
        <row r="174">
          <cell r="P174">
            <v>0</v>
          </cell>
        </row>
        <row r="175">
          <cell r="P175">
            <v>0</v>
          </cell>
        </row>
        <row r="176">
          <cell r="P176">
            <v>0</v>
          </cell>
        </row>
        <row r="177">
          <cell r="P177">
            <v>0</v>
          </cell>
        </row>
        <row r="178">
          <cell r="P178">
            <v>0</v>
          </cell>
        </row>
        <row r="179">
          <cell r="P179">
            <v>0</v>
          </cell>
        </row>
        <row r="180">
          <cell r="P180">
            <v>0</v>
          </cell>
        </row>
        <row r="181">
          <cell r="P181">
            <v>0</v>
          </cell>
        </row>
        <row r="182">
          <cell r="P182">
            <v>0</v>
          </cell>
        </row>
        <row r="183">
          <cell r="P183">
            <v>0</v>
          </cell>
        </row>
        <row r="184">
          <cell r="P184">
            <v>0</v>
          </cell>
        </row>
        <row r="185">
          <cell r="P185">
            <v>0</v>
          </cell>
        </row>
        <row r="186">
          <cell r="P186">
            <v>0</v>
          </cell>
        </row>
        <row r="187">
          <cell r="P187">
            <v>0</v>
          </cell>
        </row>
        <row r="188">
          <cell r="P188">
            <v>0</v>
          </cell>
        </row>
        <row r="189">
          <cell r="P189">
            <v>0</v>
          </cell>
        </row>
        <row r="190">
          <cell r="P190">
            <v>0</v>
          </cell>
        </row>
        <row r="191">
          <cell r="P191">
            <v>0</v>
          </cell>
        </row>
        <row r="192">
          <cell r="P192">
            <v>0</v>
          </cell>
        </row>
        <row r="193">
          <cell r="P193">
            <v>0</v>
          </cell>
        </row>
        <row r="194">
          <cell r="P194">
            <v>0</v>
          </cell>
        </row>
        <row r="195">
          <cell r="P195">
            <v>0</v>
          </cell>
        </row>
        <row r="196">
          <cell r="P196">
            <v>0</v>
          </cell>
        </row>
        <row r="197">
          <cell r="P197">
            <v>0</v>
          </cell>
        </row>
        <row r="198">
          <cell r="P198">
            <v>0</v>
          </cell>
        </row>
        <row r="199">
          <cell r="P199">
            <v>0</v>
          </cell>
        </row>
        <row r="200">
          <cell r="P200">
            <v>0</v>
          </cell>
        </row>
        <row r="201">
          <cell r="P201">
            <v>0</v>
          </cell>
        </row>
        <row r="202">
          <cell r="P202">
            <v>0</v>
          </cell>
        </row>
        <row r="203">
          <cell r="P203">
            <v>0</v>
          </cell>
        </row>
        <row r="204">
          <cell r="P204">
            <v>0</v>
          </cell>
        </row>
        <row r="205">
          <cell r="P205">
            <v>0</v>
          </cell>
        </row>
        <row r="206">
          <cell r="P206">
            <v>0</v>
          </cell>
        </row>
        <row r="207">
          <cell r="P207">
            <v>0</v>
          </cell>
        </row>
        <row r="208">
          <cell r="P208">
            <v>0</v>
          </cell>
        </row>
        <row r="209">
          <cell r="P209">
            <v>0</v>
          </cell>
        </row>
        <row r="210">
          <cell r="P210">
            <v>0</v>
          </cell>
        </row>
        <row r="211">
          <cell r="P211">
            <v>0</v>
          </cell>
        </row>
        <row r="212">
          <cell r="P212">
            <v>0</v>
          </cell>
        </row>
        <row r="213">
          <cell r="P213">
            <v>0</v>
          </cell>
        </row>
        <row r="214">
          <cell r="P214">
            <v>0</v>
          </cell>
        </row>
        <row r="215">
          <cell r="P215">
            <v>0</v>
          </cell>
        </row>
        <row r="216">
          <cell r="P216">
            <v>0</v>
          </cell>
        </row>
        <row r="217">
          <cell r="P217">
            <v>0</v>
          </cell>
        </row>
        <row r="218">
          <cell r="P218">
            <v>0</v>
          </cell>
        </row>
        <row r="219">
          <cell r="P219">
            <v>0</v>
          </cell>
        </row>
        <row r="220">
          <cell r="P220">
            <v>0</v>
          </cell>
        </row>
        <row r="221">
          <cell r="P221">
            <v>0</v>
          </cell>
        </row>
        <row r="222">
          <cell r="P222">
            <v>0</v>
          </cell>
        </row>
        <row r="223">
          <cell r="P223">
            <v>0</v>
          </cell>
        </row>
        <row r="224">
          <cell r="P224">
            <v>0</v>
          </cell>
        </row>
        <row r="225">
          <cell r="P225">
            <v>0</v>
          </cell>
        </row>
        <row r="226">
          <cell r="P226">
            <v>0</v>
          </cell>
        </row>
        <row r="227">
          <cell r="P227">
            <v>0</v>
          </cell>
        </row>
        <row r="228">
          <cell r="P228">
            <v>0</v>
          </cell>
        </row>
        <row r="229">
          <cell r="P229">
            <v>0</v>
          </cell>
        </row>
        <row r="230">
          <cell r="P230">
            <v>0</v>
          </cell>
        </row>
        <row r="231">
          <cell r="P231">
            <v>0</v>
          </cell>
        </row>
        <row r="232">
          <cell r="P232">
            <v>0</v>
          </cell>
        </row>
        <row r="233">
          <cell r="P233">
            <v>0</v>
          </cell>
        </row>
        <row r="234">
          <cell r="P234">
            <v>0</v>
          </cell>
        </row>
        <row r="235">
          <cell r="P235">
            <v>0</v>
          </cell>
        </row>
        <row r="236">
          <cell r="P236">
            <v>0</v>
          </cell>
        </row>
        <row r="237">
          <cell r="P237">
            <v>0</v>
          </cell>
        </row>
        <row r="238">
          <cell r="P238">
            <v>0</v>
          </cell>
        </row>
        <row r="239">
          <cell r="P239">
            <v>0</v>
          </cell>
        </row>
        <row r="240">
          <cell r="P240">
            <v>0</v>
          </cell>
        </row>
        <row r="241">
          <cell r="P241">
            <v>0</v>
          </cell>
        </row>
        <row r="242">
          <cell r="P242">
            <v>0</v>
          </cell>
        </row>
        <row r="243">
          <cell r="P243">
            <v>0</v>
          </cell>
        </row>
        <row r="244">
          <cell r="P244">
            <v>0</v>
          </cell>
        </row>
        <row r="245">
          <cell r="P245">
            <v>0</v>
          </cell>
        </row>
        <row r="246">
          <cell r="P246">
            <v>0</v>
          </cell>
        </row>
        <row r="247">
          <cell r="P247">
            <v>0</v>
          </cell>
        </row>
        <row r="248">
          <cell r="P248">
            <v>0</v>
          </cell>
        </row>
        <row r="249">
          <cell r="P249">
            <v>0</v>
          </cell>
        </row>
        <row r="250">
          <cell r="P250">
            <v>0</v>
          </cell>
        </row>
        <row r="251">
          <cell r="P251">
            <v>0</v>
          </cell>
        </row>
        <row r="252">
          <cell r="P252">
            <v>0</v>
          </cell>
        </row>
        <row r="253">
          <cell r="P253">
            <v>0</v>
          </cell>
        </row>
        <row r="254">
          <cell r="P254">
            <v>0</v>
          </cell>
        </row>
        <row r="255">
          <cell r="P255">
            <v>0</v>
          </cell>
        </row>
        <row r="256">
          <cell r="P256">
            <v>0</v>
          </cell>
        </row>
        <row r="257">
          <cell r="P257">
            <v>0</v>
          </cell>
        </row>
        <row r="258">
          <cell r="P258">
            <v>0</v>
          </cell>
        </row>
        <row r="259">
          <cell r="P259">
            <v>0</v>
          </cell>
        </row>
        <row r="260">
          <cell r="P260">
            <v>0</v>
          </cell>
        </row>
        <row r="261">
          <cell r="P261">
            <v>0</v>
          </cell>
        </row>
        <row r="262">
          <cell r="P262">
            <v>0</v>
          </cell>
        </row>
        <row r="263">
          <cell r="P263">
            <v>0</v>
          </cell>
        </row>
        <row r="264">
          <cell r="P264">
            <v>0</v>
          </cell>
        </row>
        <row r="265">
          <cell r="P265">
            <v>0</v>
          </cell>
        </row>
        <row r="266">
          <cell r="P266">
            <v>0</v>
          </cell>
        </row>
        <row r="267">
          <cell r="P267">
            <v>0</v>
          </cell>
        </row>
        <row r="268">
          <cell r="P268">
            <v>0</v>
          </cell>
        </row>
        <row r="269">
          <cell r="P269">
            <v>0</v>
          </cell>
        </row>
        <row r="270">
          <cell r="P270">
            <v>0</v>
          </cell>
        </row>
        <row r="271">
          <cell r="P271">
            <v>0</v>
          </cell>
        </row>
        <row r="272">
          <cell r="P272">
            <v>0</v>
          </cell>
        </row>
        <row r="273">
          <cell r="P273">
            <v>0</v>
          </cell>
        </row>
        <row r="274">
          <cell r="P274">
            <v>0</v>
          </cell>
        </row>
        <row r="275">
          <cell r="P275">
            <v>0</v>
          </cell>
        </row>
        <row r="276">
          <cell r="P276">
            <v>0</v>
          </cell>
        </row>
        <row r="277">
          <cell r="P277">
            <v>0</v>
          </cell>
        </row>
        <row r="278">
          <cell r="P278">
            <v>0</v>
          </cell>
        </row>
        <row r="279">
          <cell r="P279">
            <v>0</v>
          </cell>
        </row>
        <row r="280">
          <cell r="P280">
            <v>0</v>
          </cell>
        </row>
        <row r="281">
          <cell r="P281">
            <v>0</v>
          </cell>
        </row>
        <row r="282">
          <cell r="P282">
            <v>0</v>
          </cell>
        </row>
        <row r="283">
          <cell r="P283">
            <v>0</v>
          </cell>
        </row>
        <row r="284">
          <cell r="P284">
            <v>0</v>
          </cell>
        </row>
        <row r="285">
          <cell r="P285">
            <v>0</v>
          </cell>
        </row>
        <row r="286">
          <cell r="P286">
            <v>0</v>
          </cell>
        </row>
        <row r="287">
          <cell r="P287">
            <v>0</v>
          </cell>
        </row>
        <row r="288">
          <cell r="P288">
            <v>0</v>
          </cell>
        </row>
        <row r="289">
          <cell r="P289">
            <v>0</v>
          </cell>
        </row>
        <row r="290">
          <cell r="P290">
            <v>0</v>
          </cell>
        </row>
        <row r="291">
          <cell r="P291">
            <v>0</v>
          </cell>
        </row>
        <row r="292">
          <cell r="P292">
            <v>0</v>
          </cell>
        </row>
        <row r="293">
          <cell r="P293">
            <v>0</v>
          </cell>
        </row>
        <row r="294">
          <cell r="P294">
            <v>0</v>
          </cell>
        </row>
        <row r="295">
          <cell r="P295">
            <v>0</v>
          </cell>
        </row>
        <row r="296">
          <cell r="P296">
            <v>0</v>
          </cell>
        </row>
        <row r="297">
          <cell r="P297">
            <v>0</v>
          </cell>
        </row>
        <row r="298">
          <cell r="P298">
            <v>0</v>
          </cell>
        </row>
        <row r="299">
          <cell r="P299">
            <v>0</v>
          </cell>
        </row>
        <row r="300">
          <cell r="P300">
            <v>0</v>
          </cell>
        </row>
        <row r="301">
          <cell r="P301">
            <v>0</v>
          </cell>
        </row>
        <row r="302">
          <cell r="P302">
            <v>0</v>
          </cell>
        </row>
        <row r="303">
          <cell r="P303">
            <v>0</v>
          </cell>
        </row>
        <row r="304">
          <cell r="P304">
            <v>0</v>
          </cell>
        </row>
        <row r="305">
          <cell r="P305">
            <v>0</v>
          </cell>
        </row>
        <row r="306">
          <cell r="P306">
            <v>0</v>
          </cell>
        </row>
        <row r="307">
          <cell r="P307">
            <v>0</v>
          </cell>
        </row>
        <row r="308">
          <cell r="P308">
            <v>0</v>
          </cell>
        </row>
        <row r="309">
          <cell r="P309">
            <v>0</v>
          </cell>
        </row>
        <row r="310">
          <cell r="P310">
            <v>0</v>
          </cell>
        </row>
        <row r="311">
          <cell r="P311">
            <v>0</v>
          </cell>
        </row>
        <row r="312">
          <cell r="P312">
            <v>0</v>
          </cell>
        </row>
        <row r="313">
          <cell r="P313">
            <v>0</v>
          </cell>
        </row>
        <row r="314">
          <cell r="P314">
            <v>0</v>
          </cell>
        </row>
        <row r="315">
          <cell r="P315">
            <v>0</v>
          </cell>
        </row>
        <row r="316">
          <cell r="P316">
            <v>0</v>
          </cell>
        </row>
        <row r="317">
          <cell r="P317">
            <v>0</v>
          </cell>
        </row>
        <row r="318">
          <cell r="P318">
            <v>0</v>
          </cell>
        </row>
        <row r="319">
          <cell r="P319">
            <v>0</v>
          </cell>
        </row>
        <row r="320">
          <cell r="P320">
            <v>0</v>
          </cell>
        </row>
        <row r="321">
          <cell r="P321">
            <v>0</v>
          </cell>
        </row>
        <row r="322">
          <cell r="P322">
            <v>0</v>
          </cell>
        </row>
        <row r="323">
          <cell r="P323">
            <v>0</v>
          </cell>
        </row>
        <row r="324">
          <cell r="P324">
            <v>0</v>
          </cell>
        </row>
        <row r="325">
          <cell r="P325">
            <v>0</v>
          </cell>
        </row>
        <row r="326">
          <cell r="P326">
            <v>0</v>
          </cell>
        </row>
        <row r="327">
          <cell r="P327">
            <v>0</v>
          </cell>
        </row>
        <row r="328">
          <cell r="P328">
            <v>0</v>
          </cell>
        </row>
        <row r="329">
          <cell r="P329">
            <v>0</v>
          </cell>
        </row>
        <row r="330">
          <cell r="P330">
            <v>0</v>
          </cell>
        </row>
        <row r="331">
          <cell r="P331">
            <v>0</v>
          </cell>
        </row>
        <row r="332">
          <cell r="P332">
            <v>0</v>
          </cell>
        </row>
        <row r="333">
          <cell r="P333">
            <v>0</v>
          </cell>
        </row>
        <row r="334">
          <cell r="P334">
            <v>0</v>
          </cell>
        </row>
        <row r="335">
          <cell r="P335">
            <v>0</v>
          </cell>
        </row>
        <row r="336">
          <cell r="P336">
            <v>0</v>
          </cell>
        </row>
        <row r="337">
          <cell r="P337">
            <v>0</v>
          </cell>
        </row>
        <row r="338">
          <cell r="P338">
            <v>0</v>
          </cell>
        </row>
        <row r="339">
          <cell r="P339">
            <v>0</v>
          </cell>
        </row>
        <row r="340">
          <cell r="P340">
            <v>0</v>
          </cell>
        </row>
        <row r="341">
          <cell r="P341">
            <v>0</v>
          </cell>
        </row>
        <row r="342">
          <cell r="P342">
            <v>0</v>
          </cell>
        </row>
        <row r="343">
          <cell r="P343">
            <v>0</v>
          </cell>
        </row>
        <row r="344">
          <cell r="P344">
            <v>0</v>
          </cell>
        </row>
        <row r="345">
          <cell r="P345">
            <v>0</v>
          </cell>
        </row>
        <row r="346">
          <cell r="P346">
            <v>0</v>
          </cell>
        </row>
        <row r="347">
          <cell r="P347">
            <v>0</v>
          </cell>
        </row>
        <row r="348">
          <cell r="P348">
            <v>0</v>
          </cell>
        </row>
        <row r="349">
          <cell r="P349">
            <v>0</v>
          </cell>
        </row>
        <row r="350">
          <cell r="P350">
            <v>0</v>
          </cell>
        </row>
        <row r="351">
          <cell r="P351">
            <v>0</v>
          </cell>
        </row>
        <row r="352">
          <cell r="P352">
            <v>0</v>
          </cell>
        </row>
        <row r="353">
          <cell r="P353">
            <v>0</v>
          </cell>
        </row>
        <row r="354">
          <cell r="P354">
            <v>0</v>
          </cell>
        </row>
        <row r="355">
          <cell r="P355">
            <v>0</v>
          </cell>
        </row>
        <row r="356">
          <cell r="P356">
            <v>0</v>
          </cell>
        </row>
        <row r="357">
          <cell r="P357">
            <v>0</v>
          </cell>
        </row>
        <row r="358">
          <cell r="P358">
            <v>0</v>
          </cell>
        </row>
        <row r="359">
          <cell r="P359">
            <v>0</v>
          </cell>
        </row>
        <row r="360">
          <cell r="P360">
            <v>0</v>
          </cell>
        </row>
        <row r="361">
          <cell r="P361">
            <v>0</v>
          </cell>
        </row>
        <row r="362">
          <cell r="P362">
            <v>0</v>
          </cell>
        </row>
        <row r="363">
          <cell r="P363">
            <v>0</v>
          </cell>
        </row>
        <row r="364">
          <cell r="P364">
            <v>0</v>
          </cell>
        </row>
        <row r="365">
          <cell r="P365">
            <v>0</v>
          </cell>
        </row>
        <row r="366">
          <cell r="P366">
            <v>0</v>
          </cell>
        </row>
        <row r="367">
          <cell r="P367">
            <v>0</v>
          </cell>
        </row>
        <row r="368">
          <cell r="P368">
            <v>0</v>
          </cell>
        </row>
        <row r="369">
          <cell r="P369">
            <v>0</v>
          </cell>
        </row>
        <row r="370">
          <cell r="P370">
            <v>0</v>
          </cell>
        </row>
        <row r="371">
          <cell r="P371">
            <v>0</v>
          </cell>
        </row>
        <row r="372">
          <cell r="P372">
            <v>0</v>
          </cell>
        </row>
        <row r="373">
          <cell r="P373">
            <v>0</v>
          </cell>
        </row>
        <row r="374">
          <cell r="P374">
            <v>0</v>
          </cell>
        </row>
        <row r="375">
          <cell r="P375">
            <v>0</v>
          </cell>
        </row>
        <row r="376">
          <cell r="P376">
            <v>0</v>
          </cell>
        </row>
        <row r="377">
          <cell r="P377">
            <v>0</v>
          </cell>
        </row>
        <row r="378">
          <cell r="P378">
            <v>0</v>
          </cell>
        </row>
        <row r="379">
          <cell r="P379">
            <v>0</v>
          </cell>
        </row>
        <row r="380">
          <cell r="P380">
            <v>0</v>
          </cell>
        </row>
        <row r="381">
          <cell r="P381">
            <v>0</v>
          </cell>
        </row>
        <row r="382">
          <cell r="P382">
            <v>0</v>
          </cell>
        </row>
        <row r="383">
          <cell r="P383">
            <v>0</v>
          </cell>
        </row>
        <row r="384">
          <cell r="P384">
            <v>0</v>
          </cell>
        </row>
        <row r="385">
          <cell r="P385">
            <v>0</v>
          </cell>
        </row>
        <row r="386">
          <cell r="P386">
            <v>0</v>
          </cell>
        </row>
        <row r="387">
          <cell r="P387">
            <v>0</v>
          </cell>
        </row>
        <row r="388">
          <cell r="P388">
            <v>0</v>
          </cell>
        </row>
        <row r="389">
          <cell r="P389">
            <v>0</v>
          </cell>
        </row>
        <row r="390">
          <cell r="P390">
            <v>0</v>
          </cell>
        </row>
        <row r="391">
          <cell r="P391">
            <v>0</v>
          </cell>
        </row>
        <row r="392">
          <cell r="P392">
            <v>0</v>
          </cell>
        </row>
        <row r="393">
          <cell r="P393">
            <v>0</v>
          </cell>
        </row>
        <row r="394">
          <cell r="P394">
            <v>0</v>
          </cell>
        </row>
        <row r="395">
          <cell r="P395">
            <v>0</v>
          </cell>
        </row>
        <row r="396">
          <cell r="P396">
            <v>0</v>
          </cell>
        </row>
        <row r="397">
          <cell r="P397">
            <v>0</v>
          </cell>
        </row>
        <row r="398">
          <cell r="P398">
            <v>0</v>
          </cell>
        </row>
        <row r="399">
          <cell r="P399">
            <v>0</v>
          </cell>
        </row>
        <row r="400">
          <cell r="P400">
            <v>0</v>
          </cell>
        </row>
        <row r="401">
          <cell r="P401">
            <v>0</v>
          </cell>
        </row>
        <row r="402">
          <cell r="P402">
            <v>0</v>
          </cell>
        </row>
        <row r="403">
          <cell r="P403">
            <v>0</v>
          </cell>
        </row>
        <row r="404">
          <cell r="P404">
            <v>0</v>
          </cell>
        </row>
        <row r="405">
          <cell r="P405">
            <v>0</v>
          </cell>
        </row>
        <row r="406">
          <cell r="P406">
            <v>0</v>
          </cell>
        </row>
        <row r="407">
          <cell r="P407">
            <v>0</v>
          </cell>
        </row>
        <row r="408">
          <cell r="P408">
            <v>0</v>
          </cell>
        </row>
        <row r="409">
          <cell r="P409">
            <v>0</v>
          </cell>
        </row>
        <row r="410">
          <cell r="P410">
            <v>0</v>
          </cell>
        </row>
        <row r="411">
          <cell r="P411">
            <v>0</v>
          </cell>
        </row>
        <row r="412">
          <cell r="P412">
            <v>0</v>
          </cell>
        </row>
        <row r="413">
          <cell r="P413">
            <v>0</v>
          </cell>
        </row>
        <row r="414">
          <cell r="P414">
            <v>0</v>
          </cell>
        </row>
        <row r="415">
          <cell r="P415">
            <v>0</v>
          </cell>
        </row>
        <row r="416">
          <cell r="P416">
            <v>0</v>
          </cell>
        </row>
        <row r="417">
          <cell r="P417">
            <v>0</v>
          </cell>
        </row>
        <row r="418">
          <cell r="P418">
            <v>0</v>
          </cell>
        </row>
        <row r="419">
          <cell r="P419">
            <v>0</v>
          </cell>
        </row>
        <row r="420">
          <cell r="P420">
            <v>0</v>
          </cell>
        </row>
        <row r="421">
          <cell r="P421">
            <v>0</v>
          </cell>
        </row>
        <row r="422">
          <cell r="P422">
            <v>0</v>
          </cell>
        </row>
        <row r="423">
          <cell r="P423">
            <v>0</v>
          </cell>
        </row>
        <row r="424">
          <cell r="P424">
            <v>0</v>
          </cell>
        </row>
        <row r="425">
          <cell r="P425">
            <v>0</v>
          </cell>
        </row>
        <row r="426">
          <cell r="P426">
            <v>0</v>
          </cell>
        </row>
        <row r="427">
          <cell r="P427">
            <v>0</v>
          </cell>
        </row>
        <row r="428">
          <cell r="P428">
            <v>0</v>
          </cell>
        </row>
        <row r="429">
          <cell r="P429">
            <v>0</v>
          </cell>
        </row>
        <row r="430">
          <cell r="P430">
            <v>0</v>
          </cell>
        </row>
        <row r="431">
          <cell r="P431">
            <v>0</v>
          </cell>
        </row>
        <row r="432">
          <cell r="P432">
            <v>0</v>
          </cell>
        </row>
        <row r="433">
          <cell r="P433">
            <v>0</v>
          </cell>
        </row>
        <row r="434">
          <cell r="P434">
            <v>0</v>
          </cell>
        </row>
        <row r="435">
          <cell r="P435">
            <v>0</v>
          </cell>
        </row>
        <row r="436">
          <cell r="P436">
            <v>0</v>
          </cell>
        </row>
        <row r="437">
          <cell r="P437">
            <v>0</v>
          </cell>
        </row>
        <row r="438">
          <cell r="P438">
            <v>0</v>
          </cell>
        </row>
        <row r="439">
          <cell r="P439">
            <v>0</v>
          </cell>
        </row>
        <row r="440">
          <cell r="P440">
            <v>0</v>
          </cell>
        </row>
        <row r="441">
          <cell r="P441">
            <v>0</v>
          </cell>
        </row>
        <row r="442">
          <cell r="P442">
            <v>0</v>
          </cell>
        </row>
        <row r="443">
          <cell r="P443">
            <v>0</v>
          </cell>
        </row>
        <row r="444">
          <cell r="P444">
            <v>0</v>
          </cell>
        </row>
        <row r="445">
          <cell r="P445">
            <v>0</v>
          </cell>
        </row>
        <row r="446">
          <cell r="P446">
            <v>0</v>
          </cell>
        </row>
        <row r="447">
          <cell r="P447">
            <v>0</v>
          </cell>
        </row>
        <row r="448">
          <cell r="P448">
            <v>0</v>
          </cell>
        </row>
        <row r="449">
          <cell r="P449">
            <v>0</v>
          </cell>
        </row>
        <row r="450">
          <cell r="P450">
            <v>0</v>
          </cell>
        </row>
        <row r="451">
          <cell r="P451">
            <v>0</v>
          </cell>
        </row>
        <row r="452">
          <cell r="P452">
            <v>0</v>
          </cell>
        </row>
        <row r="453">
          <cell r="P453">
            <v>0</v>
          </cell>
        </row>
        <row r="454">
          <cell r="P454">
            <v>0</v>
          </cell>
        </row>
        <row r="455">
          <cell r="P455">
            <v>0</v>
          </cell>
        </row>
        <row r="456">
          <cell r="P456">
            <v>0</v>
          </cell>
        </row>
        <row r="457">
          <cell r="P457">
            <v>0</v>
          </cell>
        </row>
        <row r="458">
          <cell r="P458">
            <v>0</v>
          </cell>
        </row>
        <row r="459">
          <cell r="P459">
            <v>0</v>
          </cell>
        </row>
        <row r="460">
          <cell r="P460">
            <v>0</v>
          </cell>
        </row>
        <row r="461">
          <cell r="P461">
            <v>0</v>
          </cell>
        </row>
        <row r="462">
          <cell r="P462">
            <v>0</v>
          </cell>
        </row>
        <row r="463">
          <cell r="P463">
            <v>0</v>
          </cell>
        </row>
        <row r="464">
          <cell r="P464">
            <v>0</v>
          </cell>
        </row>
        <row r="465">
          <cell r="P465">
            <v>0</v>
          </cell>
        </row>
        <row r="466">
          <cell r="P466">
            <v>0</v>
          </cell>
        </row>
        <row r="467">
          <cell r="P467">
            <v>0</v>
          </cell>
        </row>
        <row r="468">
          <cell r="P468">
            <v>0</v>
          </cell>
        </row>
        <row r="469">
          <cell r="P469">
            <v>0</v>
          </cell>
        </row>
        <row r="470">
          <cell r="P470">
            <v>0</v>
          </cell>
        </row>
        <row r="471">
          <cell r="P471">
            <v>0</v>
          </cell>
        </row>
        <row r="472">
          <cell r="P472">
            <v>0</v>
          </cell>
        </row>
        <row r="473">
          <cell r="P473">
            <v>0</v>
          </cell>
        </row>
        <row r="474">
          <cell r="P474">
            <v>0</v>
          </cell>
        </row>
        <row r="475">
          <cell r="P475">
            <v>0</v>
          </cell>
        </row>
        <row r="476">
          <cell r="P476">
            <v>0</v>
          </cell>
        </row>
        <row r="477">
          <cell r="P477">
            <v>0</v>
          </cell>
        </row>
        <row r="478">
          <cell r="P478">
            <v>0</v>
          </cell>
        </row>
        <row r="479">
          <cell r="P479">
            <v>0</v>
          </cell>
        </row>
        <row r="480">
          <cell r="P480">
            <v>0</v>
          </cell>
        </row>
        <row r="481">
          <cell r="P481">
            <v>0</v>
          </cell>
        </row>
        <row r="482">
          <cell r="P482">
            <v>0</v>
          </cell>
        </row>
        <row r="483">
          <cell r="P483">
            <v>0</v>
          </cell>
        </row>
        <row r="484">
          <cell r="P484">
            <v>0</v>
          </cell>
        </row>
        <row r="485">
          <cell r="P485">
            <v>0</v>
          </cell>
        </row>
        <row r="486">
          <cell r="P486">
            <v>0</v>
          </cell>
        </row>
        <row r="487">
          <cell r="P487">
            <v>0</v>
          </cell>
        </row>
        <row r="488">
          <cell r="P488">
            <v>0</v>
          </cell>
        </row>
        <row r="489">
          <cell r="P489">
            <v>0</v>
          </cell>
        </row>
        <row r="490">
          <cell r="P490">
            <v>0</v>
          </cell>
        </row>
        <row r="491">
          <cell r="P491">
            <v>0</v>
          </cell>
        </row>
        <row r="492">
          <cell r="P492">
            <v>0</v>
          </cell>
        </row>
        <row r="493">
          <cell r="P493">
            <v>0</v>
          </cell>
        </row>
        <row r="494">
          <cell r="P494">
            <v>0</v>
          </cell>
        </row>
        <row r="495">
          <cell r="P495">
            <v>0</v>
          </cell>
        </row>
        <row r="496">
          <cell r="P496">
            <v>0</v>
          </cell>
        </row>
        <row r="497">
          <cell r="P497">
            <v>0</v>
          </cell>
        </row>
        <row r="498">
          <cell r="P498">
            <v>0</v>
          </cell>
        </row>
        <row r="499">
          <cell r="P499">
            <v>0</v>
          </cell>
        </row>
        <row r="500">
          <cell r="P500">
            <v>0</v>
          </cell>
        </row>
        <row r="501">
          <cell r="P501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MILIK"/>
      <sheetName val="YURIDIS"/>
      <sheetName val="N1"/>
      <sheetName val="N2"/>
      <sheetName val="N3"/>
      <sheetName val="N4"/>
      <sheetName val="1-TANAH"/>
      <sheetName val="2-BANGUNAN"/>
      <sheetName val="3-TANAMAN"/>
      <sheetName val="4-POTENSI"/>
      <sheetName val="5-PREMIUM"/>
      <sheetName val="6-TRANSAKSI"/>
      <sheetName val="7-TUNGGU"/>
      <sheetName val="8-SISA"/>
      <sheetName val="No 1"/>
      <sheetName val="No 2"/>
      <sheetName val="NOMINATIF"/>
      <sheetName val="RESUME"/>
      <sheetName val="EKSEKUTIF"/>
    </sheetNames>
    <sheetDataSet>
      <sheetData sheetId="0" refreshError="1"/>
      <sheetData sheetId="1" refreshError="1"/>
      <sheetData sheetId="2" refreshError="1"/>
      <sheetData sheetId="3">
        <row r="6">
          <cell r="C6" t="str">
            <v xml:space="preserve">BANGUNAN PERMANEN </v>
          </cell>
        </row>
        <row r="7">
          <cell r="C7" t="str">
            <v>Permanen 1</v>
          </cell>
        </row>
        <row r="8">
          <cell r="C8" t="str">
            <v>Permanen 2</v>
          </cell>
        </row>
        <row r="9">
          <cell r="C9" t="str">
            <v>Permanen 3</v>
          </cell>
        </row>
        <row r="10">
          <cell r="C10" t="str">
            <v>Permanen 4</v>
          </cell>
        </row>
        <row r="12">
          <cell r="C12" t="str">
            <v>BANGUNAN SEMI PERMANEN</v>
          </cell>
        </row>
        <row r="13">
          <cell r="C13" t="str">
            <v>Semi Permanen 1</v>
          </cell>
        </row>
        <row r="14">
          <cell r="C14" t="str">
            <v>Semi Permanen 2</v>
          </cell>
        </row>
        <row r="15">
          <cell r="C15" t="str">
            <v>Semi Permanen 3</v>
          </cell>
        </row>
        <row r="17">
          <cell r="C17" t="str">
            <v>BANGUNAN GUDANG</v>
          </cell>
        </row>
        <row r="18">
          <cell r="C18" t="str">
            <v>Gudang 1</v>
          </cell>
        </row>
        <row r="19">
          <cell r="C19" t="str">
            <v>Gudang 2</v>
          </cell>
        </row>
        <row r="21">
          <cell r="C21" t="str">
            <v>BANGUNAN SEDERHANA</v>
          </cell>
        </row>
        <row r="22">
          <cell r="C22" t="str">
            <v>Sederhana 1</v>
          </cell>
        </row>
        <row r="23">
          <cell r="C23" t="str">
            <v>Sederhana 2</v>
          </cell>
        </row>
        <row r="24">
          <cell r="C24" t="str">
            <v>Sederhana 3</v>
          </cell>
        </row>
        <row r="25">
          <cell r="C25" t="str">
            <v>Sederhana 4</v>
          </cell>
        </row>
        <row r="27">
          <cell r="C27" t="str">
            <v>BANGUNAN DARURAT</v>
          </cell>
        </row>
        <row r="28">
          <cell r="C28" t="str">
            <v>Darurat 1</v>
          </cell>
        </row>
        <row r="29">
          <cell r="C29" t="str">
            <v>Darurat 2</v>
          </cell>
        </row>
        <row r="30">
          <cell r="C30" t="str">
            <v>Darurat 3</v>
          </cell>
        </row>
        <row r="31">
          <cell r="C31" t="str">
            <v>Darurat 4</v>
          </cell>
        </row>
        <row r="33">
          <cell r="C33" t="str">
            <v>PERSYARATAN UMUM</v>
          </cell>
        </row>
        <row r="34">
          <cell r="C34" t="str">
            <v>Pagar tralis besi tinggi 1,20 s/d 1,5 m’</v>
          </cell>
        </row>
        <row r="35">
          <cell r="C35" t="str">
            <v>Pagar tembok tinggi 1,5 s/d 2,00 m’</v>
          </cell>
        </row>
        <row r="36">
          <cell r="C36" t="str">
            <v>Pagar Tralis Besi + Pondasi Keermuur  T. 1,20 – 1,60 m</v>
          </cell>
        </row>
        <row r="37">
          <cell r="C37" t="str">
            <v>Pagar Tralis</v>
          </cell>
        </row>
        <row r="38">
          <cell r="C38" t="str">
            <v xml:space="preserve">Pagar Tralis besi Pondasi </v>
          </cell>
        </row>
        <row r="39">
          <cell r="C39" t="str">
            <v>Pagar BRC tinggi 0,6 s/d 0,9</v>
          </cell>
        </row>
        <row r="40">
          <cell r="C40" t="str">
            <v>Pagar besi BRC tinggi 0,9 s/d 1,20 m’</v>
          </cell>
        </row>
        <row r="41">
          <cell r="C41" t="str">
            <v>Pagar BRC Tinggi 60 cm</v>
          </cell>
        </row>
        <row r="42">
          <cell r="C42" t="str">
            <v>Pagar BRC Tinggi 90 cm</v>
          </cell>
        </row>
        <row r="43">
          <cell r="C43" t="str">
            <v>Pagar BRC Tinggi 120 cm</v>
          </cell>
        </row>
        <row r="44">
          <cell r="C44" t="str">
            <v>Pagar BRC Tinggi 150 cm</v>
          </cell>
        </row>
        <row r="45">
          <cell r="C45" t="str">
            <v xml:space="preserve">Pondasi batu kali, sloof, kolom, ringbalk beton, pasangan bata merah   kawat duri tinggi 0.6 m’ </v>
          </cell>
        </row>
        <row r="46">
          <cell r="C46" t="str">
            <v>Pondasi batu kali, Rolag bata , pasangan bata merah, pakai pilar bata merah</v>
          </cell>
        </row>
        <row r="47">
          <cell r="C47" t="str">
            <v>Pagar Tembok/Benteng tinggi 250 – 300; pondasi batu kali sloof, kolom ring balk</v>
          </cell>
        </row>
        <row r="48">
          <cell r="C48" t="str">
            <v>Pagar Boling T. 60 cm berikut pondasi menerus</v>
          </cell>
        </row>
        <row r="49">
          <cell r="C49" t="str">
            <v xml:space="preserve">Pagar besi minimalis tanpa pondasi dan pilar </v>
          </cell>
        </row>
        <row r="50">
          <cell r="C50" t="str">
            <v>Pagar kawat duri terdiri dari :
Pondasi setempat Cor beton tumbuk setempat, tiang besi siku, kawat duri</v>
          </cell>
        </row>
        <row r="51">
          <cell r="C51" t="str">
            <v xml:space="preserve">Pagar bambu dianyam rapat, tinggi 1.6 s/d 2 meter </v>
          </cell>
        </row>
        <row r="52">
          <cell r="C52" t="str">
            <v>Pagar bambu dianyam tinggi 0.7 s/d 1.20  meter</v>
          </cell>
        </row>
        <row r="53">
          <cell r="C53" t="str">
            <v xml:space="preserve">Pagar bambu  T. 0.65 s/d 1 meter </v>
          </cell>
        </row>
        <row r="55">
          <cell r="C55" t="str">
            <v>STRUKTUR BANGUNAN</v>
          </cell>
        </row>
        <row r="56">
          <cell r="C56" t="str">
            <v xml:space="preserve">Pondasi batu belah </v>
          </cell>
        </row>
        <row r="57">
          <cell r="C57" t="str">
            <v>Pondasi batu belah / keermuur / pakai + batu muka</v>
          </cell>
        </row>
        <row r="58">
          <cell r="C58" t="str">
            <v>Beton Sloof bertulang Camp. 1 : 2 : 3</v>
          </cell>
        </row>
        <row r="59">
          <cell r="C59" t="str">
            <v>Beton Kolom / Ringbalk bertulang Camp. 1 : 2 : 3</v>
          </cell>
        </row>
        <row r="60">
          <cell r="C60" t="str">
            <v>Beton plat lantai / dak bertulang Camp. 1 : 2 : 3</v>
          </cell>
        </row>
        <row r="61">
          <cell r="C61" t="str">
            <v>Beton pondasi plat bertulang Camp. 1 : 2 : 3</v>
          </cell>
        </row>
        <row r="62">
          <cell r="C62" t="str">
            <v xml:space="preserve">Pasangan bata merah camp. 1 : 5 </v>
          </cell>
        </row>
        <row r="63">
          <cell r="C63" t="str">
            <v xml:space="preserve">Plesteran + Acian camp. 1 : 3 </v>
          </cell>
        </row>
        <row r="64">
          <cell r="C64" t="str">
            <v xml:space="preserve">Plesteran + Acian camp. 1 : 5 </v>
          </cell>
        </row>
        <row r="66">
          <cell r="C66" t="str">
            <v xml:space="preserve">PRASARANA LINGKUNGAN </v>
          </cell>
        </row>
        <row r="67">
          <cell r="C67" t="str">
            <v xml:space="preserve">Jalan Hotmix </v>
          </cell>
        </row>
        <row r="68">
          <cell r="C68" t="str">
            <v>Perkerasan Jalan + Penetrasi</v>
          </cell>
        </row>
        <row r="69">
          <cell r="C69" t="str">
            <v>Perkerasan Jalan Beton T. 30 cm</v>
          </cell>
        </row>
        <row r="70">
          <cell r="C70" t="str">
            <v>LPB</v>
          </cell>
        </row>
        <row r="71">
          <cell r="C71" t="str">
            <v>LPA</v>
          </cell>
        </row>
        <row r="72">
          <cell r="C72" t="str">
            <v xml:space="preserve">Pemasangan Paving Block </v>
          </cell>
        </row>
        <row r="73">
          <cell r="C73" t="str">
            <v xml:space="preserve">Plat Beton duicker bertulang T. 10 s/d 15 cm </v>
          </cell>
        </row>
        <row r="74">
          <cell r="C74" t="str">
            <v>Gorong-gorong Buis Beton dia 20 cm s/d 40 cm</v>
          </cell>
        </row>
        <row r="75">
          <cell r="C75" t="str">
            <v xml:space="preserve">Gorong-gorong Buis Beton dia 50 cm s/d 60 cm </v>
          </cell>
        </row>
        <row r="76">
          <cell r="C76" t="str">
            <v xml:space="preserve">Gorong-gorong Buis Beton dia 80 cm s/d 100 cm </v>
          </cell>
        </row>
        <row r="77">
          <cell r="C77" t="str">
            <v>Jembatan Bambu</v>
          </cell>
        </row>
        <row r="78">
          <cell r="C78" t="str">
            <v>Bak Sampah  ukuran 1 x 1 x 1 m2</v>
          </cell>
        </row>
        <row r="79">
          <cell r="C79" t="str">
            <v xml:space="preserve">Kolam tembok, reservoir batu bata, batako dasar diplester </v>
          </cell>
        </row>
        <row r="80">
          <cell r="C80" t="str">
            <v>Taman dinding /Relief</v>
          </cell>
        </row>
        <row r="82">
          <cell r="C82" t="str">
            <v>UTILITAS</v>
          </cell>
        </row>
        <row r="83">
          <cell r="C83" t="str">
            <v xml:space="preserve">Pemasangan Air PDAM/Air berlangganan </v>
          </cell>
        </row>
        <row r="84">
          <cell r="C84" t="str">
            <v xml:space="preserve">Sumur Pantek </v>
          </cell>
        </row>
        <row r="85">
          <cell r="C85" t="str">
            <v xml:space="preserve">Sumur Gali Permanen </v>
          </cell>
        </row>
        <row r="86">
          <cell r="C86" t="str">
            <v xml:space="preserve">Sumur Gali Tidak Permanen </v>
          </cell>
        </row>
        <row r="87">
          <cell r="C87" t="str">
            <v>Sumur Bor  Jet Pump +Pipa dia 1” dan dia 4”</v>
          </cell>
        </row>
        <row r="88">
          <cell r="C88" t="str">
            <v>Pemasangan Listrik  900 VA, 1300 VA, dll</v>
          </cell>
        </row>
        <row r="89">
          <cell r="C89" t="str">
            <v>Pemasangan Listrik  2200 VA,  dll</v>
          </cell>
        </row>
        <row r="90">
          <cell r="C90" t="str">
            <v>Pemasangan Listrik  3500 VA,  dll</v>
          </cell>
        </row>
        <row r="91">
          <cell r="C91" t="str">
            <v>Pemasangan Listrik  6600 VA,  dll</v>
          </cell>
        </row>
        <row r="92">
          <cell r="C92" t="str">
            <v xml:space="preserve">Pemasangan Telepon </v>
          </cell>
        </row>
        <row r="93">
          <cell r="C93" t="str">
            <v xml:space="preserve">Saluran air hujan grevel ½ dia 20 cm </v>
          </cell>
        </row>
        <row r="94">
          <cell r="C94" t="str">
            <v xml:space="preserve">Saluran air pipa PVC dia 2” </v>
          </cell>
        </row>
        <row r="95">
          <cell r="C95" t="str">
            <v>Saluran air pipa PVC dia 4”</v>
          </cell>
        </row>
        <row r="96">
          <cell r="C96" t="str">
            <v xml:space="preserve">Saluran air pipa PVC dia 2” s/d 3” </v>
          </cell>
        </row>
        <row r="97">
          <cell r="C97" t="str">
            <v xml:space="preserve">Saluran air bersih PVC dia ½ s/d 1” termasuk accessories </v>
          </cell>
        </row>
        <row r="98">
          <cell r="C98" t="str">
            <v>Bak Septicktank dan rembesan ukuran 2,50 m’ x 1,50 m’ x 1,50 m’</v>
          </cell>
        </row>
        <row r="99">
          <cell r="C99" t="str">
            <v>Cubluk pas bata</v>
          </cell>
        </row>
        <row r="100">
          <cell r="C100" t="str">
            <v>Mandi cuci / kakus (MCK) terbuka permanen</v>
          </cell>
        </row>
        <row r="101">
          <cell r="C101" t="str">
            <v>Mandi cuci / kakus (MCK) tertutup permanen</v>
          </cell>
        </row>
        <row r="102">
          <cell r="C102" t="str">
            <v>Mandi cuci / kakus (MCK) /dinding bilik /sederhana</v>
          </cell>
        </row>
        <row r="103">
          <cell r="C103" t="str">
            <v xml:space="preserve">Water torn + penampungan air 500 liter tinggi 3 meter berikut instalasi  </v>
          </cell>
        </row>
        <row r="105">
          <cell r="C105" t="str">
            <v>S A R A N A</v>
          </cell>
        </row>
        <row r="106">
          <cell r="C106" t="str">
            <v xml:space="preserve">Selasar Kolom Beton Atap Beton </v>
          </cell>
        </row>
        <row r="107">
          <cell r="C107" t="str">
            <v>Selasar  / teras Kolom Beton Atap Genteng</v>
          </cell>
        </row>
        <row r="108">
          <cell r="C108" t="str">
            <v xml:space="preserve">Selasar / teras Tiang Kayu Atap Genteng </v>
          </cell>
        </row>
        <row r="109">
          <cell r="C109" t="str">
            <v>Selasar / teras Tiang Kayu, Atap Asbes, Genteng</v>
          </cell>
        </row>
        <row r="110">
          <cell r="C110" t="str">
            <v xml:space="preserve">Rabat  keramik / tampa atap </v>
          </cell>
        </row>
        <row r="111">
          <cell r="C111" t="str">
            <v xml:space="preserve">Rabat Tegel </v>
          </cell>
        </row>
        <row r="112">
          <cell r="C112" t="str">
            <v xml:space="preserve">Rabat Plesteran Camp. 1 : 5 tebal 1 s/d 4 cm </v>
          </cell>
        </row>
        <row r="113">
          <cell r="C113" t="str">
            <v>Rabat beton tumbuk camp. 1 : 3 : 5 T. 5 cm</v>
          </cell>
        </row>
        <row r="114">
          <cell r="C114" t="str">
            <v xml:space="preserve">Rabat beton tumbuk camp. 1 : 3 : 5  T. 10 cm </v>
          </cell>
        </row>
        <row r="115">
          <cell r="C115" t="str">
            <v xml:space="preserve">Kanofi poly carbont rangka besi  (stanles)  </v>
          </cell>
        </row>
        <row r="116">
          <cell r="C116" t="str">
            <v>Kanofi poly carbont rangka besi   hollow</v>
          </cell>
        </row>
        <row r="118">
          <cell r="C118" t="str">
            <v>MAKAM/KUBURAN</v>
          </cell>
        </row>
        <row r="119">
          <cell r="C119" t="str">
            <v>Biaya penggantian pemindahan Jenazah/kerangka</v>
          </cell>
        </row>
        <row r="120">
          <cell r="C120" t="str">
            <v>Kuburan Tanah Dewasa</v>
          </cell>
        </row>
        <row r="121">
          <cell r="C121" t="str">
            <v>Kuburan Tanah Anak-anak</v>
          </cell>
        </row>
        <row r="122">
          <cell r="C122" t="str">
            <v>Kuburan Pas Bata Plester Dewasa</v>
          </cell>
        </row>
        <row r="123">
          <cell r="C123" t="str">
            <v>Kuburan Pas Bata Plester Anak-anak</v>
          </cell>
        </row>
        <row r="124">
          <cell r="C124" t="str">
            <v>Kuburan Tegel Dewasa</v>
          </cell>
        </row>
        <row r="125">
          <cell r="C125" t="str">
            <v>Kuburan Tegel Anak-anak</v>
          </cell>
        </row>
        <row r="126">
          <cell r="C126" t="str">
            <v>Kuburan Keramik dewasa</v>
          </cell>
        </row>
        <row r="127">
          <cell r="C127" t="str">
            <v>Kuburan Keramik Anak-anak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1"/>
      <sheetName val="Kop"/>
      <sheetName val="peta"/>
      <sheetName val="foto"/>
      <sheetName val="Z-1"/>
      <sheetName val="Z-2"/>
      <sheetName val="Z-3"/>
      <sheetName val="Z-4"/>
      <sheetName val="Z-5"/>
      <sheetName val="Z-4 besar"/>
      <sheetName val="res"/>
      <sheetName val="1 (2)"/>
      <sheetName val="2 (2)"/>
      <sheetName val="3 (2)"/>
      <sheetName val="Text Total NP"/>
      <sheetName val="Text Total NP (2)"/>
      <sheetName val="Score"/>
    </sheetNames>
    <sheetDataSet>
      <sheetData sheetId="0"/>
      <sheetData sheetId="1"/>
      <sheetData sheetId="2"/>
      <sheetData sheetId="3"/>
      <sheetData sheetId="4">
        <row r="80">
          <cell r="D80">
            <v>3142000</v>
          </cell>
        </row>
        <row r="83">
          <cell r="C83" t="str">
            <v>ZONA 1</v>
          </cell>
          <cell r="D83" t="str">
            <v>Tanah Pinggir Jalan Gelora</v>
          </cell>
        </row>
      </sheetData>
      <sheetData sheetId="5">
        <row r="80">
          <cell r="D80">
            <v>2472000</v>
          </cell>
        </row>
        <row r="83">
          <cell r="C83" t="str">
            <v>ZONA 2</v>
          </cell>
          <cell r="D83" t="str">
            <v>Tanah pemukiman yang berada di dalam gang Kp. Pajang</v>
          </cell>
        </row>
      </sheetData>
      <sheetData sheetId="6">
        <row r="80">
          <cell r="D80">
            <v>1754000</v>
          </cell>
        </row>
        <row r="83">
          <cell r="C83" t="str">
            <v>ZONA 3</v>
          </cell>
          <cell r="D83" t="str">
            <v>Tanah sawah/kolam yang berada di dalam (tidak ada akses)</v>
          </cell>
        </row>
      </sheetData>
      <sheetData sheetId="7">
        <row r="80">
          <cell r="D80">
            <v>2769000</v>
          </cell>
        </row>
        <row r="83">
          <cell r="C83" t="str">
            <v>ZONA 4</v>
          </cell>
          <cell r="D83" t="str">
            <v>Tanah yang berada di pinggir Jalan Abdul Rahman Saleh</v>
          </cell>
        </row>
      </sheetData>
      <sheetData sheetId="8">
        <row r="80">
          <cell r="D80">
            <v>7748000</v>
          </cell>
        </row>
        <row r="83">
          <cell r="C83" t="str">
            <v>ZONA 5</v>
          </cell>
          <cell r="D83" t="str">
            <v>Tanah pemukiman yang berada di Jalan Husein Sastranegara</v>
          </cell>
        </row>
      </sheetData>
      <sheetData sheetId="9">
        <row r="91">
          <cell r="B91">
            <v>1373200</v>
          </cell>
        </row>
        <row r="100">
          <cell r="D100" t="str">
            <v>Tanah sawah/kolam yang berada di dalam (tidak ada akses) luasan besar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NP Jurumudi"/>
      <sheetName val="res"/>
    </sheetNames>
    <sheetDataSet>
      <sheetData sheetId="0">
        <row r="11">
          <cell r="A11" t="str">
            <v>PENGADAAN TANAH RUAS JALAN TOL CENGKARENG-BATUCEPER-KUNCIRAN</v>
          </cell>
        </row>
      </sheetData>
      <sheetData sheetId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NP PAJANG "/>
      <sheetName val="res"/>
    </sheetNames>
    <sheetDataSet>
      <sheetData sheetId="0">
        <row r="3">
          <cell r="B3" t="str">
            <v>DI KELURAHAN PAJANG, KECAMATAN BENDA, KOTA TANGERANG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509"/>
  <sheetViews>
    <sheetView showGridLines="0" tabSelected="1" view="pageBreakPreview" zoomScale="115" zoomScaleNormal="90" zoomScaleSheetLayoutView="115" workbookViewId="0">
      <pane ySplit="9" topLeftCell="A31" activePane="bottomLeft" state="frozen"/>
      <selection pane="bottomLeft" activeCell="K33" sqref="K33"/>
    </sheetView>
  </sheetViews>
  <sheetFormatPr defaultColWidth="9.1796875" defaultRowHeight="14"/>
  <cols>
    <col min="1" max="1" width="7.453125" style="1" customWidth="1"/>
    <col min="2" max="2" width="5.54296875" style="3" customWidth="1"/>
    <col min="3" max="3" width="5.7265625" style="3" hidden="1" customWidth="1"/>
    <col min="4" max="4" width="36.7265625" style="1" customWidth="1"/>
    <col min="5" max="5" width="34.26953125" style="1" hidden="1" customWidth="1"/>
    <col min="6" max="6" width="8.7265625" style="1" customWidth="1"/>
    <col min="7" max="7" width="26.54296875" style="1" hidden="1" customWidth="1"/>
    <col min="8" max="8" width="8" style="4" hidden="1" customWidth="1"/>
    <col min="9" max="9" width="8" style="5" hidden="1" customWidth="1"/>
    <col min="10" max="10" width="10.453125" style="5" customWidth="1"/>
    <col min="11" max="11" width="21.81640625" style="6" customWidth="1"/>
    <col min="12" max="12" width="7" style="7" customWidth="1"/>
    <col min="13" max="13" width="6.1796875" style="8" customWidth="1"/>
    <col min="14" max="14" width="20" style="9" customWidth="1"/>
    <col min="15" max="15" width="6.81640625" style="7" customWidth="1"/>
    <col min="16" max="16" width="11.81640625" style="156" hidden="1" customWidth="1"/>
    <col min="17" max="17" width="13.7265625" style="6" customWidth="1"/>
    <col min="18" max="18" width="13.7265625" style="152" hidden="1" customWidth="1"/>
    <col min="19" max="19" width="17.26953125" style="114" customWidth="1"/>
    <col min="20" max="20" width="13.7265625" style="114" hidden="1" customWidth="1"/>
    <col min="21" max="21" width="13.7265625" style="114" customWidth="1"/>
    <col min="22" max="22" width="13.7265625" style="114" hidden="1" customWidth="1"/>
    <col min="23" max="23" width="13.7265625" style="114" customWidth="1"/>
    <col min="24" max="24" width="19.1796875" style="114" customWidth="1"/>
    <col min="25" max="25" width="14.81640625" style="114" customWidth="1"/>
    <col min="26" max="30" width="13.7265625" style="114" customWidth="1"/>
    <col min="31" max="31" width="13.7265625" style="118" customWidth="1"/>
    <col min="32" max="32" width="18.1796875" style="120" customWidth="1"/>
    <col min="33" max="33" width="13.81640625" style="1" hidden="1" customWidth="1"/>
    <col min="34" max="34" width="14.81640625" style="1" hidden="1" customWidth="1"/>
    <col min="35" max="35" width="19" style="1" bestFit="1" customWidth="1"/>
    <col min="36" max="16384" width="9.1796875" style="1"/>
  </cols>
  <sheetData>
    <row r="1" spans="1:35" ht="24" customHeight="1">
      <c r="B1" s="368" t="s">
        <v>427</v>
      </c>
      <c r="C1" s="368"/>
      <c r="D1" s="368"/>
      <c r="E1" s="368"/>
      <c r="F1" s="368"/>
      <c r="G1" s="368"/>
      <c r="H1" s="368"/>
      <c r="I1" s="368"/>
      <c r="J1" s="368"/>
      <c r="K1" s="368"/>
      <c r="L1" s="368"/>
      <c r="M1" s="368"/>
      <c r="N1" s="368"/>
      <c r="O1" s="368"/>
      <c r="P1" s="368"/>
      <c r="Q1" s="368"/>
      <c r="R1" s="368"/>
      <c r="S1" s="368"/>
      <c r="T1" s="368"/>
      <c r="U1" s="368"/>
      <c r="V1" s="368"/>
      <c r="W1" s="368"/>
      <c r="X1" s="368"/>
      <c r="Y1" s="368"/>
      <c r="Z1" s="368"/>
      <c r="AA1" s="368"/>
      <c r="AB1" s="368"/>
      <c r="AC1" s="368"/>
      <c r="AD1" s="368"/>
      <c r="AE1" s="368"/>
      <c r="AF1" s="368"/>
      <c r="AG1" s="161"/>
      <c r="AH1" s="161"/>
    </row>
    <row r="2" spans="1:35" ht="20">
      <c r="B2" s="369" t="s">
        <v>0</v>
      </c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369"/>
      <c r="AF2" s="369"/>
      <c r="AG2" s="162"/>
      <c r="AH2" s="162"/>
    </row>
    <row r="3" spans="1:35" ht="20">
      <c r="B3" s="369" t="s">
        <v>94</v>
      </c>
      <c r="C3" s="369"/>
      <c r="D3" s="369"/>
      <c r="E3" s="369"/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369"/>
      <c r="S3" s="369"/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369"/>
      <c r="AF3" s="369"/>
      <c r="AG3" s="162"/>
      <c r="AH3" s="151"/>
    </row>
    <row r="4" spans="1:35" ht="20">
      <c r="B4" s="369" t="s">
        <v>428</v>
      </c>
      <c r="C4" s="369"/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/>
      <c r="AC4" s="369"/>
      <c r="AD4" s="369"/>
      <c r="AE4" s="369"/>
      <c r="AF4" s="369"/>
      <c r="AG4" s="162"/>
      <c r="AH4" s="159"/>
    </row>
    <row r="5" spans="1:35" ht="14.5" thickBot="1"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117"/>
    </row>
    <row r="6" spans="1:35" s="249" customFormat="1" ht="20.149999999999999" customHeight="1" thickBot="1">
      <c r="B6" s="374" t="s">
        <v>1</v>
      </c>
      <c r="C6" s="250"/>
      <c r="D6" s="356" t="s">
        <v>404</v>
      </c>
      <c r="E6" s="251" t="s">
        <v>5</v>
      </c>
      <c r="F6" s="359" t="s">
        <v>2</v>
      </c>
      <c r="G6" s="360"/>
      <c r="H6" s="360"/>
      <c r="I6" s="360"/>
      <c r="J6" s="361"/>
      <c r="K6" s="377" t="s">
        <v>3</v>
      </c>
      <c r="L6" s="377"/>
      <c r="M6" s="377"/>
      <c r="N6" s="377" t="s">
        <v>4</v>
      </c>
      <c r="O6" s="377"/>
      <c r="P6" s="252"/>
      <c r="Q6" s="378" t="s">
        <v>430</v>
      </c>
      <c r="R6" s="379"/>
      <c r="S6" s="379"/>
      <c r="T6" s="379"/>
      <c r="U6" s="379"/>
      <c r="V6" s="379"/>
      <c r="W6" s="379"/>
      <c r="X6" s="379"/>
      <c r="Y6" s="379"/>
      <c r="Z6" s="379"/>
      <c r="AA6" s="379"/>
      <c r="AB6" s="379"/>
      <c r="AC6" s="379"/>
      <c r="AD6" s="379"/>
      <c r="AE6" s="379"/>
      <c r="AF6" s="380"/>
      <c r="AG6" s="345" t="s">
        <v>95</v>
      </c>
      <c r="AH6" s="349" t="s">
        <v>96</v>
      </c>
    </row>
    <row r="7" spans="1:35" s="249" customFormat="1" ht="20.149999999999999" customHeight="1" thickBot="1">
      <c r="B7" s="375"/>
      <c r="C7" s="253"/>
      <c r="D7" s="357"/>
      <c r="E7" s="254"/>
      <c r="F7" s="350" t="s">
        <v>356</v>
      </c>
      <c r="G7" s="255"/>
      <c r="H7" s="255"/>
      <c r="I7" s="255"/>
      <c r="J7" s="362" t="s">
        <v>429</v>
      </c>
      <c r="K7" s="332" t="s">
        <v>6</v>
      </c>
      <c r="L7" s="353" t="s">
        <v>97</v>
      </c>
      <c r="M7" s="333" t="s">
        <v>7</v>
      </c>
      <c r="N7" s="332" t="s">
        <v>6</v>
      </c>
      <c r="O7" s="333" t="s">
        <v>97</v>
      </c>
      <c r="P7" s="256"/>
      <c r="Q7" s="334" t="s">
        <v>405</v>
      </c>
      <c r="R7" s="335"/>
      <c r="S7" s="335"/>
      <c r="T7" s="335"/>
      <c r="U7" s="335"/>
      <c r="V7" s="335"/>
      <c r="W7" s="335"/>
      <c r="X7" s="335"/>
      <c r="Y7" s="336" t="s">
        <v>406</v>
      </c>
      <c r="Z7" s="337"/>
      <c r="AA7" s="337"/>
      <c r="AB7" s="337"/>
      <c r="AC7" s="337"/>
      <c r="AD7" s="337"/>
      <c r="AE7" s="338"/>
      <c r="AF7" s="365" t="s">
        <v>419</v>
      </c>
      <c r="AG7" s="346"/>
      <c r="AH7" s="349"/>
    </row>
    <row r="8" spans="1:35" s="249" customFormat="1" ht="20.149999999999999" customHeight="1" thickBot="1">
      <c r="B8" s="375"/>
      <c r="C8" s="253"/>
      <c r="D8" s="357"/>
      <c r="E8" s="254"/>
      <c r="F8" s="351"/>
      <c r="G8" s="255"/>
      <c r="H8" s="257"/>
      <c r="I8" s="257"/>
      <c r="J8" s="363"/>
      <c r="K8" s="332"/>
      <c r="L8" s="354"/>
      <c r="M8" s="333"/>
      <c r="N8" s="332"/>
      <c r="O8" s="333"/>
      <c r="P8" s="256"/>
      <c r="Q8" s="339" t="s">
        <v>2</v>
      </c>
      <c r="R8" s="340"/>
      <c r="S8" s="341"/>
      <c r="T8" s="342" t="s">
        <v>3</v>
      </c>
      <c r="U8" s="341"/>
      <c r="V8" s="342" t="s">
        <v>4</v>
      </c>
      <c r="W8" s="341"/>
      <c r="X8" s="343" t="s">
        <v>410</v>
      </c>
      <c r="Y8" s="339" t="s">
        <v>411</v>
      </c>
      <c r="Z8" s="341"/>
      <c r="AA8" s="342" t="s">
        <v>412</v>
      </c>
      <c r="AB8" s="341"/>
      <c r="AC8" s="370" t="s">
        <v>417</v>
      </c>
      <c r="AD8" s="370" t="s">
        <v>418</v>
      </c>
      <c r="AE8" s="372" t="s">
        <v>410</v>
      </c>
      <c r="AF8" s="366"/>
      <c r="AG8" s="346"/>
      <c r="AH8" s="349"/>
    </row>
    <row r="9" spans="1:35" s="249" customFormat="1" ht="20.149999999999999" customHeight="1" thickBot="1">
      <c r="B9" s="376"/>
      <c r="C9" s="258"/>
      <c r="D9" s="358"/>
      <c r="E9" s="259"/>
      <c r="F9" s="352"/>
      <c r="G9" s="260"/>
      <c r="H9" s="260"/>
      <c r="I9" s="260"/>
      <c r="J9" s="364"/>
      <c r="K9" s="332"/>
      <c r="L9" s="355"/>
      <c r="M9" s="333"/>
      <c r="N9" s="332"/>
      <c r="O9" s="333"/>
      <c r="P9" s="261"/>
      <c r="Q9" s="262" t="s">
        <v>407</v>
      </c>
      <c r="R9" s="263"/>
      <c r="S9" s="248" t="s">
        <v>408</v>
      </c>
      <c r="T9" s="263" t="s">
        <v>407</v>
      </c>
      <c r="U9" s="263" t="s">
        <v>408</v>
      </c>
      <c r="V9" s="263" t="s">
        <v>409</v>
      </c>
      <c r="W9" s="263" t="s">
        <v>408</v>
      </c>
      <c r="X9" s="344"/>
      <c r="Y9" s="262" t="s">
        <v>413</v>
      </c>
      <c r="Z9" s="263" t="s">
        <v>414</v>
      </c>
      <c r="AA9" s="263" t="s">
        <v>415</v>
      </c>
      <c r="AB9" s="263" t="s">
        <v>416</v>
      </c>
      <c r="AC9" s="371"/>
      <c r="AD9" s="371"/>
      <c r="AE9" s="373"/>
      <c r="AF9" s="367"/>
      <c r="AG9" s="347"/>
      <c r="AH9" s="349"/>
    </row>
    <row r="10" spans="1:35" ht="14.5" thickTop="1">
      <c r="B10" s="216"/>
      <c r="C10" s="11"/>
      <c r="D10" s="217"/>
      <c r="E10" s="194"/>
      <c r="F10" s="217"/>
      <c r="G10" s="12"/>
      <c r="H10" s="13"/>
      <c r="I10" s="14"/>
      <c r="J10" s="14"/>
      <c r="K10" s="218"/>
      <c r="L10" s="15"/>
      <c r="M10" s="2"/>
      <c r="N10" s="219"/>
      <c r="O10" s="16"/>
      <c r="P10" s="157"/>
      <c r="Q10" s="18"/>
      <c r="R10" s="153"/>
      <c r="S10" s="115"/>
      <c r="T10" s="115"/>
      <c r="U10" s="115"/>
      <c r="V10" s="115"/>
      <c r="W10" s="115"/>
      <c r="X10" s="121"/>
      <c r="Y10" s="18"/>
      <c r="Z10" s="115"/>
      <c r="AA10" s="115"/>
      <c r="AB10" s="115"/>
      <c r="AC10" s="115"/>
      <c r="AD10" s="115"/>
      <c r="AE10" s="119"/>
      <c r="AF10" s="220"/>
      <c r="AG10" s="212"/>
      <c r="AH10" s="17"/>
    </row>
    <row r="11" spans="1:35">
      <c r="A11" s="211">
        <f>IF(F11="",0,1)</f>
        <v>1</v>
      </c>
      <c r="B11" s="39">
        <v>1</v>
      </c>
      <c r="C11" s="40">
        <v>3</v>
      </c>
      <c r="D11" s="104" t="s">
        <v>431</v>
      </c>
      <c r="E11" s="42"/>
      <c r="F11" s="43">
        <v>3</v>
      </c>
      <c r="G11" s="44" t="s">
        <v>98</v>
      </c>
      <c r="H11" s="45">
        <v>514</v>
      </c>
      <c r="I11" s="105">
        <v>118</v>
      </c>
      <c r="J11" s="105">
        <v>118</v>
      </c>
      <c r="K11" s="46" t="s">
        <v>34</v>
      </c>
      <c r="L11" s="47">
        <v>96.55</v>
      </c>
      <c r="M11" s="48" t="s">
        <v>322</v>
      </c>
      <c r="N11" s="49" t="s">
        <v>29</v>
      </c>
      <c r="O11" s="50">
        <v>23</v>
      </c>
      <c r="P11" s="178">
        <f>+L11*1.5</f>
        <v>144.82499999999999</v>
      </c>
      <c r="Q11" s="147">
        <f>res!L5</f>
        <v>2472000</v>
      </c>
      <c r="R11" s="142"/>
      <c r="S11" s="142">
        <f>+Q11*J11</f>
        <v>291696000</v>
      </c>
      <c r="T11" s="142">
        <v>1021440</v>
      </c>
      <c r="U11" s="142">
        <f>+T11*L11</f>
        <v>98620032</v>
      </c>
      <c r="V11" s="142">
        <v>15000</v>
      </c>
      <c r="W11" s="142">
        <f>+V11*O11</f>
        <v>345000</v>
      </c>
      <c r="X11" s="143">
        <f>+S11+SUM(U11:U12)+SUM(W11:W13)</f>
        <v>396508512</v>
      </c>
      <c r="Y11" s="147"/>
      <c r="Z11" s="140"/>
      <c r="AA11" s="140">
        <f>(SUM($U11:$U12)+$S11)*1%</f>
        <v>3955935.12</v>
      </c>
      <c r="AB11" s="160">
        <f>+((SUM(U11:U12)+S11)-150000000)*5%</f>
        <v>12279675.600000001</v>
      </c>
      <c r="AC11" s="140">
        <f>+X11*0.542%</f>
        <v>2149076.1350400001</v>
      </c>
      <c r="AD11" s="140"/>
      <c r="AE11" s="140">
        <f>SUM(Y11:AD11)</f>
        <v>18384686.855040003</v>
      </c>
      <c r="AF11" s="141">
        <f>ROUND((X11+AE11),-3)</f>
        <v>414893000</v>
      </c>
      <c r="AG11" s="330"/>
      <c r="AH11" s="19"/>
    </row>
    <row r="12" spans="1:35">
      <c r="A12" s="211">
        <f t="shared" ref="A12:A75" si="0">IF(F12="",0,1)</f>
        <v>0</v>
      </c>
      <c r="B12" s="39"/>
      <c r="C12" s="40"/>
      <c r="D12" s="46" t="s">
        <v>39</v>
      </c>
      <c r="E12" s="42"/>
      <c r="F12" s="46"/>
      <c r="G12" s="44" t="s">
        <v>99</v>
      </c>
      <c r="H12" s="45"/>
      <c r="I12" s="105"/>
      <c r="J12" s="105"/>
      <c r="K12" s="46" t="s">
        <v>83</v>
      </c>
      <c r="L12" s="52">
        <v>19.899999999999999</v>
      </c>
      <c r="M12" s="48" t="s">
        <v>322</v>
      </c>
      <c r="N12" s="49" t="s">
        <v>41</v>
      </c>
      <c r="O12" s="50">
        <v>2</v>
      </c>
      <c r="P12" s="178"/>
      <c r="Q12" s="147"/>
      <c r="R12" s="142"/>
      <c r="S12" s="142"/>
      <c r="T12" s="142">
        <v>265200</v>
      </c>
      <c r="U12" s="142">
        <f>+T12*L12</f>
        <v>5277480</v>
      </c>
      <c r="V12" s="142">
        <v>30000</v>
      </c>
      <c r="W12" s="142">
        <f>+V12*O12</f>
        <v>60000</v>
      </c>
      <c r="X12" s="143"/>
      <c r="Y12" s="147"/>
      <c r="Z12" s="142"/>
      <c r="AA12" s="142"/>
      <c r="AB12" s="142"/>
      <c r="AC12" s="142"/>
      <c r="AD12" s="142"/>
      <c r="AE12" s="142"/>
      <c r="AF12" s="221"/>
      <c r="AG12" s="330"/>
      <c r="AH12" s="19"/>
    </row>
    <row r="13" spans="1:35" ht="15.5">
      <c r="A13" s="211">
        <f t="shared" si="0"/>
        <v>0</v>
      </c>
      <c r="B13" s="39"/>
      <c r="C13" s="40"/>
      <c r="D13" s="46" t="s">
        <v>43</v>
      </c>
      <c r="E13" s="42"/>
      <c r="F13" s="46"/>
      <c r="G13" s="44" t="s">
        <v>100</v>
      </c>
      <c r="H13" s="45"/>
      <c r="I13" s="105"/>
      <c r="J13" s="105"/>
      <c r="K13" s="46"/>
      <c r="L13" s="47"/>
      <c r="M13" s="48"/>
      <c r="N13" s="49" t="s">
        <v>38</v>
      </c>
      <c r="O13" s="50">
        <v>17</v>
      </c>
      <c r="P13" s="178"/>
      <c r="Q13" s="147"/>
      <c r="R13" s="142"/>
      <c r="S13" s="142"/>
      <c r="T13" s="142"/>
      <c r="U13" s="142"/>
      <c r="V13" s="142">
        <v>30000</v>
      </c>
      <c r="W13" s="142">
        <f>+V13*O13</f>
        <v>510000</v>
      </c>
      <c r="X13" s="143"/>
      <c r="Y13" s="147"/>
      <c r="Z13" s="142"/>
      <c r="AA13" s="142"/>
      <c r="AB13" s="142"/>
      <c r="AC13" s="142"/>
      <c r="AD13" s="142"/>
      <c r="AE13" s="142"/>
      <c r="AF13" s="221"/>
      <c r="AG13" s="330"/>
      <c r="AH13" s="19"/>
      <c r="AI13" s="20"/>
    </row>
    <row r="14" spans="1:35" ht="20.25" customHeight="1">
      <c r="A14" s="211">
        <f t="shared" si="0"/>
        <v>0</v>
      </c>
      <c r="B14" s="39"/>
      <c r="C14" s="40"/>
      <c r="D14" s="46" t="s">
        <v>358</v>
      </c>
      <c r="E14" s="42"/>
      <c r="F14" s="46"/>
      <c r="G14" s="44"/>
      <c r="H14" s="45"/>
      <c r="I14" s="105"/>
      <c r="J14" s="105"/>
      <c r="K14" s="46"/>
      <c r="L14" s="47"/>
      <c r="M14" s="48"/>
      <c r="N14" s="49"/>
      <c r="O14" s="50"/>
      <c r="P14" s="178"/>
      <c r="Q14" s="147"/>
      <c r="R14" s="142"/>
      <c r="S14" s="142"/>
      <c r="T14" s="142"/>
      <c r="U14" s="142"/>
      <c r="V14" s="142"/>
      <c r="W14" s="142"/>
      <c r="X14" s="143"/>
      <c r="Y14" s="147"/>
      <c r="Z14" s="142"/>
      <c r="AA14" s="142"/>
      <c r="AB14" s="142"/>
      <c r="AC14" s="142"/>
      <c r="AD14" s="142"/>
      <c r="AE14" s="142"/>
      <c r="AF14" s="221"/>
      <c r="AG14" s="330"/>
      <c r="AH14" s="19"/>
      <c r="AI14" s="20"/>
    </row>
    <row r="15" spans="1:35" ht="15.5">
      <c r="A15" s="211">
        <f t="shared" si="0"/>
        <v>0</v>
      </c>
      <c r="B15" s="39"/>
      <c r="C15" s="40"/>
      <c r="D15" s="46" t="s">
        <v>103</v>
      </c>
      <c r="E15" s="42"/>
      <c r="F15" s="46"/>
      <c r="G15" s="44"/>
      <c r="H15" s="45"/>
      <c r="I15" s="105"/>
      <c r="J15" s="105"/>
      <c r="K15" s="46"/>
      <c r="L15" s="47"/>
      <c r="M15" s="48"/>
      <c r="N15" s="49"/>
      <c r="O15" s="50"/>
      <c r="P15" s="178"/>
      <c r="Q15" s="147"/>
      <c r="R15" s="142"/>
      <c r="S15" s="142"/>
      <c r="T15" s="142"/>
      <c r="U15" s="142"/>
      <c r="V15" s="142"/>
      <c r="W15" s="142"/>
      <c r="X15" s="143"/>
      <c r="Y15" s="147"/>
      <c r="Z15" s="142"/>
      <c r="AA15" s="142"/>
      <c r="AB15" s="142"/>
      <c r="AC15" s="142"/>
      <c r="AD15" s="142"/>
      <c r="AE15" s="142"/>
      <c r="AF15" s="221"/>
      <c r="AG15" s="330"/>
      <c r="AH15" s="19"/>
      <c r="AI15" s="20"/>
    </row>
    <row r="16" spans="1:35" s="164" customFormat="1" ht="16" thickBot="1">
      <c r="A16" s="211">
        <f t="shared" si="0"/>
        <v>0</v>
      </c>
      <c r="B16" s="54"/>
      <c r="C16" s="55"/>
      <c r="D16" s="56"/>
      <c r="E16" s="57"/>
      <c r="F16" s="56"/>
      <c r="G16" s="58"/>
      <c r="H16" s="59"/>
      <c r="I16" s="53"/>
      <c r="J16" s="53"/>
      <c r="K16" s="56"/>
      <c r="L16" s="60"/>
      <c r="M16" s="61"/>
      <c r="N16" s="62"/>
      <c r="O16" s="63"/>
      <c r="P16" s="179"/>
      <c r="Q16" s="148"/>
      <c r="R16" s="149"/>
      <c r="S16" s="149"/>
      <c r="T16" s="149"/>
      <c r="U16" s="149"/>
      <c r="V16" s="149"/>
      <c r="W16" s="149"/>
      <c r="X16" s="144"/>
      <c r="Y16" s="148"/>
      <c r="Z16" s="149"/>
      <c r="AA16" s="149"/>
      <c r="AB16" s="149"/>
      <c r="AC16" s="149"/>
      <c r="AD16" s="149"/>
      <c r="AE16" s="149"/>
      <c r="AF16" s="222"/>
      <c r="AG16" s="213"/>
      <c r="AH16" s="22"/>
      <c r="AI16" s="163"/>
    </row>
    <row r="17" spans="1:35" s="175" customFormat="1" ht="15.5">
      <c r="A17" s="211">
        <f t="shared" si="0"/>
        <v>0</v>
      </c>
      <c r="B17" s="176"/>
      <c r="C17" s="223"/>
      <c r="D17" s="166"/>
      <c r="E17" s="167"/>
      <c r="F17" s="166"/>
      <c r="G17" s="224"/>
      <c r="H17" s="225"/>
      <c r="I17" s="226"/>
      <c r="J17" s="226"/>
      <c r="K17" s="166"/>
      <c r="L17" s="227"/>
      <c r="M17" s="228"/>
      <c r="N17" s="168"/>
      <c r="O17" s="229"/>
      <c r="P17" s="180"/>
      <c r="Q17" s="169"/>
      <c r="R17" s="170"/>
      <c r="S17" s="170"/>
      <c r="T17" s="170"/>
      <c r="U17" s="170"/>
      <c r="V17" s="170"/>
      <c r="W17" s="170"/>
      <c r="X17" s="171"/>
      <c r="Y17" s="169"/>
      <c r="Z17" s="170"/>
      <c r="AA17" s="170"/>
      <c r="AB17" s="170"/>
      <c r="AC17" s="170"/>
      <c r="AD17" s="170"/>
      <c r="AE17" s="170"/>
      <c r="AF17" s="230"/>
      <c r="AG17" s="214"/>
      <c r="AH17" s="173"/>
      <c r="AI17" s="174"/>
    </row>
    <row r="18" spans="1:35" ht="27.75" customHeight="1">
      <c r="A18" s="211">
        <f t="shared" si="0"/>
        <v>0</v>
      </c>
      <c r="B18" s="97">
        <v>2</v>
      </c>
      <c r="C18" s="98">
        <v>6</v>
      </c>
      <c r="D18" s="103" t="s">
        <v>403</v>
      </c>
      <c r="E18" s="42"/>
      <c r="F18" s="67"/>
      <c r="G18" s="44"/>
      <c r="H18" s="45"/>
      <c r="I18" s="105"/>
      <c r="J18" s="105"/>
      <c r="K18" s="46"/>
      <c r="L18" s="47"/>
      <c r="M18" s="48"/>
      <c r="N18" s="49"/>
      <c r="O18" s="50"/>
      <c r="P18" s="178"/>
      <c r="Q18" s="147"/>
      <c r="R18" s="142"/>
      <c r="S18" s="142"/>
      <c r="T18" s="142"/>
      <c r="U18" s="142"/>
      <c r="V18" s="142"/>
      <c r="W18" s="142"/>
      <c r="X18" s="143"/>
      <c r="Y18" s="147"/>
      <c r="Z18" s="142"/>
      <c r="AA18" s="142"/>
      <c r="AB18" s="142"/>
      <c r="AC18" s="142"/>
      <c r="AD18" s="142"/>
      <c r="AE18" s="142">
        <f>SUM(Y17:AD17)</f>
        <v>0</v>
      </c>
      <c r="AF18" s="221">
        <f>+AE18+X18</f>
        <v>0</v>
      </c>
      <c r="AG18" s="331"/>
      <c r="AH18" s="24"/>
      <c r="AI18" s="20"/>
    </row>
    <row r="19" spans="1:35" ht="16" thickBot="1">
      <c r="A19" s="211">
        <f t="shared" si="0"/>
        <v>0</v>
      </c>
      <c r="B19" s="97"/>
      <c r="C19" s="98"/>
      <c r="D19" s="100" t="s">
        <v>60</v>
      </c>
      <c r="E19" s="42"/>
      <c r="F19" s="46"/>
      <c r="G19" s="44"/>
      <c r="H19" s="45"/>
      <c r="I19" s="105"/>
      <c r="J19" s="105"/>
      <c r="K19" s="46"/>
      <c r="L19" s="47"/>
      <c r="M19" s="48"/>
      <c r="N19" s="49"/>
      <c r="O19" s="50"/>
      <c r="P19" s="178"/>
      <c r="Q19" s="147"/>
      <c r="R19" s="142"/>
      <c r="S19" s="142"/>
      <c r="T19" s="142"/>
      <c r="U19" s="142"/>
      <c r="V19" s="142"/>
      <c r="W19" s="142"/>
      <c r="X19" s="143"/>
      <c r="Y19" s="147"/>
      <c r="Z19" s="142"/>
      <c r="AA19" s="142"/>
      <c r="AB19" s="142"/>
      <c r="AC19" s="142"/>
      <c r="AD19" s="142"/>
      <c r="AE19" s="142"/>
      <c r="AF19" s="221"/>
      <c r="AG19" s="331"/>
      <c r="AH19" s="24"/>
      <c r="AI19" s="20"/>
    </row>
    <row r="20" spans="1:35" ht="15.5">
      <c r="A20" s="211">
        <f t="shared" si="0"/>
        <v>0</v>
      </c>
      <c r="B20" s="101"/>
      <c r="C20" s="98"/>
      <c r="D20" s="100" t="s">
        <v>59</v>
      </c>
      <c r="E20" s="42"/>
      <c r="F20" s="46"/>
      <c r="G20" s="44"/>
      <c r="H20" s="45"/>
      <c r="I20" s="105"/>
      <c r="J20" s="105"/>
      <c r="K20" s="46"/>
      <c r="L20" s="47"/>
      <c r="M20" s="48"/>
      <c r="N20" s="49"/>
      <c r="O20" s="50"/>
      <c r="P20" s="178"/>
      <c r="Q20" s="147"/>
      <c r="R20" s="142"/>
      <c r="S20" s="142"/>
      <c r="T20" s="142"/>
      <c r="U20" s="142"/>
      <c r="V20" s="142"/>
      <c r="W20" s="142"/>
      <c r="X20" s="143"/>
      <c r="Y20" s="147"/>
      <c r="Z20" s="142"/>
      <c r="AA20" s="142"/>
      <c r="AB20" s="142"/>
      <c r="AC20" s="142"/>
      <c r="AD20" s="142"/>
      <c r="AE20" s="142"/>
      <c r="AF20" s="221"/>
      <c r="AG20" s="331"/>
      <c r="AH20" s="25"/>
      <c r="AI20" s="20"/>
    </row>
    <row r="21" spans="1:35" ht="15.5">
      <c r="A21" s="211">
        <f t="shared" si="0"/>
        <v>0</v>
      </c>
      <c r="B21" s="101"/>
      <c r="C21" s="98"/>
      <c r="D21" s="100" t="s">
        <v>402</v>
      </c>
      <c r="E21" s="42"/>
      <c r="F21" s="46"/>
      <c r="G21" s="44"/>
      <c r="H21" s="45"/>
      <c r="I21" s="105"/>
      <c r="J21" s="105"/>
      <c r="K21" s="46"/>
      <c r="L21" s="47"/>
      <c r="M21" s="48"/>
      <c r="N21" s="49"/>
      <c r="O21" s="50"/>
      <c r="P21" s="178"/>
      <c r="Q21" s="147"/>
      <c r="R21" s="142"/>
      <c r="S21" s="142"/>
      <c r="T21" s="142"/>
      <c r="U21" s="142"/>
      <c r="V21" s="142"/>
      <c r="W21" s="142"/>
      <c r="X21" s="143"/>
      <c r="Y21" s="147"/>
      <c r="Z21" s="142"/>
      <c r="AA21" s="142"/>
      <c r="AB21" s="142"/>
      <c r="AC21" s="142"/>
      <c r="AD21" s="142"/>
      <c r="AE21" s="142"/>
      <c r="AF21" s="221"/>
      <c r="AG21" s="331"/>
      <c r="AH21" s="24"/>
      <c r="AI21" s="20"/>
    </row>
    <row r="22" spans="1:35" ht="16" thickBot="1">
      <c r="A22" s="211">
        <f t="shared" si="0"/>
        <v>0</v>
      </c>
      <c r="B22" s="101"/>
      <c r="C22" s="98"/>
      <c r="D22" s="100" t="s">
        <v>46</v>
      </c>
      <c r="E22" s="42"/>
      <c r="F22" s="46"/>
      <c r="G22" s="44"/>
      <c r="H22" s="96"/>
      <c r="I22" s="96"/>
      <c r="J22" s="95"/>
      <c r="K22" s="46"/>
      <c r="L22" s="47"/>
      <c r="M22" s="48"/>
      <c r="N22" s="49"/>
      <c r="O22" s="50"/>
      <c r="P22" s="178"/>
      <c r="Q22" s="147"/>
      <c r="R22" s="142"/>
      <c r="S22" s="142"/>
      <c r="T22" s="142"/>
      <c r="U22" s="142"/>
      <c r="V22" s="142"/>
      <c r="W22" s="142"/>
      <c r="X22" s="143"/>
      <c r="Y22" s="147"/>
      <c r="Z22" s="142"/>
      <c r="AA22" s="142"/>
      <c r="AB22" s="142"/>
      <c r="AC22" s="142"/>
      <c r="AD22" s="142"/>
      <c r="AE22" s="142"/>
      <c r="AF22" s="221"/>
      <c r="AG22" s="331"/>
      <c r="AH22" s="23"/>
      <c r="AI22" s="20"/>
    </row>
    <row r="23" spans="1:35" s="164" customFormat="1" ht="16" thickBot="1">
      <c r="A23" s="211">
        <f t="shared" si="0"/>
        <v>0</v>
      </c>
      <c r="B23" s="70"/>
      <c r="C23" s="55"/>
      <c r="D23" s="56"/>
      <c r="E23" s="57"/>
      <c r="F23" s="56"/>
      <c r="G23" s="58"/>
      <c r="H23" s="59"/>
      <c r="I23" s="53"/>
      <c r="J23" s="53"/>
      <c r="K23" s="56"/>
      <c r="L23" s="60"/>
      <c r="M23" s="61"/>
      <c r="N23" s="62"/>
      <c r="O23" s="63"/>
      <c r="P23" s="179"/>
      <c r="Q23" s="148"/>
      <c r="R23" s="149"/>
      <c r="S23" s="149"/>
      <c r="T23" s="149"/>
      <c r="U23" s="149"/>
      <c r="V23" s="149"/>
      <c r="W23" s="149"/>
      <c r="X23" s="144"/>
      <c r="Y23" s="148"/>
      <c r="Z23" s="149"/>
      <c r="AA23" s="149"/>
      <c r="AB23" s="149"/>
      <c r="AC23" s="149"/>
      <c r="AD23" s="149"/>
      <c r="AE23" s="149"/>
      <c r="AF23" s="222"/>
      <c r="AG23" s="213"/>
      <c r="AH23" s="22"/>
      <c r="AI23" s="163"/>
    </row>
    <row r="24" spans="1:35" s="175" customFormat="1" ht="15.5">
      <c r="A24" s="211">
        <f t="shared" si="0"/>
        <v>0</v>
      </c>
      <c r="B24" s="165"/>
      <c r="C24" s="223"/>
      <c r="D24" s="166"/>
      <c r="E24" s="167"/>
      <c r="F24" s="166"/>
      <c r="G24" s="224"/>
      <c r="H24" s="225"/>
      <c r="I24" s="226"/>
      <c r="J24" s="226"/>
      <c r="K24" s="166"/>
      <c r="L24" s="227"/>
      <c r="M24" s="228"/>
      <c r="N24" s="168"/>
      <c r="O24" s="229"/>
      <c r="P24" s="180"/>
      <c r="Q24" s="169"/>
      <c r="R24" s="170"/>
      <c r="S24" s="170"/>
      <c r="T24" s="170"/>
      <c r="U24" s="170"/>
      <c r="V24" s="170"/>
      <c r="W24" s="170"/>
      <c r="X24" s="171"/>
      <c r="Y24" s="169"/>
      <c r="Z24" s="170"/>
      <c r="AA24" s="170"/>
      <c r="AB24" s="170"/>
      <c r="AC24" s="170"/>
      <c r="AD24" s="170"/>
      <c r="AE24" s="170"/>
      <c r="AF24" s="230"/>
      <c r="AG24" s="214"/>
      <c r="AH24" s="190"/>
      <c r="AI24" s="174"/>
    </row>
    <row r="25" spans="1:35" ht="18.75" customHeight="1">
      <c r="A25" s="211">
        <f t="shared" si="0"/>
        <v>1</v>
      </c>
      <c r="B25" s="97">
        <v>3</v>
      </c>
      <c r="C25" s="98">
        <v>6</v>
      </c>
      <c r="D25" s="99" t="s">
        <v>104</v>
      </c>
      <c r="E25" s="42"/>
      <c r="F25" s="67">
        <v>6</v>
      </c>
      <c r="G25" s="44" t="s">
        <v>105</v>
      </c>
      <c r="H25" s="45">
        <v>140</v>
      </c>
      <c r="I25" s="105">
        <v>2</v>
      </c>
      <c r="J25" s="105">
        <v>2</v>
      </c>
      <c r="K25" s="46"/>
      <c r="L25" s="47"/>
      <c r="M25" s="48"/>
      <c r="N25" s="49"/>
      <c r="O25" s="50"/>
      <c r="P25" s="178"/>
      <c r="Q25" s="147">
        <f>res!L5</f>
        <v>2472000</v>
      </c>
      <c r="R25" s="142"/>
      <c r="S25" s="142">
        <f>+Q25*J25</f>
        <v>4944000</v>
      </c>
      <c r="T25" s="142"/>
      <c r="U25" s="142"/>
      <c r="V25" s="142"/>
      <c r="W25" s="142"/>
      <c r="X25" s="143">
        <f>+S25+SUM(U25)+SUM(W25)</f>
        <v>4944000</v>
      </c>
      <c r="Y25" s="147"/>
      <c r="Z25" s="140"/>
      <c r="AA25" s="140"/>
      <c r="AB25" s="140">
        <f>+S25*5%</f>
        <v>247200</v>
      </c>
      <c r="AC25" s="140">
        <f>+X25*0.542%</f>
        <v>26796.480000000003</v>
      </c>
      <c r="AD25" s="140"/>
      <c r="AE25" s="140">
        <f>SUM(Y25:AD25)</f>
        <v>273996.48</v>
      </c>
      <c r="AF25" s="141">
        <f>ROUND((X25+AE25),-3)</f>
        <v>5218000</v>
      </c>
      <c r="AG25" s="331"/>
      <c r="AH25" s="19"/>
      <c r="AI25" s="20"/>
    </row>
    <row r="26" spans="1:35" ht="15.5">
      <c r="A26" s="211">
        <f t="shared" si="0"/>
        <v>0</v>
      </c>
      <c r="B26" s="97"/>
      <c r="C26" s="98"/>
      <c r="D26" s="100" t="s">
        <v>60</v>
      </c>
      <c r="E26" s="42"/>
      <c r="F26" s="46"/>
      <c r="G26" s="44" t="s">
        <v>106</v>
      </c>
      <c r="H26" s="45"/>
      <c r="I26" s="105"/>
      <c r="J26" s="105"/>
      <c r="K26" s="46"/>
      <c r="L26" s="47"/>
      <c r="M26" s="48"/>
      <c r="N26" s="49"/>
      <c r="O26" s="50"/>
      <c r="P26" s="178"/>
      <c r="Q26" s="147"/>
      <c r="R26" s="142"/>
      <c r="S26" s="142"/>
      <c r="T26" s="142"/>
      <c r="U26" s="142"/>
      <c r="V26" s="142"/>
      <c r="W26" s="142"/>
      <c r="X26" s="143"/>
      <c r="Y26" s="147"/>
      <c r="Z26" s="142"/>
      <c r="AA26" s="142"/>
      <c r="AB26" s="142"/>
      <c r="AC26" s="142"/>
      <c r="AD26" s="142"/>
      <c r="AE26" s="142"/>
      <c r="AF26" s="221"/>
      <c r="AG26" s="331"/>
      <c r="AH26" s="19"/>
      <c r="AI26" s="20"/>
    </row>
    <row r="27" spans="1:35" ht="15.5">
      <c r="A27" s="211">
        <f t="shared" si="0"/>
        <v>0</v>
      </c>
      <c r="B27" s="101"/>
      <c r="C27" s="98"/>
      <c r="D27" s="100" t="s">
        <v>59</v>
      </c>
      <c r="E27" s="42"/>
      <c r="F27" s="46"/>
      <c r="G27" s="44" t="s">
        <v>107</v>
      </c>
      <c r="H27" s="45"/>
      <c r="I27" s="105"/>
      <c r="J27" s="105"/>
      <c r="K27" s="46"/>
      <c r="L27" s="47"/>
      <c r="M27" s="48"/>
      <c r="N27" s="49"/>
      <c r="O27" s="50"/>
      <c r="P27" s="178"/>
      <c r="Q27" s="147"/>
      <c r="R27" s="142"/>
      <c r="S27" s="142"/>
      <c r="T27" s="142"/>
      <c r="U27" s="142"/>
      <c r="V27" s="142"/>
      <c r="W27" s="142"/>
      <c r="X27" s="143"/>
      <c r="Y27" s="147"/>
      <c r="Z27" s="142"/>
      <c r="AA27" s="142"/>
      <c r="AB27" s="142"/>
      <c r="AC27" s="142"/>
      <c r="AD27" s="142"/>
      <c r="AE27" s="142"/>
      <c r="AF27" s="221"/>
      <c r="AG27" s="331"/>
      <c r="AH27" s="19"/>
      <c r="AI27" s="20"/>
    </row>
    <row r="28" spans="1:35" ht="20.25" customHeight="1">
      <c r="A28" s="211">
        <f t="shared" si="0"/>
        <v>0</v>
      </c>
      <c r="B28" s="101"/>
      <c r="C28" s="98"/>
      <c r="D28" s="100" t="s">
        <v>359</v>
      </c>
      <c r="E28" s="42"/>
      <c r="F28" s="46"/>
      <c r="G28" s="44" t="s">
        <v>108</v>
      </c>
      <c r="H28" s="45"/>
      <c r="I28" s="105"/>
      <c r="J28" s="105"/>
      <c r="K28" s="46"/>
      <c r="L28" s="47"/>
      <c r="M28" s="48"/>
      <c r="N28" s="49"/>
      <c r="O28" s="50"/>
      <c r="P28" s="178"/>
      <c r="Q28" s="147"/>
      <c r="R28" s="142"/>
      <c r="S28" s="142"/>
      <c r="T28" s="142"/>
      <c r="U28" s="142"/>
      <c r="V28" s="142"/>
      <c r="W28" s="142"/>
      <c r="X28" s="143"/>
      <c r="Y28" s="147"/>
      <c r="Z28" s="142"/>
      <c r="AA28" s="142"/>
      <c r="AB28" s="142"/>
      <c r="AC28" s="142"/>
      <c r="AD28" s="142"/>
      <c r="AE28" s="142"/>
      <c r="AF28" s="221"/>
      <c r="AG28" s="331"/>
      <c r="AH28" s="19"/>
      <c r="AI28" s="20"/>
    </row>
    <row r="29" spans="1:35" ht="15.5">
      <c r="A29" s="211">
        <f t="shared" si="0"/>
        <v>0</v>
      </c>
      <c r="B29" s="101"/>
      <c r="C29" s="98"/>
      <c r="D29" s="100" t="s">
        <v>44</v>
      </c>
      <c r="E29" s="42"/>
      <c r="F29" s="46"/>
      <c r="G29" s="44"/>
      <c r="H29" s="96"/>
      <c r="I29" s="96"/>
      <c r="J29" s="95"/>
      <c r="K29" s="46"/>
      <c r="L29" s="47"/>
      <c r="M29" s="48"/>
      <c r="N29" s="49"/>
      <c r="O29" s="50"/>
      <c r="P29" s="178"/>
      <c r="Q29" s="147"/>
      <c r="R29" s="142"/>
      <c r="S29" s="142"/>
      <c r="T29" s="142"/>
      <c r="U29" s="142"/>
      <c r="V29" s="142"/>
      <c r="W29" s="142"/>
      <c r="X29" s="143"/>
      <c r="Y29" s="147"/>
      <c r="Z29" s="142"/>
      <c r="AA29" s="142"/>
      <c r="AB29" s="142"/>
      <c r="AC29" s="142"/>
      <c r="AD29" s="142"/>
      <c r="AE29" s="142"/>
      <c r="AF29" s="221"/>
      <c r="AG29" s="331"/>
      <c r="AH29" s="19"/>
      <c r="AI29" s="20"/>
    </row>
    <row r="30" spans="1:35" s="164" customFormat="1" ht="16" thickBot="1">
      <c r="A30" s="211">
        <f t="shared" si="0"/>
        <v>0</v>
      </c>
      <c r="B30" s="70"/>
      <c r="C30" s="55"/>
      <c r="D30" s="56"/>
      <c r="E30" s="57"/>
      <c r="F30" s="56"/>
      <c r="G30" s="58"/>
      <c r="H30" s="59"/>
      <c r="I30" s="53"/>
      <c r="J30" s="53"/>
      <c r="K30" s="56"/>
      <c r="L30" s="60"/>
      <c r="M30" s="61"/>
      <c r="N30" s="62"/>
      <c r="O30" s="63"/>
      <c r="P30" s="179"/>
      <c r="Q30" s="148"/>
      <c r="R30" s="149"/>
      <c r="S30" s="149"/>
      <c r="T30" s="149"/>
      <c r="U30" s="149"/>
      <c r="V30" s="149"/>
      <c r="W30" s="149"/>
      <c r="X30" s="144"/>
      <c r="Y30" s="148"/>
      <c r="Z30" s="149"/>
      <c r="AA30" s="149"/>
      <c r="AB30" s="149"/>
      <c r="AC30" s="149"/>
      <c r="AD30" s="149"/>
      <c r="AE30" s="149"/>
      <c r="AF30" s="222"/>
      <c r="AG30" s="213"/>
      <c r="AH30" s="22"/>
      <c r="AI30" s="163"/>
    </row>
    <row r="31" spans="1:35" s="175" customFormat="1" ht="15.5">
      <c r="A31" s="211">
        <f t="shared" si="0"/>
        <v>0</v>
      </c>
      <c r="B31" s="165"/>
      <c r="C31" s="223"/>
      <c r="D31" s="166"/>
      <c r="E31" s="167"/>
      <c r="F31" s="166"/>
      <c r="G31" s="224"/>
      <c r="H31" s="225"/>
      <c r="I31" s="226"/>
      <c r="J31" s="226"/>
      <c r="K31" s="166"/>
      <c r="L31" s="227"/>
      <c r="M31" s="228"/>
      <c r="N31" s="168"/>
      <c r="O31" s="229"/>
      <c r="P31" s="180"/>
      <c r="Q31" s="169"/>
      <c r="R31" s="170"/>
      <c r="S31" s="170"/>
      <c r="T31" s="170"/>
      <c r="U31" s="170"/>
      <c r="V31" s="170"/>
      <c r="W31" s="170"/>
      <c r="X31" s="171"/>
      <c r="Y31" s="169"/>
      <c r="Z31" s="170"/>
      <c r="AA31" s="170"/>
      <c r="AB31" s="170"/>
      <c r="AC31" s="170"/>
      <c r="AD31" s="170"/>
      <c r="AE31" s="170"/>
      <c r="AF31" s="230"/>
      <c r="AG31" s="214"/>
      <c r="AH31" s="190"/>
      <c r="AI31" s="174"/>
    </row>
    <row r="32" spans="1:35" ht="16.5" customHeight="1">
      <c r="A32" s="211">
        <f t="shared" si="0"/>
        <v>1</v>
      </c>
      <c r="B32" s="71">
        <v>4</v>
      </c>
      <c r="C32" s="40">
        <v>7</v>
      </c>
      <c r="D32" s="41" t="s">
        <v>109</v>
      </c>
      <c r="E32" s="42" t="s">
        <v>110</v>
      </c>
      <c r="F32" s="43">
        <v>7</v>
      </c>
      <c r="G32" s="44" t="s">
        <v>105</v>
      </c>
      <c r="H32" s="45">
        <v>100</v>
      </c>
      <c r="I32" s="105">
        <v>111</v>
      </c>
      <c r="J32" s="105">
        <v>111</v>
      </c>
      <c r="K32" s="46" t="s">
        <v>357</v>
      </c>
      <c r="L32" s="47">
        <v>106.56</v>
      </c>
      <c r="M32" s="48" t="s">
        <v>322</v>
      </c>
      <c r="N32" s="49" t="s">
        <v>29</v>
      </c>
      <c r="O32" s="50">
        <v>17</v>
      </c>
      <c r="P32" s="178">
        <f>+L32*1.5</f>
        <v>159.84</v>
      </c>
      <c r="Q32" s="147">
        <f>+res!L5</f>
        <v>2472000</v>
      </c>
      <c r="R32" s="142">
        <f>+Q32*P32</f>
        <v>395124480</v>
      </c>
      <c r="S32" s="142">
        <f>+Q32*J32</f>
        <v>274392000</v>
      </c>
      <c r="T32" s="142">
        <v>2053600</v>
      </c>
      <c r="U32" s="142">
        <f t="shared" ref="U32:U41" si="1">+T32*L32</f>
        <v>218831616</v>
      </c>
      <c r="V32" s="142">
        <v>15000</v>
      </c>
      <c r="W32" s="142">
        <f t="shared" ref="W32:W47" si="2">+V32*O32</f>
        <v>255000</v>
      </c>
      <c r="X32" s="143">
        <f>+S32+SUM(U32:U41)+SUM(W32:W47)</f>
        <v>538912973.70000005</v>
      </c>
      <c r="Y32" s="147"/>
      <c r="Z32" s="140">
        <f>(SUM($U32:$U41)+$S32)*15%</f>
        <v>80737256.055000007</v>
      </c>
      <c r="AA32" s="140">
        <f>(SUM($U32:$U41)+$S32)*1%</f>
        <v>5382483.7370000007</v>
      </c>
      <c r="AB32" s="140">
        <f>((SUM($U32:$U41)+$S32)-300000000)*5%</f>
        <v>11912418.685000002</v>
      </c>
      <c r="AC32" s="140">
        <f>+X32*0.542%</f>
        <v>2920908.3174540005</v>
      </c>
      <c r="AD32" s="140"/>
      <c r="AE32" s="140">
        <f>SUM(Y32:AD32)</f>
        <v>100953066.79445401</v>
      </c>
      <c r="AF32" s="141">
        <f>ROUND((X32+AE32),-3)</f>
        <v>639866000</v>
      </c>
      <c r="AG32" s="215"/>
      <c r="AH32" s="19"/>
      <c r="AI32" s="20"/>
    </row>
    <row r="33" spans="1:35" ht="15.5">
      <c r="A33" s="211">
        <f t="shared" si="0"/>
        <v>0</v>
      </c>
      <c r="B33" s="71"/>
      <c r="C33" s="40"/>
      <c r="D33" s="46" t="s">
        <v>60</v>
      </c>
      <c r="E33" s="42" t="s">
        <v>111</v>
      </c>
      <c r="F33" s="46"/>
      <c r="G33" s="44" t="s">
        <v>112</v>
      </c>
      <c r="H33" s="45"/>
      <c r="I33" s="105"/>
      <c r="J33" s="105"/>
      <c r="K33" s="46" t="s">
        <v>34</v>
      </c>
      <c r="L33" s="52">
        <v>17.100000000000001</v>
      </c>
      <c r="M33" s="48" t="s">
        <v>322</v>
      </c>
      <c r="N33" s="49" t="s">
        <v>36</v>
      </c>
      <c r="O33" s="50">
        <v>1</v>
      </c>
      <c r="P33" s="178"/>
      <c r="Q33" s="147"/>
      <c r="R33" s="142"/>
      <c r="S33" s="142"/>
      <c r="T33" s="142">
        <v>763860</v>
      </c>
      <c r="U33" s="142">
        <f t="shared" si="1"/>
        <v>13062006.000000002</v>
      </c>
      <c r="V33" s="142">
        <v>12100</v>
      </c>
      <c r="W33" s="142">
        <f t="shared" si="2"/>
        <v>12100</v>
      </c>
      <c r="X33" s="143"/>
      <c r="Y33" s="147"/>
      <c r="Z33" s="142"/>
      <c r="AA33" s="142"/>
      <c r="AB33" s="142"/>
      <c r="AC33" s="142"/>
      <c r="AD33" s="142"/>
      <c r="AE33" s="142"/>
      <c r="AF33" s="221"/>
      <c r="AG33" s="215"/>
      <c r="AH33" s="19"/>
      <c r="AI33" s="20"/>
    </row>
    <row r="34" spans="1:35" ht="13.5" customHeight="1">
      <c r="A34" s="211">
        <f t="shared" si="0"/>
        <v>0</v>
      </c>
      <c r="B34" s="71"/>
      <c r="C34" s="40"/>
      <c r="D34" s="46" t="s">
        <v>40</v>
      </c>
      <c r="E34" s="42" t="s">
        <v>113</v>
      </c>
      <c r="F34" s="46"/>
      <c r="G34" s="44" t="s">
        <v>107</v>
      </c>
      <c r="H34" s="45"/>
      <c r="I34" s="105"/>
      <c r="J34" s="105"/>
      <c r="K34" s="46" t="s">
        <v>17</v>
      </c>
      <c r="L34" s="52">
        <v>17.8</v>
      </c>
      <c r="M34" s="48" t="s">
        <v>322</v>
      </c>
      <c r="N34" s="49" t="s">
        <v>61</v>
      </c>
      <c r="O34" s="50">
        <v>5</v>
      </c>
      <c r="P34" s="178"/>
      <c r="Q34" s="147"/>
      <c r="R34" s="142"/>
      <c r="S34" s="142"/>
      <c r="T34" s="142">
        <v>898800</v>
      </c>
      <c r="U34" s="142">
        <f t="shared" si="1"/>
        <v>15998640</v>
      </c>
      <c r="V34" s="142">
        <v>4400</v>
      </c>
      <c r="W34" s="142">
        <f t="shared" si="2"/>
        <v>22000</v>
      </c>
      <c r="X34" s="143"/>
      <c r="Y34" s="147"/>
      <c r="Z34" s="142"/>
      <c r="AA34" s="142"/>
      <c r="AB34" s="142"/>
      <c r="AC34" s="142"/>
      <c r="AD34" s="142"/>
      <c r="AE34" s="142"/>
      <c r="AF34" s="221"/>
      <c r="AG34" s="215"/>
      <c r="AH34" s="19"/>
      <c r="AI34" s="20"/>
    </row>
    <row r="35" spans="1:35" ht="18.75" customHeight="1">
      <c r="A35" s="211">
        <f t="shared" si="0"/>
        <v>0</v>
      </c>
      <c r="B35" s="39"/>
      <c r="C35" s="40"/>
      <c r="D35" s="46" t="s">
        <v>360</v>
      </c>
      <c r="E35" s="42"/>
      <c r="F35" s="46"/>
      <c r="G35" s="44" t="s">
        <v>114</v>
      </c>
      <c r="H35" s="45"/>
      <c r="I35" s="105"/>
      <c r="J35" s="105"/>
      <c r="K35" s="46" t="s">
        <v>369</v>
      </c>
      <c r="L35" s="47">
        <v>5.34</v>
      </c>
      <c r="M35" s="48" t="s">
        <v>322</v>
      </c>
      <c r="N35" s="49" t="s">
        <v>85</v>
      </c>
      <c r="O35" s="50">
        <v>1</v>
      </c>
      <c r="P35" s="178"/>
      <c r="Q35" s="147"/>
      <c r="R35" s="142"/>
      <c r="S35" s="142"/>
      <c r="T35" s="142">
        <v>31840</v>
      </c>
      <c r="U35" s="142">
        <f t="shared" si="1"/>
        <v>170025.60000000001</v>
      </c>
      <c r="V35" s="142">
        <v>100000</v>
      </c>
      <c r="W35" s="142">
        <f t="shared" si="2"/>
        <v>100000</v>
      </c>
      <c r="X35" s="143"/>
      <c r="Y35" s="147"/>
      <c r="Z35" s="142"/>
      <c r="AA35" s="142"/>
      <c r="AB35" s="142"/>
      <c r="AC35" s="142"/>
      <c r="AD35" s="142"/>
      <c r="AE35" s="142"/>
      <c r="AF35" s="221"/>
      <c r="AG35" s="215"/>
      <c r="AH35" s="19"/>
      <c r="AI35" s="20"/>
    </row>
    <row r="36" spans="1:35" ht="15.5">
      <c r="A36" s="211">
        <f t="shared" si="0"/>
        <v>0</v>
      </c>
      <c r="B36" s="71"/>
      <c r="C36" s="72"/>
      <c r="D36" s="46" t="s">
        <v>116</v>
      </c>
      <c r="E36" s="42"/>
      <c r="F36" s="46"/>
      <c r="G36" s="44"/>
      <c r="H36" s="45"/>
      <c r="I36" s="105"/>
      <c r="J36" s="105"/>
      <c r="K36" s="46" t="s">
        <v>25</v>
      </c>
      <c r="L36" s="47">
        <v>44.77</v>
      </c>
      <c r="M36" s="48" t="s">
        <v>322</v>
      </c>
      <c r="N36" s="49" t="s">
        <v>57</v>
      </c>
      <c r="O36" s="50">
        <v>1</v>
      </c>
      <c r="P36" s="178"/>
      <c r="Q36" s="147"/>
      <c r="R36" s="142"/>
      <c r="S36" s="142"/>
      <c r="T36" s="142">
        <v>31840</v>
      </c>
      <c r="U36" s="142">
        <f t="shared" si="1"/>
        <v>1425476.8</v>
      </c>
      <c r="V36" s="142">
        <v>30000</v>
      </c>
      <c r="W36" s="142">
        <f t="shared" si="2"/>
        <v>30000</v>
      </c>
      <c r="X36" s="143"/>
      <c r="Y36" s="147"/>
      <c r="Z36" s="142"/>
      <c r="AA36" s="142"/>
      <c r="AB36" s="142"/>
      <c r="AC36" s="142"/>
      <c r="AD36" s="142"/>
      <c r="AE36" s="142"/>
      <c r="AF36" s="221"/>
      <c r="AG36" s="215"/>
      <c r="AH36" s="19"/>
      <c r="AI36" s="20"/>
    </row>
    <row r="37" spans="1:35" ht="15.5">
      <c r="A37" s="211">
        <f t="shared" si="0"/>
        <v>0</v>
      </c>
      <c r="B37" s="71"/>
      <c r="C37" s="72"/>
      <c r="D37" s="46"/>
      <c r="E37" s="42"/>
      <c r="F37" s="46"/>
      <c r="G37" s="44"/>
      <c r="H37" s="45"/>
      <c r="I37" s="105"/>
      <c r="J37" s="105"/>
      <c r="K37" s="46" t="s">
        <v>115</v>
      </c>
      <c r="L37" s="47">
        <v>13.75</v>
      </c>
      <c r="M37" s="48" t="s">
        <v>322</v>
      </c>
      <c r="N37" s="49" t="s">
        <v>28</v>
      </c>
      <c r="O37" s="50">
        <v>1</v>
      </c>
      <c r="P37" s="178"/>
      <c r="Q37" s="147"/>
      <c r="R37" s="142"/>
      <c r="S37" s="142"/>
      <c r="T37" s="142">
        <v>109970</v>
      </c>
      <c r="U37" s="142">
        <f t="shared" si="1"/>
        <v>1512087.5</v>
      </c>
      <c r="V37" s="142">
        <v>12100</v>
      </c>
      <c r="W37" s="142">
        <f t="shared" si="2"/>
        <v>12100</v>
      </c>
      <c r="X37" s="143"/>
      <c r="Y37" s="147"/>
      <c r="Z37" s="142"/>
      <c r="AA37" s="142"/>
      <c r="AB37" s="142"/>
      <c r="AC37" s="142"/>
      <c r="AD37" s="142"/>
      <c r="AE37" s="142"/>
      <c r="AF37" s="221"/>
      <c r="AG37" s="215"/>
      <c r="AH37" s="19"/>
      <c r="AI37" s="20"/>
    </row>
    <row r="38" spans="1:35" ht="15.5">
      <c r="A38" s="211">
        <f t="shared" si="0"/>
        <v>0</v>
      </c>
      <c r="B38" s="71"/>
      <c r="C38" s="72"/>
      <c r="D38" s="46"/>
      <c r="E38" s="42"/>
      <c r="F38" s="46"/>
      <c r="G38" s="44"/>
      <c r="H38" s="45"/>
      <c r="I38" s="105"/>
      <c r="J38" s="105"/>
      <c r="K38" s="46" t="s">
        <v>117</v>
      </c>
      <c r="L38" s="47">
        <v>5.05</v>
      </c>
      <c r="M38" s="48" t="s">
        <v>322</v>
      </c>
      <c r="N38" s="49" t="s">
        <v>14</v>
      </c>
      <c r="O38" s="50">
        <v>1</v>
      </c>
      <c r="P38" s="178"/>
      <c r="Q38" s="147"/>
      <c r="R38" s="142"/>
      <c r="S38" s="142"/>
      <c r="T38" s="142">
        <v>366576</v>
      </c>
      <c r="U38" s="142">
        <f t="shared" si="1"/>
        <v>1851208.8</v>
      </c>
      <c r="V38" s="142">
        <v>60000</v>
      </c>
      <c r="W38" s="142">
        <f t="shared" si="2"/>
        <v>60000</v>
      </c>
      <c r="X38" s="143"/>
      <c r="Y38" s="147"/>
      <c r="Z38" s="142"/>
      <c r="AA38" s="142"/>
      <c r="AB38" s="142"/>
      <c r="AC38" s="142"/>
      <c r="AD38" s="142"/>
      <c r="AE38" s="142"/>
      <c r="AF38" s="221"/>
      <c r="AG38" s="215"/>
      <c r="AH38" s="19"/>
      <c r="AI38" s="20"/>
    </row>
    <row r="39" spans="1:35" ht="15.5">
      <c r="A39" s="211">
        <f t="shared" si="0"/>
        <v>0</v>
      </c>
      <c r="B39" s="71"/>
      <c r="C39" s="72"/>
      <c r="D39" s="46"/>
      <c r="E39" s="42"/>
      <c r="F39" s="46"/>
      <c r="G39" s="44"/>
      <c r="H39" s="45"/>
      <c r="I39" s="105"/>
      <c r="J39" s="105"/>
      <c r="K39" s="46" t="s">
        <v>118</v>
      </c>
      <c r="L39" s="47">
        <v>1350</v>
      </c>
      <c r="M39" s="73" t="s">
        <v>50</v>
      </c>
      <c r="N39" s="49" t="s">
        <v>14</v>
      </c>
      <c r="O39" s="50">
        <v>1</v>
      </c>
      <c r="P39" s="178"/>
      <c r="Q39" s="147"/>
      <c r="R39" s="142"/>
      <c r="S39" s="142"/>
      <c r="T39" s="142">
        <v>2100</v>
      </c>
      <c r="U39" s="142">
        <f t="shared" si="1"/>
        <v>2835000</v>
      </c>
      <c r="V39" s="142">
        <v>60000</v>
      </c>
      <c r="W39" s="142">
        <f t="shared" si="2"/>
        <v>60000</v>
      </c>
      <c r="X39" s="143"/>
      <c r="Y39" s="147"/>
      <c r="Z39" s="142"/>
      <c r="AA39" s="142"/>
      <c r="AB39" s="142"/>
      <c r="AC39" s="142"/>
      <c r="AD39" s="142"/>
      <c r="AE39" s="142"/>
      <c r="AF39" s="221"/>
      <c r="AG39" s="215"/>
      <c r="AH39" s="19"/>
      <c r="AI39" s="20"/>
    </row>
    <row r="40" spans="1:35" ht="15.5">
      <c r="A40" s="211">
        <f t="shared" si="0"/>
        <v>0</v>
      </c>
      <c r="B40" s="71"/>
      <c r="C40" s="72"/>
      <c r="D40" s="46"/>
      <c r="E40" s="42"/>
      <c r="F40" s="46"/>
      <c r="G40" s="44"/>
      <c r="H40" s="45"/>
      <c r="I40" s="105"/>
      <c r="J40" s="105"/>
      <c r="K40" s="46" t="s">
        <v>20</v>
      </c>
      <c r="L40" s="47">
        <v>2</v>
      </c>
      <c r="M40" s="48" t="s">
        <v>21</v>
      </c>
      <c r="N40" s="49" t="s">
        <v>32</v>
      </c>
      <c r="O40" s="50">
        <v>1</v>
      </c>
      <c r="P40" s="178"/>
      <c r="Q40" s="147"/>
      <c r="R40" s="142"/>
      <c r="S40" s="142"/>
      <c r="T40" s="142">
        <v>2671200</v>
      </c>
      <c r="U40" s="142">
        <f t="shared" si="1"/>
        <v>5342400</v>
      </c>
      <c r="V40" s="142">
        <v>10000</v>
      </c>
      <c r="W40" s="142">
        <f t="shared" si="2"/>
        <v>10000</v>
      </c>
      <c r="X40" s="143"/>
      <c r="Y40" s="147"/>
      <c r="Z40" s="142"/>
      <c r="AA40" s="142"/>
      <c r="AB40" s="142"/>
      <c r="AC40" s="142"/>
      <c r="AD40" s="142"/>
      <c r="AE40" s="142"/>
      <c r="AF40" s="221"/>
      <c r="AG40" s="215"/>
      <c r="AH40" s="19"/>
      <c r="AI40" s="20"/>
    </row>
    <row r="41" spans="1:35" ht="15.5">
      <c r="A41" s="211">
        <f t="shared" si="0"/>
        <v>0</v>
      </c>
      <c r="B41" s="71"/>
      <c r="C41" s="72"/>
      <c r="D41" s="46"/>
      <c r="E41" s="42"/>
      <c r="F41" s="46"/>
      <c r="G41" s="44"/>
      <c r="H41" s="45"/>
      <c r="I41" s="105"/>
      <c r="J41" s="105"/>
      <c r="K41" s="46" t="s">
        <v>22</v>
      </c>
      <c r="L41" s="47">
        <v>1</v>
      </c>
      <c r="M41" s="48" t="s">
        <v>21</v>
      </c>
      <c r="N41" s="49" t="s">
        <v>32</v>
      </c>
      <c r="O41" s="50">
        <v>3</v>
      </c>
      <c r="P41" s="178"/>
      <c r="Q41" s="147"/>
      <c r="R41" s="142"/>
      <c r="S41" s="142"/>
      <c r="T41" s="142">
        <v>2827913</v>
      </c>
      <c r="U41" s="142">
        <f t="shared" si="1"/>
        <v>2827913</v>
      </c>
      <c r="V41" s="142">
        <v>10000</v>
      </c>
      <c r="W41" s="142">
        <f t="shared" si="2"/>
        <v>30000</v>
      </c>
      <c r="X41" s="143"/>
      <c r="Y41" s="147"/>
      <c r="Z41" s="142"/>
      <c r="AA41" s="142"/>
      <c r="AB41" s="142"/>
      <c r="AC41" s="142"/>
      <c r="AD41" s="142"/>
      <c r="AE41" s="142"/>
      <c r="AF41" s="221"/>
      <c r="AG41" s="215"/>
      <c r="AH41" s="19"/>
      <c r="AI41" s="20"/>
    </row>
    <row r="42" spans="1:35" ht="15.5">
      <c r="A42" s="211">
        <f t="shared" si="0"/>
        <v>0</v>
      </c>
      <c r="B42" s="39"/>
      <c r="C42" s="40"/>
      <c r="D42" s="46"/>
      <c r="E42" s="42"/>
      <c r="F42" s="46"/>
      <c r="G42" s="44"/>
      <c r="H42" s="45"/>
      <c r="I42" s="105"/>
      <c r="J42" s="105"/>
      <c r="K42" s="46"/>
      <c r="L42" s="47"/>
      <c r="M42" s="48"/>
      <c r="N42" s="49" t="s">
        <v>51</v>
      </c>
      <c r="O42" s="50">
        <v>1</v>
      </c>
      <c r="P42" s="178"/>
      <c r="Q42" s="147"/>
      <c r="R42" s="142"/>
      <c r="S42" s="142"/>
      <c r="T42" s="142"/>
      <c r="U42" s="142"/>
      <c r="V42" s="142">
        <v>35000</v>
      </c>
      <c r="W42" s="142">
        <f t="shared" si="2"/>
        <v>35000</v>
      </c>
      <c r="X42" s="143"/>
      <c r="Y42" s="147"/>
      <c r="Z42" s="142"/>
      <c r="AA42" s="142"/>
      <c r="AB42" s="142"/>
      <c r="AC42" s="142"/>
      <c r="AD42" s="142"/>
      <c r="AE42" s="142"/>
      <c r="AF42" s="221"/>
      <c r="AG42" s="215"/>
      <c r="AH42" s="19"/>
      <c r="AI42" s="20"/>
    </row>
    <row r="43" spans="1:35" ht="15.5">
      <c r="A43" s="211">
        <f t="shared" si="0"/>
        <v>0</v>
      </c>
      <c r="B43" s="39"/>
      <c r="C43" s="40"/>
      <c r="D43" s="46"/>
      <c r="E43" s="42"/>
      <c r="F43" s="46"/>
      <c r="G43" s="44"/>
      <c r="H43" s="45"/>
      <c r="I43" s="105"/>
      <c r="J43" s="105"/>
      <c r="K43" s="46"/>
      <c r="L43" s="47"/>
      <c r="M43" s="48"/>
      <c r="N43" s="49" t="s">
        <v>27</v>
      </c>
      <c r="O43" s="50">
        <v>5</v>
      </c>
      <c r="P43" s="178"/>
      <c r="Q43" s="147"/>
      <c r="R43" s="142"/>
      <c r="S43" s="142"/>
      <c r="T43" s="142"/>
      <c r="U43" s="142"/>
      <c r="V43" s="142">
        <v>1200</v>
      </c>
      <c r="W43" s="142">
        <f t="shared" si="2"/>
        <v>6000</v>
      </c>
      <c r="X43" s="143"/>
      <c r="Y43" s="147"/>
      <c r="Z43" s="142"/>
      <c r="AA43" s="142"/>
      <c r="AB43" s="142"/>
      <c r="AC43" s="142"/>
      <c r="AD43" s="142"/>
      <c r="AE43" s="142"/>
      <c r="AF43" s="221"/>
      <c r="AG43" s="215"/>
      <c r="AH43" s="19"/>
      <c r="AI43" s="20"/>
    </row>
    <row r="44" spans="1:35" ht="15.5">
      <c r="A44" s="211">
        <f t="shared" si="0"/>
        <v>0</v>
      </c>
      <c r="B44" s="71"/>
      <c r="C44" s="72"/>
      <c r="D44" s="46"/>
      <c r="E44" s="42"/>
      <c r="F44" s="46"/>
      <c r="G44" s="44"/>
      <c r="H44" s="45"/>
      <c r="I44" s="105"/>
      <c r="J44" s="105"/>
      <c r="K44" s="46"/>
      <c r="L44" s="47"/>
      <c r="M44" s="48"/>
      <c r="N44" s="49" t="s">
        <v>119</v>
      </c>
      <c r="O44" s="50">
        <v>10</v>
      </c>
      <c r="P44" s="178"/>
      <c r="Q44" s="147"/>
      <c r="R44" s="142"/>
      <c r="S44" s="142"/>
      <c r="T44" s="142"/>
      <c r="U44" s="142"/>
      <c r="V44" s="142">
        <v>1200</v>
      </c>
      <c r="W44" s="142">
        <f t="shared" si="2"/>
        <v>12000</v>
      </c>
      <c r="X44" s="143"/>
      <c r="Y44" s="147"/>
      <c r="Z44" s="142"/>
      <c r="AA44" s="142"/>
      <c r="AB44" s="142"/>
      <c r="AC44" s="142"/>
      <c r="AD44" s="142"/>
      <c r="AE44" s="142"/>
      <c r="AF44" s="221"/>
      <c r="AG44" s="215"/>
      <c r="AH44" s="19"/>
      <c r="AI44" s="20"/>
    </row>
    <row r="45" spans="1:35" ht="15.5">
      <c r="A45" s="211">
        <f t="shared" si="0"/>
        <v>0</v>
      </c>
      <c r="B45" s="71"/>
      <c r="C45" s="72"/>
      <c r="D45" s="46"/>
      <c r="E45" s="42"/>
      <c r="F45" s="46"/>
      <c r="G45" s="44"/>
      <c r="H45" s="45"/>
      <c r="I45" s="105"/>
      <c r="J45" s="105"/>
      <c r="K45" s="46"/>
      <c r="L45" s="47"/>
      <c r="M45" s="48"/>
      <c r="N45" s="49" t="s">
        <v>30</v>
      </c>
      <c r="O45" s="50">
        <v>1</v>
      </c>
      <c r="P45" s="178"/>
      <c r="Q45" s="147"/>
      <c r="R45" s="142"/>
      <c r="S45" s="142"/>
      <c r="T45" s="142"/>
      <c r="U45" s="142"/>
      <c r="V45" s="142">
        <v>1200</v>
      </c>
      <c r="W45" s="142">
        <f t="shared" si="2"/>
        <v>1200</v>
      </c>
      <c r="X45" s="143"/>
      <c r="Y45" s="147"/>
      <c r="Z45" s="142"/>
      <c r="AA45" s="142"/>
      <c r="AB45" s="142"/>
      <c r="AC45" s="142"/>
      <c r="AD45" s="142"/>
      <c r="AE45" s="142"/>
      <c r="AF45" s="221"/>
      <c r="AG45" s="215"/>
      <c r="AH45" s="19"/>
      <c r="AI45" s="20"/>
    </row>
    <row r="46" spans="1:35" ht="15.5">
      <c r="A46" s="211">
        <f t="shared" si="0"/>
        <v>0</v>
      </c>
      <c r="B46" s="71"/>
      <c r="C46" s="72"/>
      <c r="D46" s="46"/>
      <c r="E46" s="42"/>
      <c r="F46" s="46"/>
      <c r="G46" s="44"/>
      <c r="H46" s="45"/>
      <c r="I46" s="105"/>
      <c r="J46" s="105"/>
      <c r="K46" s="46"/>
      <c r="L46" s="47"/>
      <c r="M46" s="48"/>
      <c r="N46" s="49" t="s">
        <v>120</v>
      </c>
      <c r="O46" s="50">
        <v>1</v>
      </c>
      <c r="P46" s="178"/>
      <c r="Q46" s="147"/>
      <c r="R46" s="142"/>
      <c r="S46" s="142"/>
      <c r="T46" s="142"/>
      <c r="U46" s="142"/>
      <c r="V46" s="142">
        <v>1200</v>
      </c>
      <c r="W46" s="142">
        <f t="shared" si="2"/>
        <v>1200</v>
      </c>
      <c r="X46" s="143"/>
      <c r="Y46" s="147"/>
      <c r="Z46" s="142"/>
      <c r="AA46" s="142"/>
      <c r="AB46" s="142"/>
      <c r="AC46" s="142"/>
      <c r="AD46" s="142"/>
      <c r="AE46" s="142"/>
      <c r="AF46" s="221"/>
      <c r="AG46" s="215"/>
      <c r="AH46" s="19"/>
      <c r="AI46" s="20"/>
    </row>
    <row r="47" spans="1:35" ht="15.5">
      <c r="A47" s="211">
        <f t="shared" si="0"/>
        <v>0</v>
      </c>
      <c r="B47" s="71"/>
      <c r="C47" s="72"/>
      <c r="D47" s="46"/>
      <c r="E47" s="42"/>
      <c r="F47" s="46"/>
      <c r="G47" s="44"/>
      <c r="H47" s="45"/>
      <c r="I47" s="105"/>
      <c r="J47" s="105"/>
      <c r="K47" s="46"/>
      <c r="L47" s="47"/>
      <c r="M47" s="48"/>
      <c r="N47" s="49" t="s">
        <v>67</v>
      </c>
      <c r="O47" s="50">
        <v>1</v>
      </c>
      <c r="P47" s="178"/>
      <c r="Q47" s="147"/>
      <c r="R47" s="142"/>
      <c r="S47" s="142"/>
      <c r="T47" s="142"/>
      <c r="U47" s="142"/>
      <c r="V47" s="142">
        <v>18000</v>
      </c>
      <c r="W47" s="142">
        <f t="shared" si="2"/>
        <v>18000</v>
      </c>
      <c r="X47" s="143"/>
      <c r="Y47" s="147"/>
      <c r="Z47" s="142"/>
      <c r="AA47" s="142"/>
      <c r="AB47" s="142"/>
      <c r="AC47" s="142"/>
      <c r="AD47" s="142"/>
      <c r="AE47" s="142"/>
      <c r="AF47" s="221"/>
      <c r="AG47" s="215"/>
      <c r="AH47" s="19"/>
      <c r="AI47" s="20"/>
    </row>
    <row r="48" spans="1:35" s="164" customFormat="1" ht="16" thickBot="1">
      <c r="A48" s="211">
        <f t="shared" si="0"/>
        <v>0</v>
      </c>
      <c r="B48" s="70"/>
      <c r="C48" s="74"/>
      <c r="D48" s="56"/>
      <c r="E48" s="57"/>
      <c r="F48" s="56"/>
      <c r="G48" s="58"/>
      <c r="H48" s="59"/>
      <c r="I48" s="53"/>
      <c r="J48" s="53"/>
      <c r="K48" s="56"/>
      <c r="L48" s="60"/>
      <c r="M48" s="61"/>
      <c r="N48" s="62"/>
      <c r="O48" s="63"/>
      <c r="P48" s="179"/>
      <c r="Q48" s="148"/>
      <c r="R48" s="149"/>
      <c r="S48" s="149"/>
      <c r="T48" s="149"/>
      <c r="U48" s="149"/>
      <c r="V48" s="149"/>
      <c r="W48" s="149"/>
      <c r="X48" s="144"/>
      <c r="Y48" s="148"/>
      <c r="Z48" s="149"/>
      <c r="AA48" s="149"/>
      <c r="AB48" s="149"/>
      <c r="AC48" s="149"/>
      <c r="AD48" s="149"/>
      <c r="AE48" s="149"/>
      <c r="AF48" s="222"/>
      <c r="AG48" s="213"/>
      <c r="AH48" s="23"/>
      <c r="AI48" s="163"/>
    </row>
    <row r="49" spans="1:35" s="175" customFormat="1" ht="15.5">
      <c r="A49" s="211">
        <f t="shared" si="0"/>
        <v>0</v>
      </c>
      <c r="B49" s="165"/>
      <c r="C49" s="231"/>
      <c r="D49" s="166"/>
      <c r="E49" s="167"/>
      <c r="F49" s="166"/>
      <c r="G49" s="224"/>
      <c r="H49" s="225"/>
      <c r="I49" s="226"/>
      <c r="J49" s="226"/>
      <c r="K49" s="166"/>
      <c r="L49" s="227"/>
      <c r="M49" s="228"/>
      <c r="N49" s="168"/>
      <c r="O49" s="229"/>
      <c r="P49" s="180"/>
      <c r="Q49" s="169"/>
      <c r="R49" s="170"/>
      <c r="S49" s="170"/>
      <c r="T49" s="170"/>
      <c r="U49" s="170"/>
      <c r="V49" s="170"/>
      <c r="W49" s="170"/>
      <c r="X49" s="171"/>
      <c r="Y49" s="169"/>
      <c r="Z49" s="170"/>
      <c r="AA49" s="170"/>
      <c r="AB49" s="170"/>
      <c r="AC49" s="170"/>
      <c r="AD49" s="170"/>
      <c r="AE49" s="170"/>
      <c r="AF49" s="230"/>
      <c r="AG49" s="214"/>
      <c r="AH49" s="173"/>
      <c r="AI49" s="174"/>
    </row>
    <row r="50" spans="1:35" ht="16.5" customHeight="1">
      <c r="A50" s="211">
        <f t="shared" si="0"/>
        <v>1</v>
      </c>
      <c r="B50" s="71">
        <f>B32+1</f>
        <v>5</v>
      </c>
      <c r="C50" s="72" t="s">
        <v>121</v>
      </c>
      <c r="D50" s="41" t="s">
        <v>122</v>
      </c>
      <c r="E50" s="42"/>
      <c r="F50" s="75" t="s">
        <v>121</v>
      </c>
      <c r="G50" s="44" t="s">
        <v>105</v>
      </c>
      <c r="H50" s="45">
        <v>300</v>
      </c>
      <c r="I50" s="105">
        <v>300</v>
      </c>
      <c r="J50" s="105">
        <v>300</v>
      </c>
      <c r="K50" s="46"/>
      <c r="L50" s="47"/>
      <c r="M50" s="48"/>
      <c r="N50" s="49"/>
      <c r="O50" s="50"/>
      <c r="P50" s="178"/>
      <c r="Q50" s="147">
        <f>res!L5</f>
        <v>2472000</v>
      </c>
      <c r="R50" s="142"/>
      <c r="S50" s="142">
        <f>+Q50*J50</f>
        <v>741600000</v>
      </c>
      <c r="T50" s="142"/>
      <c r="U50" s="142"/>
      <c r="V50" s="142"/>
      <c r="W50" s="142"/>
      <c r="X50" s="143">
        <f>+S50+SUM(U50)+SUM(W50)</f>
        <v>741600000</v>
      </c>
      <c r="Y50" s="147"/>
      <c r="Z50" s="142"/>
      <c r="AA50" s="142"/>
      <c r="AB50" s="140">
        <f>+(S50-300000000)*5%</f>
        <v>22080000</v>
      </c>
      <c r="AC50" s="140">
        <f>+X50*0.542%</f>
        <v>4019472.0000000005</v>
      </c>
      <c r="AD50" s="140"/>
      <c r="AE50" s="140">
        <f>SUM(Y50:AD50)</f>
        <v>26099472</v>
      </c>
      <c r="AF50" s="141">
        <f>ROUND((X50+AE50),-3)</f>
        <v>767699000</v>
      </c>
      <c r="AG50" s="215"/>
      <c r="AH50" s="24"/>
      <c r="AI50" s="20"/>
    </row>
    <row r="51" spans="1:35" ht="15.5">
      <c r="A51" s="211">
        <f t="shared" si="0"/>
        <v>0</v>
      </c>
      <c r="B51" s="39"/>
      <c r="C51" s="40"/>
      <c r="D51" s="76" t="s">
        <v>123</v>
      </c>
      <c r="E51" s="42"/>
      <c r="F51" s="46"/>
      <c r="G51" s="44" t="s">
        <v>124</v>
      </c>
      <c r="H51" s="45"/>
      <c r="I51" s="105"/>
      <c r="J51" s="105"/>
      <c r="K51" s="46"/>
      <c r="L51" s="47"/>
      <c r="M51" s="48"/>
      <c r="N51" s="49"/>
      <c r="O51" s="50"/>
      <c r="P51" s="178"/>
      <c r="Q51" s="147"/>
      <c r="R51" s="142"/>
      <c r="S51" s="142"/>
      <c r="T51" s="142"/>
      <c r="U51" s="142"/>
      <c r="V51" s="142"/>
      <c r="W51" s="142"/>
      <c r="X51" s="143"/>
      <c r="Y51" s="147"/>
      <c r="Z51" s="142"/>
      <c r="AA51" s="142"/>
      <c r="AB51" s="142"/>
      <c r="AC51" s="142"/>
      <c r="AD51" s="142"/>
      <c r="AE51" s="142"/>
      <c r="AF51" s="221"/>
      <c r="AG51" s="215"/>
      <c r="AH51" s="24"/>
      <c r="AI51" s="20"/>
    </row>
    <row r="52" spans="1:35" ht="15.5">
      <c r="A52" s="211">
        <f t="shared" si="0"/>
        <v>0</v>
      </c>
      <c r="B52" s="39"/>
      <c r="C52" s="40"/>
      <c r="D52" s="76" t="s">
        <v>125</v>
      </c>
      <c r="E52" s="42"/>
      <c r="F52" s="46"/>
      <c r="G52" s="44" t="s">
        <v>126</v>
      </c>
      <c r="H52" s="45"/>
      <c r="I52" s="105"/>
      <c r="J52" s="105"/>
      <c r="K52" s="46"/>
      <c r="L52" s="47"/>
      <c r="M52" s="48"/>
      <c r="N52" s="49"/>
      <c r="O52" s="50"/>
      <c r="P52" s="178"/>
      <c r="Q52" s="147"/>
      <c r="R52" s="142"/>
      <c r="S52" s="142"/>
      <c r="T52" s="142"/>
      <c r="U52" s="142"/>
      <c r="V52" s="142"/>
      <c r="W52" s="142"/>
      <c r="X52" s="143"/>
      <c r="Y52" s="147"/>
      <c r="Z52" s="142"/>
      <c r="AA52" s="142"/>
      <c r="AB52" s="142"/>
      <c r="AC52" s="142"/>
      <c r="AD52" s="142"/>
      <c r="AE52" s="142"/>
      <c r="AF52" s="221"/>
      <c r="AG52" s="215"/>
      <c r="AH52" s="24"/>
      <c r="AI52" s="20"/>
    </row>
    <row r="53" spans="1:35" ht="18" customHeight="1">
      <c r="A53" s="211">
        <f t="shared" si="0"/>
        <v>0</v>
      </c>
      <c r="B53" s="39"/>
      <c r="C53" s="40"/>
      <c r="D53" s="76" t="s">
        <v>361</v>
      </c>
      <c r="E53" s="42"/>
      <c r="F53" s="46"/>
      <c r="G53" s="44" t="s">
        <v>127</v>
      </c>
      <c r="H53" s="45"/>
      <c r="I53" s="105"/>
      <c r="J53" s="105"/>
      <c r="K53" s="46"/>
      <c r="L53" s="47"/>
      <c r="M53" s="48"/>
      <c r="N53" s="49"/>
      <c r="O53" s="50"/>
      <c r="P53" s="178"/>
      <c r="Q53" s="147"/>
      <c r="R53" s="142"/>
      <c r="S53" s="142"/>
      <c r="T53" s="142"/>
      <c r="U53" s="142"/>
      <c r="V53" s="142"/>
      <c r="W53" s="142"/>
      <c r="X53" s="143"/>
      <c r="Y53" s="147"/>
      <c r="Z53" s="142"/>
      <c r="AA53" s="142"/>
      <c r="AB53" s="142"/>
      <c r="AC53" s="142"/>
      <c r="AD53" s="142"/>
      <c r="AE53" s="142"/>
      <c r="AF53" s="221"/>
      <c r="AG53" s="215"/>
      <c r="AH53" s="24"/>
      <c r="AI53" s="20"/>
    </row>
    <row r="54" spans="1:35" ht="15.5">
      <c r="A54" s="211">
        <f t="shared" si="0"/>
        <v>0</v>
      </c>
      <c r="B54" s="39"/>
      <c r="C54" s="40"/>
      <c r="D54" s="76" t="s">
        <v>116</v>
      </c>
      <c r="E54" s="42"/>
      <c r="F54" s="46"/>
      <c r="G54" s="44"/>
      <c r="H54" s="45"/>
      <c r="I54" s="105"/>
      <c r="J54" s="105"/>
      <c r="K54" s="46"/>
      <c r="L54" s="47"/>
      <c r="M54" s="48"/>
      <c r="N54" s="49"/>
      <c r="O54" s="50"/>
      <c r="P54" s="178"/>
      <c r="Q54" s="147"/>
      <c r="R54" s="142"/>
      <c r="S54" s="142"/>
      <c r="T54" s="142"/>
      <c r="U54" s="142"/>
      <c r="V54" s="142"/>
      <c r="W54" s="142"/>
      <c r="X54" s="143"/>
      <c r="Y54" s="147"/>
      <c r="Z54" s="142"/>
      <c r="AA54" s="142"/>
      <c r="AB54" s="142"/>
      <c r="AC54" s="142"/>
      <c r="AD54" s="142"/>
      <c r="AE54" s="142"/>
      <c r="AF54" s="221"/>
      <c r="AG54" s="215"/>
      <c r="AH54" s="24"/>
      <c r="AI54" s="20"/>
    </row>
    <row r="55" spans="1:35" ht="15.5">
      <c r="A55" s="211">
        <f t="shared" si="0"/>
        <v>0</v>
      </c>
      <c r="B55" s="39"/>
      <c r="C55" s="40"/>
      <c r="D55" s="46"/>
      <c r="E55" s="42"/>
      <c r="F55" s="46"/>
      <c r="G55" s="44"/>
      <c r="H55" s="45"/>
      <c r="I55" s="105"/>
      <c r="J55" s="105"/>
      <c r="K55" s="46"/>
      <c r="L55" s="47"/>
      <c r="M55" s="48"/>
      <c r="N55" s="49"/>
      <c r="O55" s="50"/>
      <c r="P55" s="178"/>
      <c r="Q55" s="147"/>
      <c r="R55" s="142"/>
      <c r="S55" s="142"/>
      <c r="T55" s="142"/>
      <c r="U55" s="142"/>
      <c r="V55" s="142"/>
      <c r="W55" s="142"/>
      <c r="X55" s="143"/>
      <c r="Y55" s="147"/>
      <c r="Z55" s="142"/>
      <c r="AA55" s="142"/>
      <c r="AB55" s="142"/>
      <c r="AC55" s="142"/>
      <c r="AD55" s="142"/>
      <c r="AE55" s="142"/>
      <c r="AF55" s="221"/>
      <c r="AG55" s="215"/>
      <c r="AH55" s="24"/>
      <c r="AI55" s="20"/>
    </row>
    <row r="56" spans="1:35" ht="15.5">
      <c r="A56" s="211">
        <f t="shared" si="0"/>
        <v>0</v>
      </c>
      <c r="B56" s="39"/>
      <c r="C56" s="40"/>
      <c r="D56" s="76"/>
      <c r="E56" s="42"/>
      <c r="F56" s="46"/>
      <c r="G56" s="44"/>
      <c r="H56" s="45"/>
      <c r="I56" s="105"/>
      <c r="J56" s="105"/>
      <c r="K56" s="46"/>
      <c r="L56" s="47"/>
      <c r="M56" s="48"/>
      <c r="N56" s="49"/>
      <c r="O56" s="50"/>
      <c r="P56" s="178"/>
      <c r="Q56" s="147"/>
      <c r="R56" s="142"/>
      <c r="S56" s="142"/>
      <c r="T56" s="142"/>
      <c r="U56" s="142"/>
      <c r="V56" s="142"/>
      <c r="W56" s="142"/>
      <c r="X56" s="143"/>
      <c r="Y56" s="147"/>
      <c r="Z56" s="142"/>
      <c r="AA56" s="142"/>
      <c r="AB56" s="142"/>
      <c r="AC56" s="142"/>
      <c r="AD56" s="142"/>
      <c r="AE56" s="142"/>
      <c r="AF56" s="221"/>
      <c r="AG56" s="215"/>
      <c r="AH56" s="24"/>
      <c r="AI56" s="20"/>
    </row>
    <row r="57" spans="1:35" s="164" customFormat="1" ht="16" thickBot="1">
      <c r="A57" s="211">
        <f t="shared" si="0"/>
        <v>0</v>
      </c>
      <c r="B57" s="54"/>
      <c r="C57" s="55"/>
      <c r="D57" s="77"/>
      <c r="E57" s="57"/>
      <c r="F57" s="56"/>
      <c r="G57" s="58"/>
      <c r="H57" s="59"/>
      <c r="I57" s="53"/>
      <c r="J57" s="53"/>
      <c r="K57" s="56"/>
      <c r="L57" s="60"/>
      <c r="M57" s="61"/>
      <c r="N57" s="62"/>
      <c r="O57" s="63"/>
      <c r="P57" s="179"/>
      <c r="Q57" s="148"/>
      <c r="R57" s="149"/>
      <c r="S57" s="149"/>
      <c r="T57" s="149"/>
      <c r="U57" s="149"/>
      <c r="V57" s="149"/>
      <c r="W57" s="149"/>
      <c r="X57" s="144"/>
      <c r="Y57" s="148"/>
      <c r="Z57" s="149"/>
      <c r="AA57" s="149"/>
      <c r="AB57" s="149"/>
      <c r="AC57" s="149"/>
      <c r="AD57" s="149"/>
      <c r="AE57" s="149"/>
      <c r="AF57" s="222"/>
      <c r="AG57" s="213"/>
      <c r="AH57" s="23"/>
      <c r="AI57" s="163"/>
    </row>
    <row r="58" spans="1:35" s="175" customFormat="1" ht="15.5">
      <c r="A58" s="211">
        <f t="shared" si="0"/>
        <v>0</v>
      </c>
      <c r="B58" s="176"/>
      <c r="C58" s="223"/>
      <c r="D58" s="177"/>
      <c r="E58" s="167"/>
      <c r="F58" s="166"/>
      <c r="G58" s="224"/>
      <c r="H58" s="225"/>
      <c r="I58" s="226"/>
      <c r="J58" s="226"/>
      <c r="K58" s="166"/>
      <c r="L58" s="227"/>
      <c r="M58" s="228"/>
      <c r="N58" s="168"/>
      <c r="O58" s="229"/>
      <c r="P58" s="180"/>
      <c r="Q58" s="169"/>
      <c r="R58" s="170"/>
      <c r="S58" s="170"/>
      <c r="T58" s="170"/>
      <c r="U58" s="170"/>
      <c r="V58" s="170"/>
      <c r="W58" s="170"/>
      <c r="X58" s="171"/>
      <c r="Y58" s="169"/>
      <c r="Z58" s="170"/>
      <c r="AA58" s="170"/>
      <c r="AB58" s="170"/>
      <c r="AC58" s="170"/>
      <c r="AD58" s="170"/>
      <c r="AE58" s="170"/>
      <c r="AF58" s="230"/>
      <c r="AG58" s="214"/>
      <c r="AH58" s="173"/>
      <c r="AI58" s="174"/>
    </row>
    <row r="59" spans="1:35" ht="18.75" customHeight="1">
      <c r="A59" s="211">
        <f t="shared" si="0"/>
        <v>1</v>
      </c>
      <c r="B59" s="97">
        <f>B50+1</f>
        <v>6</v>
      </c>
      <c r="C59" s="98">
        <v>8</v>
      </c>
      <c r="D59" s="99" t="s">
        <v>128</v>
      </c>
      <c r="E59" s="42"/>
      <c r="F59" s="43">
        <v>8</v>
      </c>
      <c r="G59" s="44" t="s">
        <v>105</v>
      </c>
      <c r="H59" s="45">
        <v>200</v>
      </c>
      <c r="I59" s="105">
        <v>199</v>
      </c>
      <c r="J59" s="105">
        <v>159</v>
      </c>
      <c r="K59" s="46" t="s">
        <v>367</v>
      </c>
      <c r="L59" s="52">
        <v>118.7</v>
      </c>
      <c r="M59" s="48" t="s">
        <v>365</v>
      </c>
      <c r="N59" s="49" t="s">
        <v>12</v>
      </c>
      <c r="O59" s="50">
        <v>1</v>
      </c>
      <c r="P59" s="178">
        <f>+L59*1.5</f>
        <v>178.05</v>
      </c>
      <c r="Q59" s="147">
        <f>res!L5</f>
        <v>2472000</v>
      </c>
      <c r="R59" s="142">
        <f>+Q59*P59</f>
        <v>440139600</v>
      </c>
      <c r="S59" s="142">
        <f>+Q59*J59</f>
        <v>393048000</v>
      </c>
      <c r="T59" s="142">
        <v>1965540</v>
      </c>
      <c r="U59" s="142">
        <f t="shared" ref="U59:U66" si="3">+T59*L59</f>
        <v>233309598</v>
      </c>
      <c r="V59" s="142">
        <v>121000</v>
      </c>
      <c r="W59" s="142">
        <f>+V59*O59</f>
        <v>121000</v>
      </c>
      <c r="X59" s="143">
        <f>+S59+SUM(U59:U66)+SUM(W59)</f>
        <v>660240814.5</v>
      </c>
      <c r="Y59" s="147"/>
      <c r="Z59" s="140">
        <f>(SUM($U59:$U66)+$S59)*10%</f>
        <v>66011981.450000003</v>
      </c>
      <c r="AA59" s="140">
        <f>(SUM($U59:$U66)+$S59)*1%</f>
        <v>6601198.1450000005</v>
      </c>
      <c r="AB59" s="140">
        <f>((SUM($U59:$U66)+$S59)-300000000)*5%</f>
        <v>18005990.725000001</v>
      </c>
      <c r="AC59" s="140">
        <f>+X59*0.542%</f>
        <v>3578505.2145900005</v>
      </c>
      <c r="AD59" s="140"/>
      <c r="AE59" s="140">
        <f>SUM(Y59:AD59)</f>
        <v>94197675.534589991</v>
      </c>
      <c r="AF59" s="141">
        <f>ROUND((X59+AE59),-3)</f>
        <v>754438000</v>
      </c>
      <c r="AG59" s="331"/>
      <c r="AH59" s="24"/>
      <c r="AI59" s="20"/>
    </row>
    <row r="60" spans="1:35" ht="18" customHeight="1">
      <c r="A60" s="211">
        <f t="shared" si="0"/>
        <v>0</v>
      </c>
      <c r="B60" s="97"/>
      <c r="C60" s="98"/>
      <c r="D60" s="100" t="s">
        <v>123</v>
      </c>
      <c r="E60" s="42"/>
      <c r="F60" s="46"/>
      <c r="G60" s="44" t="s">
        <v>129</v>
      </c>
      <c r="H60" s="45"/>
      <c r="I60" s="105"/>
      <c r="J60" s="105"/>
      <c r="K60" s="46" t="s">
        <v>368</v>
      </c>
      <c r="L60" s="52">
        <v>24.5</v>
      </c>
      <c r="M60" s="48" t="s">
        <v>322</v>
      </c>
      <c r="N60" s="49"/>
      <c r="O60" s="50"/>
      <c r="P60" s="178"/>
      <c r="Q60" s="147"/>
      <c r="R60" s="142"/>
      <c r="S60" s="142"/>
      <c r="T60" s="142">
        <v>704015</v>
      </c>
      <c r="U60" s="142">
        <f t="shared" si="3"/>
        <v>17248367.5</v>
      </c>
      <c r="V60" s="142"/>
      <c r="W60" s="142"/>
      <c r="X60" s="143"/>
      <c r="Y60" s="147"/>
      <c r="Z60" s="142"/>
      <c r="AA60" s="142"/>
      <c r="AB60" s="142"/>
      <c r="AC60" s="142"/>
      <c r="AD60" s="142"/>
      <c r="AE60" s="142"/>
      <c r="AF60" s="221"/>
      <c r="AG60" s="331"/>
      <c r="AH60" s="24"/>
      <c r="AI60" s="20"/>
    </row>
    <row r="61" spans="1:35" ht="15.5">
      <c r="A61" s="211">
        <f t="shared" si="0"/>
        <v>0</v>
      </c>
      <c r="B61" s="97"/>
      <c r="C61" s="98"/>
      <c r="D61" s="100" t="s">
        <v>40</v>
      </c>
      <c r="E61" s="42"/>
      <c r="F61" s="46"/>
      <c r="G61" s="44" t="s">
        <v>107</v>
      </c>
      <c r="H61" s="45"/>
      <c r="I61" s="105"/>
      <c r="J61" s="105"/>
      <c r="K61" s="46" t="s">
        <v>17</v>
      </c>
      <c r="L61" s="52">
        <v>8.6999999999999993</v>
      </c>
      <c r="M61" s="48" t="s">
        <v>322</v>
      </c>
      <c r="N61" s="49"/>
      <c r="O61" s="50"/>
      <c r="P61" s="178"/>
      <c r="Q61" s="147"/>
      <c r="R61" s="142"/>
      <c r="S61" s="142"/>
      <c r="T61" s="142">
        <v>898800</v>
      </c>
      <c r="U61" s="142">
        <f t="shared" si="3"/>
        <v>7819559.9999999991</v>
      </c>
      <c r="V61" s="142"/>
      <c r="W61" s="142"/>
      <c r="X61" s="143"/>
      <c r="Y61" s="147"/>
      <c r="Z61" s="142"/>
      <c r="AA61" s="142"/>
      <c r="AB61" s="142"/>
      <c r="AC61" s="142"/>
      <c r="AD61" s="142"/>
      <c r="AE61" s="142"/>
      <c r="AF61" s="221"/>
      <c r="AG61" s="331"/>
      <c r="AH61" s="24"/>
      <c r="AI61" s="20"/>
    </row>
    <row r="62" spans="1:35" ht="18" customHeight="1">
      <c r="A62" s="211">
        <f t="shared" si="0"/>
        <v>0</v>
      </c>
      <c r="B62" s="97"/>
      <c r="C62" s="98"/>
      <c r="D62" s="100" t="s">
        <v>362</v>
      </c>
      <c r="E62" s="42"/>
      <c r="F62" s="46"/>
      <c r="G62" s="44" t="s">
        <v>130</v>
      </c>
      <c r="H62" s="45"/>
      <c r="I62" s="105"/>
      <c r="J62" s="105"/>
      <c r="K62" s="46" t="s">
        <v>25</v>
      </c>
      <c r="L62" s="52">
        <v>24.5</v>
      </c>
      <c r="M62" s="48" t="s">
        <v>322</v>
      </c>
      <c r="N62" s="49"/>
      <c r="O62" s="50"/>
      <c r="P62" s="178"/>
      <c r="Q62" s="147"/>
      <c r="R62" s="142"/>
      <c r="S62" s="142"/>
      <c r="T62" s="142">
        <v>31840</v>
      </c>
      <c r="U62" s="142">
        <f t="shared" si="3"/>
        <v>780080</v>
      </c>
      <c r="V62" s="142"/>
      <c r="W62" s="142"/>
      <c r="X62" s="143"/>
      <c r="Y62" s="147"/>
      <c r="Z62" s="142"/>
      <c r="AA62" s="142"/>
      <c r="AB62" s="142"/>
      <c r="AC62" s="142"/>
      <c r="AD62" s="142"/>
      <c r="AE62" s="142"/>
      <c r="AF62" s="221"/>
      <c r="AG62" s="331"/>
      <c r="AH62" s="24"/>
      <c r="AI62" s="20"/>
    </row>
    <row r="63" spans="1:35" ht="15.5">
      <c r="A63" s="211">
        <f t="shared" si="0"/>
        <v>0</v>
      </c>
      <c r="B63" s="97"/>
      <c r="C63" s="98"/>
      <c r="D63" s="100" t="s">
        <v>131</v>
      </c>
      <c r="E63" s="42"/>
      <c r="F63" s="46"/>
      <c r="G63" s="44"/>
      <c r="H63" s="96"/>
      <c r="I63" s="96"/>
      <c r="J63" s="96"/>
      <c r="K63" s="46" t="s">
        <v>83</v>
      </c>
      <c r="L63" s="47">
        <v>3.96</v>
      </c>
      <c r="M63" s="48" t="s">
        <v>322</v>
      </c>
      <c r="N63" s="49"/>
      <c r="O63" s="50"/>
      <c r="P63" s="178"/>
      <c r="Q63" s="147"/>
      <c r="R63" s="142"/>
      <c r="S63" s="142"/>
      <c r="T63" s="142">
        <v>132600</v>
      </c>
      <c r="U63" s="142">
        <f t="shared" si="3"/>
        <v>525096</v>
      </c>
      <c r="V63" s="142"/>
      <c r="W63" s="142"/>
      <c r="X63" s="143"/>
      <c r="Y63" s="147"/>
      <c r="Z63" s="142"/>
      <c r="AA63" s="142"/>
      <c r="AB63" s="142"/>
      <c r="AC63" s="142"/>
      <c r="AD63" s="142"/>
      <c r="AE63" s="142"/>
      <c r="AF63" s="221"/>
      <c r="AG63" s="331"/>
      <c r="AH63" s="24"/>
      <c r="AI63" s="20"/>
    </row>
    <row r="64" spans="1:35" ht="15.5">
      <c r="A64" s="211">
        <f t="shared" si="0"/>
        <v>0</v>
      </c>
      <c r="B64" s="65"/>
      <c r="C64" s="66"/>
      <c r="D64" s="68"/>
      <c r="E64" s="42"/>
      <c r="F64" s="46"/>
      <c r="G64" s="44"/>
      <c r="H64" s="45"/>
      <c r="I64" s="105"/>
      <c r="J64" s="105"/>
      <c r="K64" s="46" t="s">
        <v>19</v>
      </c>
      <c r="L64" s="78">
        <v>900</v>
      </c>
      <c r="M64" s="48" t="s">
        <v>50</v>
      </c>
      <c r="N64" s="49"/>
      <c r="O64" s="50"/>
      <c r="P64" s="178"/>
      <c r="Q64" s="147"/>
      <c r="R64" s="142"/>
      <c r="S64" s="142"/>
      <c r="T64" s="142">
        <v>2100</v>
      </c>
      <c r="U64" s="142">
        <f t="shared" si="3"/>
        <v>1890000</v>
      </c>
      <c r="V64" s="142"/>
      <c r="W64" s="142"/>
      <c r="X64" s="143"/>
      <c r="Y64" s="147"/>
      <c r="Z64" s="142"/>
      <c r="AA64" s="142"/>
      <c r="AB64" s="142"/>
      <c r="AC64" s="142"/>
      <c r="AD64" s="142"/>
      <c r="AE64" s="142"/>
      <c r="AF64" s="221"/>
      <c r="AG64" s="331"/>
      <c r="AH64" s="24"/>
      <c r="AI64" s="20"/>
    </row>
    <row r="65" spans="1:35" ht="15.5">
      <c r="A65" s="211">
        <f t="shared" si="0"/>
        <v>0</v>
      </c>
      <c r="B65" s="39"/>
      <c r="C65" s="40"/>
      <c r="D65" s="68"/>
      <c r="E65" s="42"/>
      <c r="F65" s="46"/>
      <c r="G65" s="44"/>
      <c r="H65" s="45"/>
      <c r="I65" s="105"/>
      <c r="J65" s="105"/>
      <c r="K65" s="46" t="s">
        <v>20</v>
      </c>
      <c r="L65" s="78">
        <v>1</v>
      </c>
      <c r="M65" s="48" t="s">
        <v>21</v>
      </c>
      <c r="N65" s="49"/>
      <c r="O65" s="50"/>
      <c r="P65" s="178"/>
      <c r="Q65" s="147"/>
      <c r="R65" s="142"/>
      <c r="S65" s="142"/>
      <c r="T65" s="142">
        <v>2671200</v>
      </c>
      <c r="U65" s="142">
        <f t="shared" si="3"/>
        <v>2671200</v>
      </c>
      <c r="V65" s="142"/>
      <c r="W65" s="142"/>
      <c r="X65" s="143"/>
      <c r="Y65" s="147"/>
      <c r="Z65" s="142"/>
      <c r="AA65" s="142"/>
      <c r="AB65" s="142"/>
      <c r="AC65" s="142"/>
      <c r="AD65" s="142"/>
      <c r="AE65" s="142"/>
      <c r="AF65" s="221"/>
      <c r="AG65" s="331"/>
      <c r="AH65" s="24"/>
      <c r="AI65" s="20"/>
    </row>
    <row r="66" spans="1:35" ht="15.5">
      <c r="A66" s="211">
        <f t="shared" si="0"/>
        <v>0</v>
      </c>
      <c r="B66" s="39"/>
      <c r="C66" s="40"/>
      <c r="D66" s="46"/>
      <c r="E66" s="42"/>
      <c r="F66" s="46"/>
      <c r="G66" s="44"/>
      <c r="H66" s="45"/>
      <c r="I66" s="105"/>
      <c r="J66" s="105"/>
      <c r="K66" s="46" t="s">
        <v>22</v>
      </c>
      <c r="L66" s="78">
        <v>1</v>
      </c>
      <c r="M66" s="48" t="s">
        <v>21</v>
      </c>
      <c r="N66" s="49"/>
      <c r="O66" s="50"/>
      <c r="P66" s="178"/>
      <c r="Q66" s="147"/>
      <c r="R66" s="142"/>
      <c r="S66" s="142"/>
      <c r="T66" s="142">
        <v>2827913</v>
      </c>
      <c r="U66" s="142">
        <f t="shared" si="3"/>
        <v>2827913</v>
      </c>
      <c r="V66" s="142"/>
      <c r="W66" s="142"/>
      <c r="X66" s="143"/>
      <c r="Y66" s="147"/>
      <c r="Z66" s="142"/>
      <c r="AA66" s="142"/>
      <c r="AB66" s="142"/>
      <c r="AC66" s="142"/>
      <c r="AD66" s="142"/>
      <c r="AE66" s="142"/>
      <c r="AF66" s="221"/>
      <c r="AG66" s="331"/>
      <c r="AH66" s="24"/>
      <c r="AI66" s="20"/>
    </row>
    <row r="67" spans="1:35" s="164" customFormat="1" ht="16" thickBot="1">
      <c r="A67" s="211">
        <f t="shared" si="0"/>
        <v>0</v>
      </c>
      <c r="B67" s="54"/>
      <c r="C67" s="55"/>
      <c r="D67" s="56"/>
      <c r="E67" s="57"/>
      <c r="F67" s="56"/>
      <c r="G67" s="58"/>
      <c r="H67" s="59"/>
      <c r="I67" s="53"/>
      <c r="J67" s="53"/>
      <c r="K67" s="56"/>
      <c r="L67" s="79"/>
      <c r="M67" s="61"/>
      <c r="N67" s="62"/>
      <c r="O67" s="63"/>
      <c r="P67" s="179"/>
      <c r="Q67" s="148"/>
      <c r="R67" s="149"/>
      <c r="S67" s="149"/>
      <c r="T67" s="149"/>
      <c r="U67" s="149"/>
      <c r="V67" s="149"/>
      <c r="W67" s="149"/>
      <c r="X67" s="144"/>
      <c r="Y67" s="148"/>
      <c r="Z67" s="149"/>
      <c r="AA67" s="149"/>
      <c r="AB67" s="149"/>
      <c r="AC67" s="149"/>
      <c r="AD67" s="149"/>
      <c r="AE67" s="149"/>
      <c r="AF67" s="222"/>
      <c r="AG67" s="213"/>
      <c r="AH67" s="23"/>
      <c r="AI67" s="163"/>
    </row>
    <row r="68" spans="1:35" s="175" customFormat="1" ht="15.5">
      <c r="A68" s="211">
        <f t="shared" si="0"/>
        <v>0</v>
      </c>
      <c r="B68" s="176"/>
      <c r="C68" s="223"/>
      <c r="D68" s="166"/>
      <c r="E68" s="167"/>
      <c r="F68" s="166"/>
      <c r="G68" s="224"/>
      <c r="H68" s="225"/>
      <c r="I68" s="226"/>
      <c r="J68" s="226"/>
      <c r="K68" s="166"/>
      <c r="L68" s="227"/>
      <c r="M68" s="228"/>
      <c r="N68" s="168"/>
      <c r="O68" s="229"/>
      <c r="P68" s="180"/>
      <c r="Q68" s="169"/>
      <c r="R68" s="170"/>
      <c r="S68" s="170"/>
      <c r="T68" s="170"/>
      <c r="U68" s="170"/>
      <c r="V68" s="170"/>
      <c r="W68" s="170"/>
      <c r="X68" s="171"/>
      <c r="Y68" s="169"/>
      <c r="Z68" s="170"/>
      <c r="AA68" s="170"/>
      <c r="AB68" s="170"/>
      <c r="AC68" s="170"/>
      <c r="AD68" s="170"/>
      <c r="AE68" s="170"/>
      <c r="AF68" s="230"/>
      <c r="AG68" s="214"/>
      <c r="AH68" s="173"/>
      <c r="AI68" s="174"/>
    </row>
    <row r="69" spans="1:35" ht="16.5" customHeight="1">
      <c r="A69" s="211">
        <f t="shared" si="0"/>
        <v>1</v>
      </c>
      <c r="B69" s="97">
        <f>B59+1</f>
        <v>7</v>
      </c>
      <c r="C69" s="98">
        <v>9</v>
      </c>
      <c r="D69" s="99" t="s">
        <v>132</v>
      </c>
      <c r="E69" s="42" t="s">
        <v>133</v>
      </c>
      <c r="F69" s="43">
        <v>9</v>
      </c>
      <c r="G69" s="44" t="s">
        <v>105</v>
      </c>
      <c r="H69" s="45">
        <v>181</v>
      </c>
      <c r="I69" s="105">
        <v>51</v>
      </c>
      <c r="J69" s="105">
        <v>51</v>
      </c>
      <c r="K69" s="46" t="s">
        <v>329</v>
      </c>
      <c r="L69" s="47">
        <v>99.15</v>
      </c>
      <c r="M69" s="48" t="s">
        <v>322</v>
      </c>
      <c r="N69" s="49" t="s">
        <v>73</v>
      </c>
      <c r="O69" s="50">
        <v>1</v>
      </c>
      <c r="P69" s="178">
        <f>+L69*1.5</f>
        <v>148.72500000000002</v>
      </c>
      <c r="Q69" s="147">
        <f>res!L5</f>
        <v>2472000</v>
      </c>
      <c r="R69" s="142">
        <f>+Q69*P69</f>
        <v>367648200.00000006</v>
      </c>
      <c r="S69" s="142">
        <f>+Q69*J69</f>
        <v>126072000</v>
      </c>
      <c r="T69" s="142">
        <f>2567000*0.75</f>
        <v>1925250</v>
      </c>
      <c r="U69" s="142">
        <f t="shared" ref="U69:U74" si="4">+T69*L69</f>
        <v>190888537.5</v>
      </c>
      <c r="V69" s="142">
        <v>30000</v>
      </c>
      <c r="W69" s="142">
        <f t="shared" ref="W69:W76" si="5">+V69*O69</f>
        <v>30000</v>
      </c>
      <c r="X69" s="143">
        <f>+S69+SUM(U69:U74)+SUM(W69:W76)</f>
        <v>330817042.5</v>
      </c>
      <c r="Y69" s="147"/>
      <c r="Z69" s="140">
        <f>(SUM($U69:$U76)+$S69)*10%</f>
        <v>33066304.25</v>
      </c>
      <c r="AA69" s="140">
        <f>(SUM($U69:$U74)+$S69)*1%</f>
        <v>3306630.4250000003</v>
      </c>
      <c r="AB69" s="140">
        <f>(SUM($U69:$U74)+$S69)*5%</f>
        <v>16533152.125</v>
      </c>
      <c r="AC69" s="140">
        <f>+X69*0.542%</f>
        <v>1793028.3703500002</v>
      </c>
      <c r="AD69" s="140"/>
      <c r="AE69" s="140">
        <f>SUM(Y69:AD69)</f>
        <v>54699115.17035</v>
      </c>
      <c r="AF69" s="141">
        <f>ROUND((X69+AE69),-3)</f>
        <v>385516000</v>
      </c>
      <c r="AG69" s="331"/>
      <c r="AH69" s="24"/>
      <c r="AI69" s="20"/>
    </row>
    <row r="70" spans="1:35" ht="15.5">
      <c r="A70" s="211">
        <f t="shared" si="0"/>
        <v>0</v>
      </c>
      <c r="B70" s="97"/>
      <c r="C70" s="98"/>
      <c r="D70" s="100" t="s">
        <v>123</v>
      </c>
      <c r="E70" s="42" t="s">
        <v>134</v>
      </c>
      <c r="F70" s="46"/>
      <c r="G70" s="44" t="s">
        <v>135</v>
      </c>
      <c r="H70" s="45"/>
      <c r="I70" s="105"/>
      <c r="J70" s="105"/>
      <c r="K70" s="46" t="s">
        <v>17</v>
      </c>
      <c r="L70" s="47" t="s">
        <v>354</v>
      </c>
      <c r="M70" s="48" t="s">
        <v>322</v>
      </c>
      <c r="N70" s="49" t="s">
        <v>32</v>
      </c>
      <c r="O70" s="50">
        <v>1</v>
      </c>
      <c r="P70" s="178"/>
      <c r="Q70" s="147"/>
      <c r="R70" s="142"/>
      <c r="S70" s="142"/>
      <c r="T70" s="142">
        <f>1284000*0.75</f>
        <v>963000</v>
      </c>
      <c r="U70" s="142">
        <f t="shared" si="4"/>
        <v>6789150</v>
      </c>
      <c r="V70" s="142">
        <v>10000</v>
      </c>
      <c r="W70" s="142">
        <f t="shared" si="5"/>
        <v>10000</v>
      </c>
      <c r="X70" s="143"/>
      <c r="Y70" s="147"/>
      <c r="Z70" s="142"/>
      <c r="AA70" s="142"/>
      <c r="AB70" s="142"/>
      <c r="AC70" s="142"/>
      <c r="AD70" s="142"/>
      <c r="AE70" s="142"/>
      <c r="AF70" s="221"/>
      <c r="AG70" s="331"/>
      <c r="AH70" s="24"/>
      <c r="AI70" s="20"/>
    </row>
    <row r="71" spans="1:35" ht="15.5">
      <c r="A71" s="211">
        <f t="shared" si="0"/>
        <v>0</v>
      </c>
      <c r="B71" s="97"/>
      <c r="C71" s="98"/>
      <c r="D71" s="100" t="s">
        <v>40</v>
      </c>
      <c r="E71" s="42" t="s">
        <v>136</v>
      </c>
      <c r="F71" s="46"/>
      <c r="G71" s="44" t="s">
        <v>107</v>
      </c>
      <c r="H71" s="45"/>
      <c r="I71" s="105"/>
      <c r="J71" s="105"/>
      <c r="K71" s="46" t="s">
        <v>317</v>
      </c>
      <c r="L71" s="47">
        <v>11.79</v>
      </c>
      <c r="M71" s="48" t="s">
        <v>322</v>
      </c>
      <c r="N71" s="49" t="s">
        <v>93</v>
      </c>
      <c r="O71" s="50">
        <v>1</v>
      </c>
      <c r="P71" s="178"/>
      <c r="Q71" s="147"/>
      <c r="R71" s="142"/>
      <c r="S71" s="142"/>
      <c r="T71" s="142">
        <v>39800</v>
      </c>
      <c r="U71" s="142">
        <f t="shared" si="4"/>
        <v>469241.99999999994</v>
      </c>
      <c r="V71" s="142">
        <v>1200</v>
      </c>
      <c r="W71" s="142">
        <f t="shared" si="5"/>
        <v>1200</v>
      </c>
      <c r="X71" s="143"/>
      <c r="Y71" s="147"/>
      <c r="Z71" s="142"/>
      <c r="AA71" s="142"/>
      <c r="AB71" s="142"/>
      <c r="AC71" s="142"/>
      <c r="AD71" s="142"/>
      <c r="AE71" s="142"/>
      <c r="AF71" s="221"/>
      <c r="AG71" s="331"/>
      <c r="AH71" s="24"/>
      <c r="AI71" s="20"/>
    </row>
    <row r="72" spans="1:35" ht="18" customHeight="1">
      <c r="A72" s="211">
        <f t="shared" si="0"/>
        <v>0</v>
      </c>
      <c r="B72" s="97"/>
      <c r="C72" s="98"/>
      <c r="D72" s="100" t="s">
        <v>363</v>
      </c>
      <c r="E72" s="42"/>
      <c r="F72" s="46"/>
      <c r="G72" s="44" t="s">
        <v>137</v>
      </c>
      <c r="H72" s="45"/>
      <c r="I72" s="105"/>
      <c r="J72" s="105"/>
      <c r="K72" s="46" t="s">
        <v>19</v>
      </c>
      <c r="L72" s="47" t="s">
        <v>355</v>
      </c>
      <c r="M72" s="48" t="s">
        <v>50</v>
      </c>
      <c r="N72" s="49" t="s">
        <v>48</v>
      </c>
      <c r="O72" s="50">
        <v>7</v>
      </c>
      <c r="P72" s="178"/>
      <c r="Q72" s="147"/>
      <c r="R72" s="142"/>
      <c r="S72" s="142"/>
      <c r="T72" s="142">
        <v>2100</v>
      </c>
      <c r="U72" s="142">
        <f t="shared" si="4"/>
        <v>945000</v>
      </c>
      <c r="V72" s="142">
        <v>1200</v>
      </c>
      <c r="W72" s="142">
        <f t="shared" si="5"/>
        <v>8400</v>
      </c>
      <c r="X72" s="143"/>
      <c r="Y72" s="147"/>
      <c r="Z72" s="142"/>
      <c r="AA72" s="142"/>
      <c r="AB72" s="142"/>
      <c r="AC72" s="142"/>
      <c r="AD72" s="142"/>
      <c r="AE72" s="142"/>
      <c r="AF72" s="221"/>
      <c r="AG72" s="331"/>
      <c r="AH72" s="19"/>
      <c r="AI72" s="20"/>
    </row>
    <row r="73" spans="1:35" ht="15.5">
      <c r="A73" s="211">
        <f t="shared" si="0"/>
        <v>0</v>
      </c>
      <c r="B73" s="101"/>
      <c r="C73" s="102"/>
      <c r="D73" s="100" t="s">
        <v>138</v>
      </c>
      <c r="E73" s="42"/>
      <c r="F73" s="46"/>
      <c r="G73" s="44"/>
      <c r="H73" s="96"/>
      <c r="I73" s="96"/>
      <c r="J73" s="106"/>
      <c r="K73" s="46" t="s">
        <v>351</v>
      </c>
      <c r="L73" s="47" t="s">
        <v>321</v>
      </c>
      <c r="M73" s="48" t="s">
        <v>21</v>
      </c>
      <c r="N73" s="49" t="s">
        <v>37</v>
      </c>
      <c r="O73" s="50">
        <v>7</v>
      </c>
      <c r="P73" s="178"/>
      <c r="Q73" s="147"/>
      <c r="R73" s="142"/>
      <c r="S73" s="142"/>
      <c r="T73" s="142">
        <v>2671200</v>
      </c>
      <c r="U73" s="142">
        <f t="shared" si="4"/>
        <v>2671200</v>
      </c>
      <c r="V73" s="142">
        <v>1200</v>
      </c>
      <c r="W73" s="142">
        <f t="shared" si="5"/>
        <v>8400</v>
      </c>
      <c r="X73" s="143"/>
      <c r="Y73" s="147"/>
      <c r="Z73" s="142"/>
      <c r="AA73" s="142"/>
      <c r="AB73" s="142"/>
      <c r="AC73" s="142"/>
      <c r="AD73" s="142"/>
      <c r="AE73" s="142"/>
      <c r="AF73" s="221"/>
      <c r="AG73" s="331"/>
      <c r="AH73" s="19"/>
      <c r="AI73" s="20"/>
    </row>
    <row r="74" spans="1:35" ht="15.5">
      <c r="A74" s="211">
        <f t="shared" si="0"/>
        <v>0</v>
      </c>
      <c r="B74" s="101"/>
      <c r="C74" s="102"/>
      <c r="D74" s="100"/>
      <c r="E74" s="42"/>
      <c r="F74" s="46"/>
      <c r="G74" s="44"/>
      <c r="H74" s="45"/>
      <c r="I74" s="105"/>
      <c r="J74" s="105"/>
      <c r="K74" s="46" t="s">
        <v>22</v>
      </c>
      <c r="L74" s="47" t="s">
        <v>321</v>
      </c>
      <c r="M74" s="48" t="s">
        <v>21</v>
      </c>
      <c r="N74" s="49" t="s">
        <v>79</v>
      </c>
      <c r="O74" s="50">
        <v>1</v>
      </c>
      <c r="P74" s="178"/>
      <c r="Q74" s="147"/>
      <c r="R74" s="142"/>
      <c r="S74" s="142"/>
      <c r="T74" s="142">
        <v>2827913</v>
      </c>
      <c r="U74" s="142">
        <f t="shared" si="4"/>
        <v>2827913</v>
      </c>
      <c r="V74" s="142">
        <v>6000</v>
      </c>
      <c r="W74" s="142">
        <f t="shared" si="5"/>
        <v>6000</v>
      </c>
      <c r="X74" s="143"/>
      <c r="Y74" s="147"/>
      <c r="Z74" s="142"/>
      <c r="AA74" s="142"/>
      <c r="AB74" s="142"/>
      <c r="AC74" s="142"/>
      <c r="AD74" s="142"/>
      <c r="AE74" s="142"/>
      <c r="AF74" s="221"/>
      <c r="AG74" s="331"/>
      <c r="AH74" s="19"/>
      <c r="AI74" s="20"/>
    </row>
    <row r="75" spans="1:35" ht="15.5">
      <c r="A75" s="211">
        <f t="shared" si="0"/>
        <v>0</v>
      </c>
      <c r="B75" s="101"/>
      <c r="C75" s="102"/>
      <c r="D75" s="100"/>
      <c r="E75" s="42"/>
      <c r="F75" s="46"/>
      <c r="G75" s="44"/>
      <c r="H75" s="45"/>
      <c r="I75" s="105"/>
      <c r="J75" s="105"/>
      <c r="K75" s="46"/>
      <c r="L75" s="47"/>
      <c r="M75" s="48"/>
      <c r="N75" s="49" t="s">
        <v>54</v>
      </c>
      <c r="O75" s="50">
        <v>1</v>
      </c>
      <c r="P75" s="178"/>
      <c r="Q75" s="147"/>
      <c r="R75" s="142"/>
      <c r="S75" s="142"/>
      <c r="T75" s="142"/>
      <c r="U75" s="142"/>
      <c r="V75" s="142">
        <v>30000</v>
      </c>
      <c r="W75" s="142">
        <f t="shared" si="5"/>
        <v>30000</v>
      </c>
      <c r="X75" s="143"/>
      <c r="Y75" s="147"/>
      <c r="Z75" s="142"/>
      <c r="AA75" s="142"/>
      <c r="AB75" s="142"/>
      <c r="AC75" s="142"/>
      <c r="AD75" s="142"/>
      <c r="AE75" s="142"/>
      <c r="AF75" s="221"/>
      <c r="AG75" s="331"/>
      <c r="AH75" s="19"/>
      <c r="AI75" s="20"/>
    </row>
    <row r="76" spans="1:35" ht="15.5">
      <c r="A76" s="211">
        <f t="shared" ref="A76:A139" si="6">IF(F76="",0,1)</f>
        <v>0</v>
      </c>
      <c r="B76" s="71"/>
      <c r="C76" s="72"/>
      <c r="D76" s="46"/>
      <c r="E76" s="42"/>
      <c r="F76" s="46"/>
      <c r="G76" s="44"/>
      <c r="H76" s="45"/>
      <c r="I76" s="105"/>
      <c r="J76" s="105"/>
      <c r="K76" s="46"/>
      <c r="L76" s="47"/>
      <c r="M76" s="48"/>
      <c r="N76" s="49" t="s">
        <v>8</v>
      </c>
      <c r="O76" s="50">
        <v>1</v>
      </c>
      <c r="P76" s="178"/>
      <c r="Q76" s="147"/>
      <c r="R76" s="142"/>
      <c r="S76" s="142"/>
      <c r="T76" s="142"/>
      <c r="U76" s="142"/>
      <c r="V76" s="142">
        <v>60000</v>
      </c>
      <c r="W76" s="142">
        <f t="shared" si="5"/>
        <v>60000</v>
      </c>
      <c r="X76" s="143"/>
      <c r="Y76" s="147"/>
      <c r="Z76" s="142"/>
      <c r="AA76" s="142"/>
      <c r="AB76" s="142"/>
      <c r="AC76" s="142"/>
      <c r="AD76" s="142"/>
      <c r="AE76" s="142"/>
      <c r="AF76" s="221"/>
      <c r="AG76" s="331"/>
      <c r="AH76" s="19"/>
      <c r="AI76" s="20"/>
    </row>
    <row r="77" spans="1:35" s="164" customFormat="1" ht="16" thickBot="1">
      <c r="A77" s="211">
        <f t="shared" si="6"/>
        <v>0</v>
      </c>
      <c r="B77" s="70"/>
      <c r="C77" s="74"/>
      <c r="D77" s="56"/>
      <c r="E77" s="57"/>
      <c r="F77" s="56"/>
      <c r="G77" s="58"/>
      <c r="H77" s="59"/>
      <c r="I77" s="53"/>
      <c r="J77" s="53"/>
      <c r="K77" s="56"/>
      <c r="L77" s="60"/>
      <c r="M77" s="61"/>
      <c r="N77" s="62"/>
      <c r="O77" s="63"/>
      <c r="P77" s="179"/>
      <c r="Q77" s="148"/>
      <c r="R77" s="149"/>
      <c r="S77" s="149"/>
      <c r="T77" s="149"/>
      <c r="U77" s="149"/>
      <c r="V77" s="149"/>
      <c r="W77" s="149"/>
      <c r="X77" s="144"/>
      <c r="Y77" s="148"/>
      <c r="Z77" s="149"/>
      <c r="AA77" s="149"/>
      <c r="AB77" s="149"/>
      <c r="AC77" s="149"/>
      <c r="AD77" s="149"/>
      <c r="AE77" s="149"/>
      <c r="AF77" s="222"/>
      <c r="AG77" s="213"/>
      <c r="AH77" s="22"/>
      <c r="AI77" s="163"/>
    </row>
    <row r="78" spans="1:35" s="175" customFormat="1" ht="15.5">
      <c r="A78" s="211">
        <f t="shared" si="6"/>
        <v>0</v>
      </c>
      <c r="B78" s="165"/>
      <c r="C78" s="231"/>
      <c r="D78" s="166"/>
      <c r="E78" s="167"/>
      <c r="F78" s="166"/>
      <c r="G78" s="224"/>
      <c r="H78" s="225"/>
      <c r="I78" s="226"/>
      <c r="J78" s="232"/>
      <c r="K78" s="166"/>
      <c r="L78" s="227"/>
      <c r="M78" s="228"/>
      <c r="N78" s="168"/>
      <c r="O78" s="229"/>
      <c r="P78" s="180"/>
      <c r="Q78" s="169"/>
      <c r="R78" s="170"/>
      <c r="S78" s="170"/>
      <c r="T78" s="170"/>
      <c r="U78" s="170"/>
      <c r="V78" s="170"/>
      <c r="W78" s="170"/>
      <c r="X78" s="171"/>
      <c r="Y78" s="169"/>
      <c r="Z78" s="170"/>
      <c r="AA78" s="170"/>
      <c r="AB78" s="170"/>
      <c r="AC78" s="170"/>
      <c r="AD78" s="170"/>
      <c r="AE78" s="170"/>
      <c r="AF78" s="230"/>
      <c r="AG78" s="214"/>
      <c r="AH78" s="190"/>
      <c r="AI78" s="174"/>
    </row>
    <row r="79" spans="1:35" ht="16.5" customHeight="1">
      <c r="A79" s="211">
        <f t="shared" si="6"/>
        <v>1</v>
      </c>
      <c r="B79" s="71">
        <f>B69+1</f>
        <v>8</v>
      </c>
      <c r="C79" s="72">
        <v>10</v>
      </c>
      <c r="D79" s="41" t="s">
        <v>139</v>
      </c>
      <c r="E79" s="42"/>
      <c r="F79" s="75">
        <v>10</v>
      </c>
      <c r="G79" s="44" t="s">
        <v>105</v>
      </c>
      <c r="H79" s="45">
        <v>106</v>
      </c>
      <c r="I79" s="105">
        <v>100</v>
      </c>
      <c r="J79" s="105">
        <v>100</v>
      </c>
      <c r="K79" s="46" t="s">
        <v>329</v>
      </c>
      <c r="L79" s="47">
        <v>63.14</v>
      </c>
      <c r="M79" s="48" t="s">
        <v>322</v>
      </c>
      <c r="N79" s="49" t="s">
        <v>87</v>
      </c>
      <c r="O79" s="50">
        <v>1</v>
      </c>
      <c r="P79" s="178">
        <f>+L79*1.5</f>
        <v>94.710000000000008</v>
      </c>
      <c r="Q79" s="147">
        <f>res!L5</f>
        <v>2472000</v>
      </c>
      <c r="R79" s="142">
        <f>+P79*Q79</f>
        <v>234123120.00000003</v>
      </c>
      <c r="S79" s="142">
        <f>+Q79*J79</f>
        <v>247200000</v>
      </c>
      <c r="T79" s="142">
        <v>2053600</v>
      </c>
      <c r="U79" s="142">
        <f t="shared" ref="U79:U84" si="7">+T79*L79</f>
        <v>129664304</v>
      </c>
      <c r="V79" s="142">
        <v>60000</v>
      </c>
      <c r="W79" s="142">
        <f>+V79*O79</f>
        <v>60000</v>
      </c>
      <c r="X79" s="143">
        <f>+S79+SUM(U79:U84)+SUM(W79:W82)</f>
        <v>394390715</v>
      </c>
      <c r="Y79" s="147"/>
      <c r="Z79" s="140">
        <f>(SUM($U79:$U84)+$R79)*10%</f>
        <v>38123698.5</v>
      </c>
      <c r="AA79" s="140">
        <f>(SUM($U79:$U84)+$S79)*1%</f>
        <v>3943138.65</v>
      </c>
      <c r="AB79" s="140">
        <f>((SUM($U79:$U84)+$S79)-150000000)*5%</f>
        <v>12215693.25</v>
      </c>
      <c r="AC79" s="140">
        <f>+X79*0.542%</f>
        <v>2137597.6753000002</v>
      </c>
      <c r="AD79" s="140"/>
      <c r="AE79" s="140">
        <f>SUM(Y79:AD79)</f>
        <v>56420128.075300001</v>
      </c>
      <c r="AF79" s="141">
        <f>ROUND((X79+AE79),-3)</f>
        <v>450811000</v>
      </c>
      <c r="AG79" s="215"/>
      <c r="AH79" s="19"/>
      <c r="AI79" s="20"/>
    </row>
    <row r="80" spans="1:35" ht="15.5">
      <c r="A80" s="211">
        <f t="shared" si="6"/>
        <v>0</v>
      </c>
      <c r="B80" s="39"/>
      <c r="C80" s="40"/>
      <c r="D80" s="46" t="s">
        <v>123</v>
      </c>
      <c r="E80" s="42"/>
      <c r="F80" s="46"/>
      <c r="G80" s="44" t="s">
        <v>140</v>
      </c>
      <c r="H80" s="45"/>
      <c r="I80" s="105"/>
      <c r="J80" s="105"/>
      <c r="K80" s="46" t="s">
        <v>17</v>
      </c>
      <c r="L80" s="52">
        <v>8.42</v>
      </c>
      <c r="M80" s="48" t="s">
        <v>322</v>
      </c>
      <c r="N80" s="49" t="s">
        <v>30</v>
      </c>
      <c r="O80" s="50">
        <v>2</v>
      </c>
      <c r="P80" s="178"/>
      <c r="Q80" s="147"/>
      <c r="R80" s="142"/>
      <c r="S80" s="142"/>
      <c r="T80" s="142">
        <v>770400</v>
      </c>
      <c r="U80" s="142">
        <f t="shared" si="7"/>
        <v>6486768</v>
      </c>
      <c r="V80" s="142">
        <v>1200</v>
      </c>
      <c r="W80" s="142">
        <f>+V80*O80</f>
        <v>2400</v>
      </c>
      <c r="X80" s="143"/>
      <c r="Y80" s="147"/>
      <c r="Z80" s="142"/>
      <c r="AA80" s="142"/>
      <c r="AB80" s="142"/>
      <c r="AC80" s="142"/>
      <c r="AD80" s="142"/>
      <c r="AE80" s="142"/>
      <c r="AF80" s="221"/>
      <c r="AG80" s="215"/>
      <c r="AH80" s="19"/>
      <c r="AI80" s="20"/>
    </row>
    <row r="81" spans="1:35" ht="15.5">
      <c r="A81" s="211">
        <f t="shared" si="6"/>
        <v>0</v>
      </c>
      <c r="B81" s="71"/>
      <c r="C81" s="72"/>
      <c r="D81" s="46" t="s">
        <v>40</v>
      </c>
      <c r="E81" s="42"/>
      <c r="F81" s="46"/>
      <c r="G81" s="44" t="s">
        <v>126</v>
      </c>
      <c r="H81" s="45"/>
      <c r="I81" s="105"/>
      <c r="J81" s="105"/>
      <c r="K81" s="46" t="s">
        <v>317</v>
      </c>
      <c r="L81" s="78">
        <v>6.82</v>
      </c>
      <c r="M81" s="48" t="s">
        <v>322</v>
      </c>
      <c r="N81" s="49" t="s">
        <v>141</v>
      </c>
      <c r="O81" s="50">
        <v>7</v>
      </c>
      <c r="P81" s="178"/>
      <c r="Q81" s="147"/>
      <c r="R81" s="142"/>
      <c r="S81" s="142"/>
      <c r="T81" s="142">
        <v>524000</v>
      </c>
      <c r="U81" s="142">
        <f t="shared" si="7"/>
        <v>3573680</v>
      </c>
      <c r="V81" s="142">
        <v>1200</v>
      </c>
      <c r="W81" s="142">
        <f>+V81*O81</f>
        <v>8400</v>
      </c>
      <c r="X81" s="143"/>
      <c r="Y81" s="147"/>
      <c r="Z81" s="142"/>
      <c r="AA81" s="142"/>
      <c r="AB81" s="142"/>
      <c r="AC81" s="142"/>
      <c r="AD81" s="142"/>
      <c r="AE81" s="142"/>
      <c r="AF81" s="221"/>
      <c r="AG81" s="215"/>
      <c r="AH81" s="19"/>
      <c r="AI81" s="20"/>
    </row>
    <row r="82" spans="1:35" ht="18.75" customHeight="1">
      <c r="A82" s="211">
        <f t="shared" si="6"/>
        <v>0</v>
      </c>
      <c r="B82" s="71"/>
      <c r="C82" s="72"/>
      <c r="D82" s="46" t="s">
        <v>364</v>
      </c>
      <c r="E82" s="42"/>
      <c r="F82" s="46"/>
      <c r="G82" s="44" t="s">
        <v>142</v>
      </c>
      <c r="H82" s="45"/>
      <c r="I82" s="105"/>
      <c r="J82" s="105"/>
      <c r="K82" s="46" t="s">
        <v>19</v>
      </c>
      <c r="L82" s="78" t="s">
        <v>339</v>
      </c>
      <c r="M82" s="48" t="s">
        <v>50</v>
      </c>
      <c r="N82" s="49" t="s">
        <v>16</v>
      </c>
      <c r="O82" s="50">
        <v>1</v>
      </c>
      <c r="P82" s="178"/>
      <c r="Q82" s="147"/>
      <c r="R82" s="142"/>
      <c r="S82" s="142"/>
      <c r="T82" s="142">
        <v>2100</v>
      </c>
      <c r="U82" s="142">
        <f t="shared" si="7"/>
        <v>1890000</v>
      </c>
      <c r="V82" s="142">
        <v>6050</v>
      </c>
      <c r="W82" s="142">
        <f>+V82*O82</f>
        <v>6050</v>
      </c>
      <c r="X82" s="143"/>
      <c r="Y82" s="147"/>
      <c r="Z82" s="142"/>
      <c r="AA82" s="142"/>
      <c r="AB82" s="142"/>
      <c r="AC82" s="142"/>
      <c r="AD82" s="142"/>
      <c r="AE82" s="142"/>
      <c r="AF82" s="221"/>
      <c r="AG82" s="215"/>
      <c r="AH82" s="19"/>
      <c r="AI82" s="20"/>
    </row>
    <row r="83" spans="1:35" ht="15.5">
      <c r="A83" s="211">
        <f t="shared" si="6"/>
        <v>0</v>
      </c>
      <c r="B83" s="71"/>
      <c r="C83" s="72"/>
      <c r="D83" s="46" t="s">
        <v>143</v>
      </c>
      <c r="E83" s="42"/>
      <c r="F83" s="46"/>
      <c r="G83" s="44"/>
      <c r="H83" s="45"/>
      <c r="I83" s="105"/>
      <c r="J83" s="105"/>
      <c r="K83" s="46" t="s">
        <v>351</v>
      </c>
      <c r="L83" s="78" t="s">
        <v>321</v>
      </c>
      <c r="M83" s="48" t="s">
        <v>21</v>
      </c>
      <c r="N83" s="49"/>
      <c r="O83" s="50"/>
      <c r="P83" s="178"/>
      <c r="Q83" s="147"/>
      <c r="R83" s="142"/>
      <c r="S83" s="142"/>
      <c r="T83" s="142">
        <v>2671200</v>
      </c>
      <c r="U83" s="142">
        <f t="shared" si="7"/>
        <v>2671200</v>
      </c>
      <c r="V83" s="142"/>
      <c r="W83" s="142"/>
      <c r="X83" s="143"/>
      <c r="Y83" s="147"/>
      <c r="Z83" s="142"/>
      <c r="AA83" s="142"/>
      <c r="AB83" s="142"/>
      <c r="AC83" s="142"/>
      <c r="AD83" s="142"/>
      <c r="AE83" s="142"/>
      <c r="AF83" s="221"/>
      <c r="AG83" s="215"/>
      <c r="AH83" s="19"/>
      <c r="AI83" s="20"/>
    </row>
    <row r="84" spans="1:35" ht="15.5">
      <c r="A84" s="211">
        <f t="shared" si="6"/>
        <v>0</v>
      </c>
      <c r="B84" s="71"/>
      <c r="C84" s="72"/>
      <c r="D84" s="46"/>
      <c r="E84" s="42"/>
      <c r="F84" s="46"/>
      <c r="G84" s="44"/>
      <c r="H84" s="45"/>
      <c r="I84" s="105"/>
      <c r="J84" s="105"/>
      <c r="K84" s="46" t="s">
        <v>22</v>
      </c>
      <c r="L84" s="47" t="s">
        <v>321</v>
      </c>
      <c r="M84" s="48" t="s">
        <v>21</v>
      </c>
      <c r="N84" s="49"/>
      <c r="O84" s="50"/>
      <c r="P84" s="178"/>
      <c r="Q84" s="147"/>
      <c r="R84" s="142"/>
      <c r="S84" s="142"/>
      <c r="T84" s="142">
        <v>2827913</v>
      </c>
      <c r="U84" s="142">
        <f t="shared" si="7"/>
        <v>2827913</v>
      </c>
      <c r="V84" s="142"/>
      <c r="W84" s="142"/>
      <c r="X84" s="143"/>
      <c r="Y84" s="147"/>
      <c r="Z84" s="142"/>
      <c r="AA84" s="142"/>
      <c r="AB84" s="142"/>
      <c r="AC84" s="142"/>
      <c r="AD84" s="142"/>
      <c r="AE84" s="142"/>
      <c r="AF84" s="221"/>
      <c r="AG84" s="215"/>
      <c r="AH84" s="19"/>
      <c r="AI84" s="20"/>
    </row>
    <row r="85" spans="1:35" s="164" customFormat="1" ht="16" thickBot="1">
      <c r="A85" s="211">
        <f t="shared" si="6"/>
        <v>0</v>
      </c>
      <c r="B85" s="70"/>
      <c r="C85" s="74"/>
      <c r="D85" s="56"/>
      <c r="E85" s="57"/>
      <c r="F85" s="56"/>
      <c r="G85" s="58"/>
      <c r="H85" s="59"/>
      <c r="I85" s="53"/>
      <c r="J85" s="53"/>
      <c r="K85" s="56"/>
      <c r="L85" s="60"/>
      <c r="M85" s="61"/>
      <c r="N85" s="62"/>
      <c r="O85" s="63"/>
      <c r="P85" s="179"/>
      <c r="Q85" s="148"/>
      <c r="R85" s="149"/>
      <c r="S85" s="149"/>
      <c r="T85" s="149"/>
      <c r="U85" s="149"/>
      <c r="V85" s="149"/>
      <c r="W85" s="149"/>
      <c r="X85" s="144"/>
      <c r="Y85" s="148"/>
      <c r="Z85" s="149"/>
      <c r="AA85" s="149"/>
      <c r="AB85" s="149"/>
      <c r="AC85" s="149"/>
      <c r="AD85" s="149"/>
      <c r="AE85" s="149"/>
      <c r="AF85" s="222"/>
      <c r="AG85" s="213"/>
      <c r="AH85" s="22"/>
      <c r="AI85" s="163"/>
    </row>
    <row r="86" spans="1:35" s="175" customFormat="1" ht="15.5">
      <c r="A86" s="211">
        <f t="shared" si="6"/>
        <v>0</v>
      </c>
      <c r="B86" s="165"/>
      <c r="C86" s="231"/>
      <c r="D86" s="166"/>
      <c r="E86" s="167"/>
      <c r="F86" s="166"/>
      <c r="G86" s="224"/>
      <c r="H86" s="225"/>
      <c r="I86" s="226"/>
      <c r="J86" s="226"/>
      <c r="K86" s="166"/>
      <c r="L86" s="227"/>
      <c r="M86" s="228"/>
      <c r="N86" s="168"/>
      <c r="O86" s="229"/>
      <c r="P86" s="180"/>
      <c r="Q86" s="169"/>
      <c r="R86" s="170"/>
      <c r="S86" s="170"/>
      <c r="T86" s="170"/>
      <c r="U86" s="170"/>
      <c r="V86" s="170"/>
      <c r="W86" s="170"/>
      <c r="X86" s="171"/>
      <c r="Y86" s="169"/>
      <c r="Z86" s="170"/>
      <c r="AA86" s="170"/>
      <c r="AB86" s="170"/>
      <c r="AC86" s="170"/>
      <c r="AD86" s="170"/>
      <c r="AE86" s="170"/>
      <c r="AF86" s="230"/>
      <c r="AG86" s="214"/>
      <c r="AH86" s="190"/>
      <c r="AI86" s="174"/>
    </row>
    <row r="87" spans="1:35" ht="16.5" customHeight="1">
      <c r="A87" s="211">
        <f t="shared" si="6"/>
        <v>1</v>
      </c>
      <c r="B87" s="71">
        <f>B79+1</f>
        <v>9</v>
      </c>
      <c r="C87" s="72">
        <v>11</v>
      </c>
      <c r="D87" s="41" t="s">
        <v>144</v>
      </c>
      <c r="E87" s="42" t="s">
        <v>110</v>
      </c>
      <c r="F87" s="75">
        <v>11</v>
      </c>
      <c r="G87" s="44" t="s">
        <v>105</v>
      </c>
      <c r="H87" s="45">
        <v>50</v>
      </c>
      <c r="I87" s="105">
        <v>47</v>
      </c>
      <c r="J87" s="105">
        <v>47</v>
      </c>
      <c r="K87" s="46" t="s">
        <v>329</v>
      </c>
      <c r="L87" s="47" t="s">
        <v>352</v>
      </c>
      <c r="M87" s="48" t="s">
        <v>322</v>
      </c>
      <c r="N87" s="49"/>
      <c r="O87" s="50"/>
      <c r="P87" s="178">
        <f>+L87*1.5</f>
        <v>57</v>
      </c>
      <c r="Q87" s="147">
        <f>res!L5</f>
        <v>2472000</v>
      </c>
      <c r="R87" s="142">
        <f>+Q87*P87</f>
        <v>140904000</v>
      </c>
      <c r="S87" s="142">
        <f>+Q87*J87</f>
        <v>116184000</v>
      </c>
      <c r="T87" s="142">
        <f>2567000*0.8</f>
        <v>2053600</v>
      </c>
      <c r="U87" s="142">
        <f>+T87*L87</f>
        <v>78036800</v>
      </c>
      <c r="V87" s="142"/>
      <c r="W87" s="142"/>
      <c r="X87" s="143">
        <f>+S87+SUM(U87:U90)+SUM(W87)</f>
        <v>206293993</v>
      </c>
      <c r="Y87" s="147"/>
      <c r="Z87" s="140">
        <f>(SUM($U87:$U90)+$S87)*20%</f>
        <v>41258798.600000001</v>
      </c>
      <c r="AA87" s="140">
        <f>(SUM($U87:$U90)+$S87)*1%</f>
        <v>2062939.93</v>
      </c>
      <c r="AB87" s="140">
        <f>(SUM($U87:$U90)+$S87)*5%</f>
        <v>10314699.65</v>
      </c>
      <c r="AC87" s="140">
        <f>+X87*0.542%</f>
        <v>1118113.44206</v>
      </c>
      <c r="AD87" s="140"/>
      <c r="AE87" s="140">
        <f>SUM(Y87:AD87)</f>
        <v>54754551.622060001</v>
      </c>
      <c r="AF87" s="141">
        <f>ROUND((X87+AE87),-3)</f>
        <v>261049000</v>
      </c>
      <c r="AG87" s="215"/>
      <c r="AH87" s="19"/>
      <c r="AI87" s="20"/>
    </row>
    <row r="88" spans="1:35" ht="15.5">
      <c r="A88" s="211">
        <f t="shared" si="6"/>
        <v>0</v>
      </c>
      <c r="B88" s="71"/>
      <c r="C88" s="72"/>
      <c r="D88" s="46" t="s">
        <v>123</v>
      </c>
      <c r="E88" s="42" t="s">
        <v>111</v>
      </c>
      <c r="F88" s="46"/>
      <c r="G88" s="44" t="s">
        <v>112</v>
      </c>
      <c r="H88" s="45"/>
      <c r="I88" s="105"/>
      <c r="J88" s="105"/>
      <c r="K88" s="46" t="s">
        <v>17</v>
      </c>
      <c r="L88" s="47" t="s">
        <v>353</v>
      </c>
      <c r="M88" s="48" t="s">
        <v>322</v>
      </c>
      <c r="N88" s="49"/>
      <c r="O88" s="50"/>
      <c r="P88" s="178"/>
      <c r="Q88" s="147"/>
      <c r="R88" s="142"/>
      <c r="S88" s="142"/>
      <c r="T88" s="142">
        <f>1284000*0.8</f>
        <v>1027200</v>
      </c>
      <c r="U88" s="142">
        <f>+T88*L88</f>
        <v>6574080</v>
      </c>
      <c r="V88" s="142"/>
      <c r="W88" s="142"/>
      <c r="X88" s="143"/>
      <c r="Y88" s="147"/>
      <c r="Z88" s="142"/>
      <c r="AA88" s="142"/>
      <c r="AB88" s="142"/>
      <c r="AC88" s="142"/>
      <c r="AD88" s="142"/>
      <c r="AE88" s="142"/>
      <c r="AF88" s="221"/>
      <c r="AG88" s="215"/>
      <c r="AH88" s="19"/>
      <c r="AI88" s="20"/>
    </row>
    <row r="89" spans="1:35" ht="18.75" customHeight="1">
      <c r="A89" s="211">
        <f t="shared" si="6"/>
        <v>0</v>
      </c>
      <c r="B89" s="71"/>
      <c r="C89" s="72"/>
      <c r="D89" s="46" t="s">
        <v>40</v>
      </c>
      <c r="E89" s="42" t="s">
        <v>145</v>
      </c>
      <c r="F89" s="46"/>
      <c r="G89" s="44" t="s">
        <v>107</v>
      </c>
      <c r="H89" s="45"/>
      <c r="I89" s="105"/>
      <c r="J89" s="105"/>
      <c r="K89" s="46" t="s">
        <v>351</v>
      </c>
      <c r="L89" s="47" t="s">
        <v>321</v>
      </c>
      <c r="M89" s="48" t="s">
        <v>21</v>
      </c>
      <c r="N89" s="49"/>
      <c r="O89" s="50"/>
      <c r="P89" s="178"/>
      <c r="Q89" s="147"/>
      <c r="R89" s="142"/>
      <c r="S89" s="142"/>
      <c r="T89" s="142">
        <v>2671200</v>
      </c>
      <c r="U89" s="142">
        <f>+T89*L89</f>
        <v>2671200</v>
      </c>
      <c r="V89" s="142"/>
      <c r="W89" s="142"/>
      <c r="X89" s="143"/>
      <c r="Y89" s="147"/>
      <c r="Z89" s="142"/>
      <c r="AA89" s="142"/>
      <c r="AB89" s="142"/>
      <c r="AC89" s="142"/>
      <c r="AD89" s="142"/>
      <c r="AE89" s="142"/>
      <c r="AF89" s="221"/>
      <c r="AG89" s="215"/>
      <c r="AH89" s="19"/>
      <c r="AI89" s="20"/>
    </row>
    <row r="90" spans="1:35" ht="17.25" customHeight="1">
      <c r="A90" s="211">
        <f t="shared" si="6"/>
        <v>0</v>
      </c>
      <c r="B90" s="71"/>
      <c r="C90" s="72"/>
      <c r="D90" s="46" t="s">
        <v>364</v>
      </c>
      <c r="E90" s="42" t="s">
        <v>146</v>
      </c>
      <c r="F90" s="46"/>
      <c r="G90" s="44" t="s">
        <v>114</v>
      </c>
      <c r="H90" s="45"/>
      <c r="I90" s="105"/>
      <c r="J90" s="105"/>
      <c r="K90" s="46" t="s">
        <v>22</v>
      </c>
      <c r="L90" s="47" t="s">
        <v>321</v>
      </c>
      <c r="M90" s="48" t="s">
        <v>21</v>
      </c>
      <c r="N90" s="49"/>
      <c r="O90" s="50"/>
      <c r="P90" s="178"/>
      <c r="Q90" s="147"/>
      <c r="R90" s="142"/>
      <c r="S90" s="142"/>
      <c r="T90" s="142">
        <v>2827913</v>
      </c>
      <c r="U90" s="142">
        <f>+T90*L90</f>
        <v>2827913</v>
      </c>
      <c r="V90" s="142"/>
      <c r="W90" s="142"/>
      <c r="X90" s="143"/>
      <c r="Y90" s="147"/>
      <c r="Z90" s="142"/>
      <c r="AA90" s="142"/>
      <c r="AB90" s="142"/>
      <c r="AC90" s="142"/>
      <c r="AD90" s="142"/>
      <c r="AE90" s="142"/>
      <c r="AF90" s="221"/>
      <c r="AG90" s="215"/>
      <c r="AH90" s="19"/>
      <c r="AI90" s="20"/>
    </row>
    <row r="91" spans="1:35" ht="15.5">
      <c r="A91" s="211">
        <f t="shared" si="6"/>
        <v>0</v>
      </c>
      <c r="B91" s="71"/>
      <c r="C91" s="72"/>
      <c r="D91" s="46" t="s">
        <v>143</v>
      </c>
      <c r="E91" s="42"/>
      <c r="F91" s="46"/>
      <c r="G91" s="44"/>
      <c r="H91" s="45"/>
      <c r="I91" s="105"/>
      <c r="J91" s="105"/>
      <c r="K91" s="46"/>
      <c r="L91" s="47"/>
      <c r="M91" s="48"/>
      <c r="N91" s="49"/>
      <c r="O91" s="50"/>
      <c r="P91" s="178"/>
      <c r="Q91" s="147"/>
      <c r="R91" s="142"/>
      <c r="S91" s="142"/>
      <c r="T91" s="142"/>
      <c r="U91" s="142"/>
      <c r="V91" s="142"/>
      <c r="W91" s="142"/>
      <c r="X91" s="143"/>
      <c r="Y91" s="147"/>
      <c r="Z91" s="142"/>
      <c r="AA91" s="142"/>
      <c r="AB91" s="142"/>
      <c r="AC91" s="142"/>
      <c r="AD91" s="142"/>
      <c r="AE91" s="142"/>
      <c r="AF91" s="221"/>
      <c r="AG91" s="215"/>
      <c r="AH91" s="19"/>
      <c r="AI91" s="20"/>
    </row>
    <row r="92" spans="1:35" ht="15.5">
      <c r="A92" s="211">
        <f t="shared" si="6"/>
        <v>0</v>
      </c>
      <c r="B92" s="71"/>
      <c r="C92" s="72"/>
      <c r="D92" s="46"/>
      <c r="E92" s="42"/>
      <c r="F92" s="46"/>
      <c r="G92" s="44"/>
      <c r="H92" s="45"/>
      <c r="I92" s="105"/>
      <c r="J92" s="105"/>
      <c r="K92" s="46"/>
      <c r="L92" s="47"/>
      <c r="M92" s="48"/>
      <c r="N92" s="49"/>
      <c r="O92" s="50"/>
      <c r="P92" s="178"/>
      <c r="Q92" s="147"/>
      <c r="R92" s="142"/>
      <c r="S92" s="142"/>
      <c r="T92" s="142"/>
      <c r="U92" s="142"/>
      <c r="V92" s="142"/>
      <c r="W92" s="142"/>
      <c r="X92" s="143"/>
      <c r="Y92" s="147"/>
      <c r="Z92" s="142"/>
      <c r="AA92" s="142"/>
      <c r="AB92" s="142"/>
      <c r="AC92" s="142"/>
      <c r="AD92" s="142"/>
      <c r="AE92" s="142"/>
      <c r="AF92" s="221"/>
      <c r="AG92" s="215"/>
      <c r="AH92" s="19"/>
      <c r="AI92" s="20"/>
    </row>
    <row r="93" spans="1:35" ht="15.5">
      <c r="A93" s="211">
        <f t="shared" si="6"/>
        <v>0</v>
      </c>
      <c r="B93" s="71"/>
      <c r="C93" s="72"/>
      <c r="D93" s="46"/>
      <c r="E93" s="42"/>
      <c r="F93" s="46"/>
      <c r="G93" s="44"/>
      <c r="H93" s="45"/>
      <c r="I93" s="105"/>
      <c r="J93" s="105"/>
      <c r="K93" s="46"/>
      <c r="L93" s="47"/>
      <c r="M93" s="48"/>
      <c r="N93" s="49"/>
      <c r="O93" s="50"/>
      <c r="P93" s="178"/>
      <c r="Q93" s="147"/>
      <c r="R93" s="142"/>
      <c r="S93" s="142"/>
      <c r="T93" s="142"/>
      <c r="U93" s="142"/>
      <c r="V93" s="142"/>
      <c r="W93" s="142"/>
      <c r="X93" s="143"/>
      <c r="Y93" s="147"/>
      <c r="Z93" s="142"/>
      <c r="AA93" s="142"/>
      <c r="AB93" s="142"/>
      <c r="AC93" s="142"/>
      <c r="AD93" s="142"/>
      <c r="AE93" s="142"/>
      <c r="AF93" s="221"/>
      <c r="AG93" s="215"/>
      <c r="AH93" s="19"/>
      <c r="AI93" s="20"/>
    </row>
    <row r="94" spans="1:35" s="164" customFormat="1" ht="16" thickBot="1">
      <c r="A94" s="211">
        <f t="shared" si="6"/>
        <v>0</v>
      </c>
      <c r="B94" s="54"/>
      <c r="C94" s="55"/>
      <c r="D94" s="56"/>
      <c r="E94" s="57" t="s">
        <v>68</v>
      </c>
      <c r="F94" s="56"/>
      <c r="G94" s="58"/>
      <c r="H94" s="59"/>
      <c r="I94" s="53"/>
      <c r="J94" s="53"/>
      <c r="K94" s="56"/>
      <c r="L94" s="60"/>
      <c r="M94" s="61"/>
      <c r="N94" s="62"/>
      <c r="O94" s="63"/>
      <c r="P94" s="179"/>
      <c r="Q94" s="148"/>
      <c r="R94" s="149"/>
      <c r="S94" s="149"/>
      <c r="T94" s="149"/>
      <c r="U94" s="149"/>
      <c r="V94" s="149"/>
      <c r="W94" s="149"/>
      <c r="X94" s="144"/>
      <c r="Y94" s="148"/>
      <c r="Z94" s="149"/>
      <c r="AA94" s="149"/>
      <c r="AB94" s="149"/>
      <c r="AC94" s="149"/>
      <c r="AD94" s="149"/>
      <c r="AE94" s="149"/>
      <c r="AF94" s="222"/>
      <c r="AG94" s="213"/>
      <c r="AH94" s="22"/>
      <c r="AI94" s="163"/>
    </row>
    <row r="95" spans="1:35" s="175" customFormat="1" ht="15.5">
      <c r="A95" s="211">
        <f t="shared" si="6"/>
        <v>0</v>
      </c>
      <c r="B95" s="165"/>
      <c r="C95" s="231"/>
      <c r="D95" s="166"/>
      <c r="E95" s="167"/>
      <c r="F95" s="166"/>
      <c r="G95" s="224"/>
      <c r="H95" s="225"/>
      <c r="I95" s="226"/>
      <c r="J95" s="226"/>
      <c r="K95" s="166"/>
      <c r="L95" s="227"/>
      <c r="M95" s="228"/>
      <c r="N95" s="168"/>
      <c r="O95" s="229"/>
      <c r="P95" s="180"/>
      <c r="Q95" s="169"/>
      <c r="R95" s="170"/>
      <c r="S95" s="170"/>
      <c r="T95" s="170"/>
      <c r="U95" s="170"/>
      <c r="V95" s="170"/>
      <c r="W95" s="170"/>
      <c r="X95" s="171"/>
      <c r="Y95" s="169"/>
      <c r="Z95" s="170"/>
      <c r="AA95" s="170"/>
      <c r="AB95" s="170"/>
      <c r="AC95" s="170"/>
      <c r="AD95" s="170"/>
      <c r="AE95" s="170"/>
      <c r="AF95" s="230"/>
      <c r="AG95" s="214"/>
      <c r="AH95" s="190"/>
      <c r="AI95" s="174"/>
    </row>
    <row r="96" spans="1:35" ht="16.5" customHeight="1">
      <c r="A96" s="211">
        <f t="shared" si="6"/>
        <v>1</v>
      </c>
      <c r="B96" s="71">
        <f>B87+1</f>
        <v>10</v>
      </c>
      <c r="C96" s="72">
        <v>12</v>
      </c>
      <c r="D96" s="41" t="s">
        <v>147</v>
      </c>
      <c r="E96" s="42" t="s">
        <v>110</v>
      </c>
      <c r="F96" s="75">
        <v>12</v>
      </c>
      <c r="G96" s="44" t="s">
        <v>105</v>
      </c>
      <c r="H96" s="45">
        <v>100</v>
      </c>
      <c r="I96" s="105">
        <v>157</v>
      </c>
      <c r="J96" s="105">
        <v>157</v>
      </c>
      <c r="K96" s="46" t="s">
        <v>367</v>
      </c>
      <c r="L96" s="47">
        <v>72.319999999999993</v>
      </c>
      <c r="M96" s="48" t="s">
        <v>322</v>
      </c>
      <c r="N96" s="49" t="s">
        <v>29</v>
      </c>
      <c r="O96" s="50">
        <v>15</v>
      </c>
      <c r="P96" s="178">
        <f>+L96*1.5</f>
        <v>108.47999999999999</v>
      </c>
      <c r="Q96" s="147">
        <f>res!L5</f>
        <v>2472000</v>
      </c>
      <c r="R96" s="142">
        <f>+P96*Q96</f>
        <v>268162559.99999997</v>
      </c>
      <c r="S96" s="142">
        <f>+Q96*J96</f>
        <v>388104000</v>
      </c>
      <c r="T96" s="142">
        <v>2215720</v>
      </c>
      <c r="U96" s="142">
        <f>+T96*L96</f>
        <v>160240870.39999998</v>
      </c>
      <c r="V96" s="142">
        <v>15000</v>
      </c>
      <c r="W96" s="142">
        <f>+V96*O96</f>
        <v>225000</v>
      </c>
      <c r="X96" s="143">
        <f>+S96+SUM(U96:U100)+SUM(W96)</f>
        <v>569549103.39999998</v>
      </c>
      <c r="Y96" s="147"/>
      <c r="Z96" s="140">
        <f>(SUM($U96:$U100)+$R96)*10%</f>
        <v>44938266.340000004</v>
      </c>
      <c r="AA96" s="140">
        <f>(SUM($U96:$U100)+$S96)*1%</f>
        <v>5693241.034</v>
      </c>
      <c r="AB96" s="140">
        <f>((SUM($U96:$U100)+$S96)-300000000)*5%</f>
        <v>13466205.17</v>
      </c>
      <c r="AC96" s="140">
        <f>+X96*0.542%</f>
        <v>3086956.1404280001</v>
      </c>
      <c r="AD96" s="140"/>
      <c r="AE96" s="140">
        <f>SUM(Y96:AD96)</f>
        <v>67184668.684428006</v>
      </c>
      <c r="AF96" s="141">
        <f>ROUND((X96+AE96),-3)</f>
        <v>636734000</v>
      </c>
      <c r="AG96" s="215"/>
      <c r="AH96" s="19"/>
      <c r="AI96" s="20"/>
    </row>
    <row r="97" spans="1:35" ht="15.5">
      <c r="A97" s="211">
        <f t="shared" si="6"/>
        <v>0</v>
      </c>
      <c r="B97" s="71"/>
      <c r="C97" s="72"/>
      <c r="D97" s="46" t="s">
        <v>123</v>
      </c>
      <c r="E97" s="42" t="s">
        <v>111</v>
      </c>
      <c r="F97" s="46"/>
      <c r="G97" s="44" t="s">
        <v>148</v>
      </c>
      <c r="H97" s="45">
        <v>62</v>
      </c>
      <c r="I97" s="105"/>
      <c r="J97" s="105"/>
      <c r="K97" s="46" t="s">
        <v>17</v>
      </c>
      <c r="L97" s="47">
        <v>16.55</v>
      </c>
      <c r="M97" s="48" t="s">
        <v>322</v>
      </c>
      <c r="N97" s="49"/>
      <c r="O97" s="50"/>
      <c r="P97" s="178"/>
      <c r="Q97" s="147"/>
      <c r="R97" s="142"/>
      <c r="S97" s="142"/>
      <c r="T97" s="142">
        <v>770400</v>
      </c>
      <c r="U97" s="142">
        <f>+T97*L97</f>
        <v>12750120</v>
      </c>
      <c r="V97" s="142"/>
      <c r="W97" s="142"/>
      <c r="X97" s="143"/>
      <c r="Y97" s="147"/>
      <c r="Z97" s="142"/>
      <c r="AA97" s="142"/>
      <c r="AB97" s="142"/>
      <c r="AC97" s="142"/>
      <c r="AD97" s="142"/>
      <c r="AE97" s="142"/>
      <c r="AF97" s="221"/>
      <c r="AG97" s="215"/>
      <c r="AH97" s="19"/>
      <c r="AI97" s="20"/>
    </row>
    <row r="98" spans="1:35" ht="18" customHeight="1">
      <c r="A98" s="211">
        <f t="shared" si="6"/>
        <v>0</v>
      </c>
      <c r="B98" s="71"/>
      <c r="C98" s="72"/>
      <c r="D98" s="46" t="s">
        <v>40</v>
      </c>
      <c r="E98" s="42" t="s">
        <v>149</v>
      </c>
      <c r="F98" s="46"/>
      <c r="G98" s="44" t="s">
        <v>150</v>
      </c>
      <c r="H98" s="45"/>
      <c r="I98" s="105"/>
      <c r="J98" s="105"/>
      <c r="K98" s="46" t="s">
        <v>19</v>
      </c>
      <c r="L98" s="80">
        <v>1300</v>
      </c>
      <c r="M98" s="48" t="s">
        <v>50</v>
      </c>
      <c r="N98" s="49"/>
      <c r="O98" s="50"/>
      <c r="P98" s="178"/>
      <c r="Q98" s="147"/>
      <c r="R98" s="142"/>
      <c r="S98" s="142"/>
      <c r="T98" s="142">
        <v>2100</v>
      </c>
      <c r="U98" s="142">
        <f>+T98*L98</f>
        <v>2730000</v>
      </c>
      <c r="V98" s="142"/>
      <c r="W98" s="142"/>
      <c r="X98" s="143"/>
      <c r="Y98" s="147"/>
      <c r="Z98" s="142"/>
      <c r="AA98" s="142"/>
      <c r="AB98" s="142"/>
      <c r="AC98" s="142"/>
      <c r="AD98" s="142"/>
      <c r="AE98" s="142"/>
      <c r="AF98" s="221"/>
      <c r="AG98" s="215"/>
      <c r="AH98" s="19"/>
      <c r="AI98" s="20"/>
    </row>
    <row r="99" spans="1:35" ht="19.5" customHeight="1">
      <c r="A99" s="211">
        <f t="shared" si="6"/>
        <v>0</v>
      </c>
      <c r="B99" s="71"/>
      <c r="C99" s="72"/>
      <c r="D99" s="46" t="s">
        <v>399</v>
      </c>
      <c r="E99" s="42" t="s">
        <v>151</v>
      </c>
      <c r="F99" s="46"/>
      <c r="G99" s="44" t="s">
        <v>114</v>
      </c>
      <c r="H99" s="45"/>
      <c r="I99" s="105"/>
      <c r="J99" s="105"/>
      <c r="K99" s="46" t="s">
        <v>20</v>
      </c>
      <c r="L99" s="78">
        <v>1</v>
      </c>
      <c r="M99" s="48" t="s">
        <v>21</v>
      </c>
      <c r="N99" s="49"/>
      <c r="O99" s="50"/>
      <c r="P99" s="178"/>
      <c r="Q99" s="147"/>
      <c r="R99" s="142"/>
      <c r="S99" s="142"/>
      <c r="T99" s="142">
        <v>2671200</v>
      </c>
      <c r="U99" s="142">
        <f>+T99*L99</f>
        <v>2671200</v>
      </c>
      <c r="V99" s="142"/>
      <c r="W99" s="142"/>
      <c r="X99" s="143"/>
      <c r="Y99" s="147"/>
      <c r="Z99" s="142"/>
      <c r="AA99" s="142"/>
      <c r="AB99" s="142"/>
      <c r="AC99" s="142"/>
      <c r="AD99" s="142"/>
      <c r="AE99" s="142"/>
      <c r="AF99" s="221"/>
      <c r="AG99" s="215"/>
      <c r="AH99" s="19"/>
      <c r="AI99" s="20"/>
    </row>
    <row r="100" spans="1:35" ht="15.5">
      <c r="A100" s="211">
        <f t="shared" si="6"/>
        <v>0</v>
      </c>
      <c r="B100" s="71"/>
      <c r="C100" s="72"/>
      <c r="D100" s="46" t="s">
        <v>152</v>
      </c>
      <c r="E100" s="42"/>
      <c r="F100" s="46"/>
      <c r="G100" s="44"/>
      <c r="H100" s="45"/>
      <c r="I100" s="105"/>
      <c r="J100" s="105"/>
      <c r="K100" s="46" t="s">
        <v>22</v>
      </c>
      <c r="L100" s="78">
        <v>1</v>
      </c>
      <c r="M100" s="48" t="s">
        <v>21</v>
      </c>
      <c r="N100" s="49"/>
      <c r="O100" s="50"/>
      <c r="P100" s="178"/>
      <c r="Q100" s="147"/>
      <c r="R100" s="142"/>
      <c r="S100" s="142"/>
      <c r="T100" s="142">
        <v>2827913</v>
      </c>
      <c r="U100" s="142">
        <f>+T100*L100</f>
        <v>2827913</v>
      </c>
      <c r="V100" s="142"/>
      <c r="W100" s="142"/>
      <c r="X100" s="143"/>
      <c r="Y100" s="147"/>
      <c r="Z100" s="142"/>
      <c r="AA100" s="142"/>
      <c r="AB100" s="142"/>
      <c r="AC100" s="142"/>
      <c r="AD100" s="142"/>
      <c r="AE100" s="142"/>
      <c r="AF100" s="221"/>
      <c r="AG100" s="215"/>
      <c r="AH100" s="19"/>
      <c r="AI100" s="20"/>
    </row>
    <row r="101" spans="1:35" s="164" customFormat="1" ht="16" thickBot="1">
      <c r="A101" s="211">
        <f t="shared" si="6"/>
        <v>0</v>
      </c>
      <c r="B101" s="54"/>
      <c r="C101" s="55"/>
      <c r="D101" s="56"/>
      <c r="E101" s="57"/>
      <c r="F101" s="56"/>
      <c r="G101" s="58"/>
      <c r="H101" s="59"/>
      <c r="I101" s="53"/>
      <c r="J101" s="53"/>
      <c r="K101" s="56"/>
      <c r="L101" s="60"/>
      <c r="M101" s="61"/>
      <c r="N101" s="62"/>
      <c r="O101" s="63"/>
      <c r="P101" s="179"/>
      <c r="Q101" s="148"/>
      <c r="R101" s="149"/>
      <c r="S101" s="149"/>
      <c r="T101" s="149"/>
      <c r="U101" s="149"/>
      <c r="V101" s="149"/>
      <c r="W101" s="149"/>
      <c r="X101" s="144"/>
      <c r="Y101" s="148"/>
      <c r="Z101" s="149"/>
      <c r="AA101" s="149"/>
      <c r="AB101" s="149"/>
      <c r="AC101" s="149"/>
      <c r="AD101" s="149"/>
      <c r="AE101" s="149"/>
      <c r="AF101" s="222"/>
      <c r="AG101" s="213"/>
      <c r="AH101" s="22"/>
      <c r="AI101" s="163"/>
    </row>
    <row r="102" spans="1:35" s="175" customFormat="1" ht="15.5">
      <c r="A102" s="211">
        <f t="shared" si="6"/>
        <v>0</v>
      </c>
      <c r="B102" s="176"/>
      <c r="C102" s="223"/>
      <c r="D102" s="166"/>
      <c r="E102" s="167"/>
      <c r="F102" s="166"/>
      <c r="G102" s="224"/>
      <c r="H102" s="225"/>
      <c r="I102" s="226"/>
      <c r="J102" s="226"/>
      <c r="K102" s="166"/>
      <c r="L102" s="227"/>
      <c r="M102" s="228"/>
      <c r="N102" s="168"/>
      <c r="O102" s="229"/>
      <c r="P102" s="180"/>
      <c r="Q102" s="169"/>
      <c r="R102" s="170"/>
      <c r="S102" s="170"/>
      <c r="T102" s="170"/>
      <c r="U102" s="170"/>
      <c r="V102" s="170"/>
      <c r="W102" s="170"/>
      <c r="X102" s="171"/>
      <c r="Y102" s="169"/>
      <c r="Z102" s="170"/>
      <c r="AA102" s="170"/>
      <c r="AB102" s="170"/>
      <c r="AC102" s="170"/>
      <c r="AD102" s="170"/>
      <c r="AE102" s="170"/>
      <c r="AF102" s="230"/>
      <c r="AG102" s="214"/>
      <c r="AH102" s="190"/>
      <c r="AI102" s="174"/>
    </row>
    <row r="103" spans="1:35" ht="16.5" customHeight="1">
      <c r="A103" s="211">
        <f t="shared" si="6"/>
        <v>1</v>
      </c>
      <c r="B103" s="39">
        <f>B96+1</f>
        <v>11</v>
      </c>
      <c r="C103" s="40">
        <v>13</v>
      </c>
      <c r="D103" s="41" t="s">
        <v>153</v>
      </c>
      <c r="E103" s="42" t="s">
        <v>154</v>
      </c>
      <c r="F103" s="43">
        <v>13</v>
      </c>
      <c r="G103" s="44" t="s">
        <v>105</v>
      </c>
      <c r="H103" s="45">
        <v>797</v>
      </c>
      <c r="I103" s="105">
        <v>805</v>
      </c>
      <c r="J103" s="105">
        <v>805</v>
      </c>
      <c r="K103" s="46" t="s">
        <v>367</v>
      </c>
      <c r="L103" s="47">
        <v>120.09</v>
      </c>
      <c r="M103" s="48" t="s">
        <v>322</v>
      </c>
      <c r="N103" s="49" t="s">
        <v>29</v>
      </c>
      <c r="O103" s="50">
        <v>56</v>
      </c>
      <c r="P103" s="178">
        <f>+L103*1.5</f>
        <v>180.13499999999999</v>
      </c>
      <c r="Q103" s="147">
        <f>res!L5</f>
        <v>2472000</v>
      </c>
      <c r="R103" s="142">
        <f>+P103*Q103</f>
        <v>445293720</v>
      </c>
      <c r="S103" s="142">
        <f>+Q103*J103</f>
        <v>1989960000</v>
      </c>
      <c r="T103" s="142">
        <v>1984800</v>
      </c>
      <c r="U103" s="142">
        <f t="shared" ref="U103:U108" si="8">+T103*L103</f>
        <v>238354632</v>
      </c>
      <c r="V103" s="142">
        <v>15000</v>
      </c>
      <c r="W103" s="142">
        <f t="shared" ref="W103:W122" si="9">+V103*O103</f>
        <v>840000</v>
      </c>
      <c r="X103" s="143">
        <f>+S103+SUM(U103:U108)+SUM(W103:W122)</f>
        <v>2263587137</v>
      </c>
      <c r="Y103" s="147"/>
      <c r="Z103" s="140">
        <f>(SUM($U103:$U108)+$R103)*10%</f>
        <v>71614560.700000003</v>
      </c>
      <c r="AA103" s="140">
        <f>(SUM($U103:$U108)+$S103)*1%</f>
        <v>22608118.870000001</v>
      </c>
      <c r="AB103" s="140">
        <f>((SUM($U103:$U108)+$S103)-300000000)*5%</f>
        <v>98040594.350000009</v>
      </c>
      <c r="AC103" s="140">
        <f>+X103*0.542%</f>
        <v>12268642.282540001</v>
      </c>
      <c r="AD103" s="140"/>
      <c r="AE103" s="140">
        <f>SUM(Y103:AD103)</f>
        <v>204531916.20254001</v>
      </c>
      <c r="AF103" s="141">
        <f>ROUND((X103+AE103),-3)</f>
        <v>2468119000</v>
      </c>
      <c r="AG103" s="215"/>
      <c r="AH103" s="19"/>
      <c r="AI103" s="20"/>
    </row>
    <row r="104" spans="1:35" ht="15.5">
      <c r="A104" s="211">
        <f t="shared" si="6"/>
        <v>0</v>
      </c>
      <c r="B104" s="39"/>
      <c r="C104" s="40"/>
      <c r="D104" s="46" t="s">
        <v>155</v>
      </c>
      <c r="E104" s="42" t="s">
        <v>39</v>
      </c>
      <c r="F104" s="46"/>
      <c r="G104" s="44" t="s">
        <v>156</v>
      </c>
      <c r="H104" s="45"/>
      <c r="I104" s="105"/>
      <c r="J104" s="105"/>
      <c r="K104" s="46" t="s">
        <v>17</v>
      </c>
      <c r="L104" s="47">
        <v>31.37</v>
      </c>
      <c r="M104" s="48" t="s">
        <v>322</v>
      </c>
      <c r="N104" s="49" t="s">
        <v>87</v>
      </c>
      <c r="O104" s="50">
        <v>1</v>
      </c>
      <c r="P104" s="178"/>
      <c r="Q104" s="147"/>
      <c r="R104" s="142"/>
      <c r="S104" s="142"/>
      <c r="T104" s="142">
        <v>744600</v>
      </c>
      <c r="U104" s="142">
        <f t="shared" si="8"/>
        <v>23358102</v>
      </c>
      <c r="V104" s="142">
        <v>60000</v>
      </c>
      <c r="W104" s="142">
        <f t="shared" si="9"/>
        <v>60000</v>
      </c>
      <c r="X104" s="143"/>
      <c r="Y104" s="147"/>
      <c r="Z104" s="142"/>
      <c r="AA104" s="142"/>
      <c r="AB104" s="142"/>
      <c r="AC104" s="142"/>
      <c r="AD104" s="142"/>
      <c r="AE104" s="142"/>
      <c r="AF104" s="221"/>
      <c r="AG104" s="215"/>
      <c r="AH104" s="19"/>
      <c r="AI104" s="20"/>
    </row>
    <row r="105" spans="1:35" ht="15.5">
      <c r="A105" s="211">
        <f t="shared" si="6"/>
        <v>0</v>
      </c>
      <c r="B105" s="71"/>
      <c r="C105" s="72"/>
      <c r="D105" s="46" t="s">
        <v>40</v>
      </c>
      <c r="E105" s="42" t="s">
        <v>42</v>
      </c>
      <c r="F105" s="46"/>
      <c r="G105" s="44" t="s">
        <v>107</v>
      </c>
      <c r="H105" s="45"/>
      <c r="I105" s="105"/>
      <c r="J105" s="105"/>
      <c r="K105" s="46" t="s">
        <v>19</v>
      </c>
      <c r="L105" s="78">
        <v>450</v>
      </c>
      <c r="M105" s="48" t="s">
        <v>50</v>
      </c>
      <c r="N105" s="49" t="s">
        <v>12</v>
      </c>
      <c r="O105" s="50">
        <v>2</v>
      </c>
      <c r="P105" s="178"/>
      <c r="Q105" s="147"/>
      <c r="R105" s="142"/>
      <c r="S105" s="142"/>
      <c r="T105" s="142">
        <v>2100</v>
      </c>
      <c r="U105" s="142">
        <f t="shared" si="8"/>
        <v>945000</v>
      </c>
      <c r="V105" s="142">
        <v>121000</v>
      </c>
      <c r="W105" s="142">
        <f t="shared" si="9"/>
        <v>242000</v>
      </c>
      <c r="X105" s="143"/>
      <c r="Y105" s="147"/>
      <c r="Z105" s="142"/>
      <c r="AA105" s="142"/>
      <c r="AB105" s="142"/>
      <c r="AC105" s="142"/>
      <c r="AD105" s="142"/>
      <c r="AE105" s="142"/>
      <c r="AF105" s="221"/>
      <c r="AG105" s="215"/>
      <c r="AH105" s="19"/>
      <c r="AI105" s="20"/>
    </row>
    <row r="106" spans="1:35" ht="18" customHeight="1">
      <c r="A106" s="211">
        <f t="shared" si="6"/>
        <v>0</v>
      </c>
      <c r="B106" s="71"/>
      <c r="C106" s="72"/>
      <c r="D106" s="46" t="s">
        <v>400</v>
      </c>
      <c r="E106" s="42"/>
      <c r="F106" s="46"/>
      <c r="G106" s="44" t="s">
        <v>157</v>
      </c>
      <c r="H106" s="45"/>
      <c r="I106" s="105"/>
      <c r="J106" s="105"/>
      <c r="K106" s="46" t="s">
        <v>20</v>
      </c>
      <c r="L106" s="78">
        <v>1</v>
      </c>
      <c r="M106" s="48" t="s">
        <v>21</v>
      </c>
      <c r="N106" s="49" t="s">
        <v>158</v>
      </c>
      <c r="O106" s="50">
        <v>4</v>
      </c>
      <c r="P106" s="178"/>
      <c r="Q106" s="147"/>
      <c r="R106" s="142"/>
      <c r="S106" s="142"/>
      <c r="T106" s="142">
        <v>2671200</v>
      </c>
      <c r="U106" s="142">
        <f t="shared" si="8"/>
        <v>2671200</v>
      </c>
      <c r="V106" s="142">
        <v>60000</v>
      </c>
      <c r="W106" s="142">
        <f t="shared" si="9"/>
        <v>240000</v>
      </c>
      <c r="X106" s="143"/>
      <c r="Y106" s="147"/>
      <c r="Z106" s="142"/>
      <c r="AA106" s="142"/>
      <c r="AB106" s="142"/>
      <c r="AC106" s="142"/>
      <c r="AD106" s="142"/>
      <c r="AE106" s="142"/>
      <c r="AF106" s="221"/>
      <c r="AG106" s="215"/>
      <c r="AH106" s="19"/>
      <c r="AI106" s="20"/>
    </row>
    <row r="107" spans="1:35" ht="15.5">
      <c r="A107" s="211">
        <f t="shared" si="6"/>
        <v>0</v>
      </c>
      <c r="B107" s="71"/>
      <c r="C107" s="72"/>
      <c r="D107" s="46" t="s">
        <v>159</v>
      </c>
      <c r="E107" s="42"/>
      <c r="F107" s="46"/>
      <c r="G107" s="44"/>
      <c r="H107" s="45"/>
      <c r="I107" s="105"/>
      <c r="J107" s="105"/>
      <c r="K107" s="46" t="s">
        <v>22</v>
      </c>
      <c r="L107" s="78">
        <v>1</v>
      </c>
      <c r="M107" s="48" t="s">
        <v>21</v>
      </c>
      <c r="N107" s="49" t="s">
        <v>13</v>
      </c>
      <c r="O107" s="50">
        <v>2</v>
      </c>
      <c r="P107" s="178"/>
      <c r="Q107" s="147"/>
      <c r="R107" s="142"/>
      <c r="S107" s="142"/>
      <c r="T107" s="142">
        <v>2728913</v>
      </c>
      <c r="U107" s="142">
        <f t="shared" si="8"/>
        <v>2728913</v>
      </c>
      <c r="V107" s="142">
        <v>121000</v>
      </c>
      <c r="W107" s="142">
        <f t="shared" si="9"/>
        <v>242000</v>
      </c>
      <c r="X107" s="143"/>
      <c r="Y107" s="147"/>
      <c r="Z107" s="142"/>
      <c r="AA107" s="142"/>
      <c r="AB107" s="142"/>
      <c r="AC107" s="142"/>
      <c r="AD107" s="142"/>
      <c r="AE107" s="142"/>
      <c r="AF107" s="221"/>
      <c r="AG107" s="215"/>
      <c r="AH107" s="19"/>
      <c r="AI107" s="20"/>
    </row>
    <row r="108" spans="1:35" ht="15.5">
      <c r="A108" s="211">
        <f t="shared" si="6"/>
        <v>0</v>
      </c>
      <c r="B108" s="71"/>
      <c r="C108" s="72"/>
      <c r="D108" s="46"/>
      <c r="E108" s="42"/>
      <c r="F108" s="46"/>
      <c r="G108" s="44"/>
      <c r="H108" s="45"/>
      <c r="I108" s="105"/>
      <c r="J108" s="105"/>
      <c r="K108" s="46" t="s">
        <v>53</v>
      </c>
      <c r="L108" s="47" t="s">
        <v>334</v>
      </c>
      <c r="M108" s="48" t="s">
        <v>322</v>
      </c>
      <c r="N108" s="49" t="s">
        <v>14</v>
      </c>
      <c r="O108" s="50">
        <v>2</v>
      </c>
      <c r="P108" s="178"/>
      <c r="Q108" s="147"/>
      <c r="R108" s="142"/>
      <c r="S108" s="142"/>
      <c r="T108" s="142">
        <v>60740</v>
      </c>
      <c r="U108" s="142">
        <f t="shared" si="8"/>
        <v>2794040</v>
      </c>
      <c r="V108" s="142">
        <v>60000</v>
      </c>
      <c r="W108" s="142">
        <f t="shared" si="9"/>
        <v>120000</v>
      </c>
      <c r="X108" s="143"/>
      <c r="Y108" s="147"/>
      <c r="Z108" s="142"/>
      <c r="AA108" s="142"/>
      <c r="AB108" s="142"/>
      <c r="AC108" s="142"/>
      <c r="AD108" s="142"/>
      <c r="AE108" s="142"/>
      <c r="AF108" s="221"/>
      <c r="AG108" s="215"/>
      <c r="AH108" s="19"/>
      <c r="AI108" s="20"/>
    </row>
    <row r="109" spans="1:35" ht="15.5">
      <c r="A109" s="211">
        <f t="shared" si="6"/>
        <v>0</v>
      </c>
      <c r="B109" s="71"/>
      <c r="C109" s="72"/>
      <c r="D109" s="46"/>
      <c r="E109" s="42"/>
      <c r="F109" s="46"/>
      <c r="G109" s="44"/>
      <c r="H109" s="45"/>
      <c r="I109" s="105"/>
      <c r="J109" s="105"/>
      <c r="K109" s="46"/>
      <c r="L109" s="47"/>
      <c r="M109" s="48"/>
      <c r="N109" s="49" t="s">
        <v>160</v>
      </c>
      <c r="O109" s="50">
        <v>5</v>
      </c>
      <c r="P109" s="178"/>
      <c r="Q109" s="147"/>
      <c r="R109" s="142"/>
      <c r="S109" s="142"/>
      <c r="T109" s="142"/>
      <c r="U109" s="142"/>
      <c r="V109" s="142">
        <v>10000</v>
      </c>
      <c r="W109" s="142">
        <f t="shared" si="9"/>
        <v>50000</v>
      </c>
      <c r="X109" s="143"/>
      <c r="Y109" s="147"/>
      <c r="Z109" s="142"/>
      <c r="AA109" s="142"/>
      <c r="AB109" s="142"/>
      <c r="AC109" s="142"/>
      <c r="AD109" s="142"/>
      <c r="AE109" s="142"/>
      <c r="AF109" s="221"/>
      <c r="AG109" s="215"/>
      <c r="AH109" s="19"/>
      <c r="AI109" s="20"/>
    </row>
    <row r="110" spans="1:35" ht="15.5">
      <c r="A110" s="211">
        <f t="shared" si="6"/>
        <v>0</v>
      </c>
      <c r="B110" s="71"/>
      <c r="C110" s="72"/>
      <c r="D110" s="46"/>
      <c r="E110" s="42"/>
      <c r="F110" s="46"/>
      <c r="G110" s="44"/>
      <c r="H110" s="45"/>
      <c r="I110" s="105"/>
      <c r="J110" s="105"/>
      <c r="K110" s="46"/>
      <c r="L110" s="47"/>
      <c r="M110" s="48"/>
      <c r="N110" s="49" t="s">
        <v>30</v>
      </c>
      <c r="O110" s="50">
        <v>13</v>
      </c>
      <c r="P110" s="178"/>
      <c r="Q110" s="147"/>
      <c r="R110" s="142"/>
      <c r="S110" s="142"/>
      <c r="T110" s="142"/>
      <c r="U110" s="142"/>
      <c r="V110" s="142">
        <v>1200</v>
      </c>
      <c r="W110" s="142">
        <f t="shared" si="9"/>
        <v>15600</v>
      </c>
      <c r="X110" s="143"/>
      <c r="Y110" s="147"/>
      <c r="Z110" s="142"/>
      <c r="AA110" s="142"/>
      <c r="AB110" s="142"/>
      <c r="AC110" s="142"/>
      <c r="AD110" s="142"/>
      <c r="AE110" s="142"/>
      <c r="AF110" s="221"/>
      <c r="AG110" s="215"/>
      <c r="AH110" s="19"/>
      <c r="AI110" s="20"/>
    </row>
    <row r="111" spans="1:35" ht="15.5">
      <c r="A111" s="211">
        <f t="shared" si="6"/>
        <v>0</v>
      </c>
      <c r="B111" s="39"/>
      <c r="C111" s="40"/>
      <c r="D111" s="46"/>
      <c r="E111" s="42"/>
      <c r="F111" s="46"/>
      <c r="G111" s="44"/>
      <c r="H111" s="45"/>
      <c r="I111" s="105"/>
      <c r="J111" s="105"/>
      <c r="K111" s="46"/>
      <c r="L111" s="47"/>
      <c r="M111" s="48"/>
      <c r="N111" s="49" t="s">
        <v>161</v>
      </c>
      <c r="O111" s="50">
        <v>2</v>
      </c>
      <c r="P111" s="178"/>
      <c r="Q111" s="147"/>
      <c r="R111" s="142"/>
      <c r="S111" s="142"/>
      <c r="T111" s="142"/>
      <c r="U111" s="142"/>
      <c r="V111" s="142">
        <v>30000</v>
      </c>
      <c r="W111" s="142">
        <f t="shared" si="9"/>
        <v>60000</v>
      </c>
      <c r="X111" s="143"/>
      <c r="Y111" s="147"/>
      <c r="Z111" s="142"/>
      <c r="AA111" s="142"/>
      <c r="AB111" s="142"/>
      <c r="AC111" s="142"/>
      <c r="AD111" s="142"/>
      <c r="AE111" s="142"/>
      <c r="AF111" s="221"/>
      <c r="AG111" s="215"/>
      <c r="AH111" s="19"/>
      <c r="AI111" s="20"/>
    </row>
    <row r="112" spans="1:35" ht="15.5">
      <c r="A112" s="211">
        <f t="shared" si="6"/>
        <v>0</v>
      </c>
      <c r="B112" s="39"/>
      <c r="C112" s="40"/>
      <c r="D112" s="46"/>
      <c r="E112" s="42"/>
      <c r="F112" s="46"/>
      <c r="G112" s="44"/>
      <c r="H112" s="45"/>
      <c r="I112" s="105"/>
      <c r="J112" s="105"/>
      <c r="K112" s="46"/>
      <c r="L112" s="47"/>
      <c r="M112" s="48"/>
      <c r="N112" s="49" t="s">
        <v>38</v>
      </c>
      <c r="O112" s="50">
        <v>24</v>
      </c>
      <c r="P112" s="178"/>
      <c r="Q112" s="147"/>
      <c r="R112" s="142"/>
      <c r="S112" s="142"/>
      <c r="T112" s="142"/>
      <c r="U112" s="142"/>
      <c r="V112" s="142">
        <v>30000</v>
      </c>
      <c r="W112" s="142">
        <f t="shared" si="9"/>
        <v>720000</v>
      </c>
      <c r="X112" s="143"/>
      <c r="Y112" s="147"/>
      <c r="Z112" s="142"/>
      <c r="AA112" s="142"/>
      <c r="AB112" s="142"/>
      <c r="AC112" s="142"/>
      <c r="AD112" s="142"/>
      <c r="AE112" s="142"/>
      <c r="AF112" s="221"/>
      <c r="AG112" s="215"/>
      <c r="AH112" s="19"/>
      <c r="AI112" s="20"/>
    </row>
    <row r="113" spans="1:35" ht="15.5">
      <c r="A113" s="211">
        <f t="shared" si="6"/>
        <v>0</v>
      </c>
      <c r="B113" s="39"/>
      <c r="C113" s="40"/>
      <c r="D113" s="46"/>
      <c r="E113" s="42"/>
      <c r="F113" s="46"/>
      <c r="G113" s="44"/>
      <c r="H113" s="45"/>
      <c r="I113" s="105"/>
      <c r="J113" s="105"/>
      <c r="K113" s="46"/>
      <c r="L113" s="47"/>
      <c r="M113" s="48"/>
      <c r="N113" s="49" t="s">
        <v>78</v>
      </c>
      <c r="O113" s="50">
        <v>2</v>
      </c>
      <c r="P113" s="178"/>
      <c r="Q113" s="147"/>
      <c r="R113" s="142"/>
      <c r="S113" s="142"/>
      <c r="T113" s="142"/>
      <c r="U113" s="142"/>
      <c r="V113" s="142">
        <v>1200</v>
      </c>
      <c r="W113" s="142">
        <f t="shared" si="9"/>
        <v>2400</v>
      </c>
      <c r="X113" s="143"/>
      <c r="Y113" s="147"/>
      <c r="Z113" s="142"/>
      <c r="AA113" s="142"/>
      <c r="AB113" s="142"/>
      <c r="AC113" s="142"/>
      <c r="AD113" s="142"/>
      <c r="AE113" s="142"/>
      <c r="AF113" s="221"/>
      <c r="AG113" s="215"/>
      <c r="AH113" s="19"/>
      <c r="AI113" s="20"/>
    </row>
    <row r="114" spans="1:35" ht="15.5">
      <c r="A114" s="211">
        <f t="shared" si="6"/>
        <v>0</v>
      </c>
      <c r="B114" s="39"/>
      <c r="C114" s="40"/>
      <c r="D114" s="46"/>
      <c r="E114" s="42"/>
      <c r="F114" s="46"/>
      <c r="G114" s="44"/>
      <c r="H114" s="45"/>
      <c r="I114" s="105"/>
      <c r="J114" s="105"/>
      <c r="K114" s="46"/>
      <c r="L114" s="47"/>
      <c r="M114" s="48"/>
      <c r="N114" s="49" t="s">
        <v>48</v>
      </c>
      <c r="O114" s="50">
        <v>12</v>
      </c>
      <c r="P114" s="178"/>
      <c r="Q114" s="147"/>
      <c r="R114" s="142"/>
      <c r="S114" s="142"/>
      <c r="T114" s="142"/>
      <c r="U114" s="142"/>
      <c r="V114" s="142">
        <v>1200</v>
      </c>
      <c r="W114" s="142">
        <f t="shared" si="9"/>
        <v>14400</v>
      </c>
      <c r="X114" s="143"/>
      <c r="Y114" s="147"/>
      <c r="Z114" s="142"/>
      <c r="AA114" s="142"/>
      <c r="AB114" s="142"/>
      <c r="AC114" s="142"/>
      <c r="AD114" s="142"/>
      <c r="AE114" s="142"/>
      <c r="AF114" s="221"/>
      <c r="AG114" s="215"/>
      <c r="AH114" s="19"/>
      <c r="AI114" s="20"/>
    </row>
    <row r="115" spans="1:35" ht="15.5">
      <c r="A115" s="211">
        <f t="shared" si="6"/>
        <v>0</v>
      </c>
      <c r="B115" s="39"/>
      <c r="C115" s="40"/>
      <c r="D115" s="46"/>
      <c r="E115" s="42"/>
      <c r="F115" s="46"/>
      <c r="G115" s="44"/>
      <c r="H115" s="45"/>
      <c r="I115" s="105"/>
      <c r="J115" s="105"/>
      <c r="K115" s="46"/>
      <c r="L115" s="47"/>
      <c r="M115" s="48"/>
      <c r="N115" s="49" t="s">
        <v>61</v>
      </c>
      <c r="O115" s="50">
        <v>17</v>
      </c>
      <c r="P115" s="178"/>
      <c r="Q115" s="147"/>
      <c r="R115" s="142"/>
      <c r="S115" s="142"/>
      <c r="T115" s="142"/>
      <c r="U115" s="142"/>
      <c r="V115" s="142">
        <v>4400</v>
      </c>
      <c r="W115" s="142">
        <f t="shared" si="9"/>
        <v>74800</v>
      </c>
      <c r="X115" s="143"/>
      <c r="Y115" s="147"/>
      <c r="Z115" s="142"/>
      <c r="AA115" s="142"/>
      <c r="AB115" s="142"/>
      <c r="AC115" s="142"/>
      <c r="AD115" s="142"/>
      <c r="AE115" s="142"/>
      <c r="AF115" s="221"/>
      <c r="AG115" s="215"/>
      <c r="AH115" s="19"/>
      <c r="AI115" s="20"/>
    </row>
    <row r="116" spans="1:35" ht="15.5">
      <c r="A116" s="211">
        <f t="shared" si="6"/>
        <v>0</v>
      </c>
      <c r="B116" s="39"/>
      <c r="C116" s="40"/>
      <c r="D116" s="46"/>
      <c r="E116" s="42"/>
      <c r="F116" s="46"/>
      <c r="G116" s="44"/>
      <c r="H116" s="45"/>
      <c r="I116" s="105"/>
      <c r="J116" s="105"/>
      <c r="K116" s="46"/>
      <c r="L116" s="47"/>
      <c r="M116" s="48"/>
      <c r="N116" s="49" t="s">
        <v>28</v>
      </c>
      <c r="O116" s="50">
        <v>1</v>
      </c>
      <c r="P116" s="178"/>
      <c r="Q116" s="147"/>
      <c r="R116" s="142"/>
      <c r="S116" s="142"/>
      <c r="T116" s="142"/>
      <c r="U116" s="142"/>
      <c r="V116" s="142">
        <v>12100</v>
      </c>
      <c r="W116" s="142">
        <f t="shared" si="9"/>
        <v>12100</v>
      </c>
      <c r="X116" s="143"/>
      <c r="Y116" s="147"/>
      <c r="Z116" s="142"/>
      <c r="AA116" s="142"/>
      <c r="AB116" s="142"/>
      <c r="AC116" s="142"/>
      <c r="AD116" s="142"/>
      <c r="AE116" s="142"/>
      <c r="AF116" s="221"/>
      <c r="AG116" s="215"/>
      <c r="AH116" s="19"/>
      <c r="AI116" s="20"/>
    </row>
    <row r="117" spans="1:35" ht="15.5">
      <c r="A117" s="211">
        <f t="shared" si="6"/>
        <v>0</v>
      </c>
      <c r="B117" s="39"/>
      <c r="C117" s="40"/>
      <c r="D117" s="46"/>
      <c r="E117" s="42"/>
      <c r="F117" s="46"/>
      <c r="G117" s="44"/>
      <c r="H117" s="45"/>
      <c r="I117" s="105"/>
      <c r="J117" s="105"/>
      <c r="K117" s="46"/>
      <c r="L117" s="47"/>
      <c r="M117" s="48"/>
      <c r="N117" s="49" t="s">
        <v>63</v>
      </c>
      <c r="O117" s="50">
        <v>1</v>
      </c>
      <c r="P117" s="178"/>
      <c r="Q117" s="147"/>
      <c r="R117" s="142"/>
      <c r="S117" s="142"/>
      <c r="T117" s="142"/>
      <c r="U117" s="142"/>
      <c r="V117" s="142">
        <v>1200</v>
      </c>
      <c r="W117" s="142">
        <f t="shared" si="9"/>
        <v>1200</v>
      </c>
      <c r="X117" s="143"/>
      <c r="Y117" s="147"/>
      <c r="Z117" s="142"/>
      <c r="AA117" s="142"/>
      <c r="AB117" s="142"/>
      <c r="AC117" s="142"/>
      <c r="AD117" s="142"/>
      <c r="AE117" s="142"/>
      <c r="AF117" s="221"/>
      <c r="AG117" s="215"/>
      <c r="AH117" s="19"/>
      <c r="AI117" s="20"/>
    </row>
    <row r="118" spans="1:35" ht="15.5">
      <c r="A118" s="211">
        <f t="shared" si="6"/>
        <v>0</v>
      </c>
      <c r="B118" s="39"/>
      <c r="C118" s="40"/>
      <c r="D118" s="46"/>
      <c r="E118" s="42"/>
      <c r="F118" s="46"/>
      <c r="G118" s="44"/>
      <c r="H118" s="45"/>
      <c r="I118" s="105"/>
      <c r="J118" s="105"/>
      <c r="K118" s="46"/>
      <c r="L118" s="47"/>
      <c r="M118" s="48"/>
      <c r="N118" s="49" t="s">
        <v>90</v>
      </c>
      <c r="O118" s="50">
        <v>3</v>
      </c>
      <c r="P118" s="178"/>
      <c r="Q118" s="147"/>
      <c r="R118" s="142"/>
      <c r="S118" s="142"/>
      <c r="T118" s="142"/>
      <c r="U118" s="142"/>
      <c r="V118" s="142">
        <v>12100</v>
      </c>
      <c r="W118" s="142">
        <f t="shared" si="9"/>
        <v>36300</v>
      </c>
      <c r="X118" s="143"/>
      <c r="Y118" s="147"/>
      <c r="Z118" s="142"/>
      <c r="AA118" s="142"/>
      <c r="AB118" s="142"/>
      <c r="AC118" s="142"/>
      <c r="AD118" s="142"/>
      <c r="AE118" s="142"/>
      <c r="AF118" s="221"/>
      <c r="AG118" s="215"/>
      <c r="AH118" s="19"/>
      <c r="AI118" s="20"/>
    </row>
    <row r="119" spans="1:35" ht="15.5">
      <c r="A119" s="211">
        <f t="shared" si="6"/>
        <v>0</v>
      </c>
      <c r="B119" s="39"/>
      <c r="C119" s="40"/>
      <c r="D119" s="46"/>
      <c r="E119" s="42"/>
      <c r="F119" s="46"/>
      <c r="G119" s="44"/>
      <c r="H119" s="45"/>
      <c r="I119" s="105"/>
      <c r="J119" s="105"/>
      <c r="K119" s="46"/>
      <c r="L119" s="47"/>
      <c r="M119" s="48"/>
      <c r="N119" s="49" t="s">
        <v>16</v>
      </c>
      <c r="O119" s="50">
        <v>1</v>
      </c>
      <c r="P119" s="178"/>
      <c r="Q119" s="147"/>
      <c r="R119" s="142"/>
      <c r="S119" s="142"/>
      <c r="T119" s="142"/>
      <c r="U119" s="142"/>
      <c r="V119" s="142">
        <v>6050</v>
      </c>
      <c r="W119" s="142">
        <f t="shared" si="9"/>
        <v>6050</v>
      </c>
      <c r="X119" s="143"/>
      <c r="Y119" s="147"/>
      <c r="Z119" s="142"/>
      <c r="AA119" s="142"/>
      <c r="AB119" s="142"/>
      <c r="AC119" s="142"/>
      <c r="AD119" s="142"/>
      <c r="AE119" s="142"/>
      <c r="AF119" s="221"/>
      <c r="AG119" s="215"/>
      <c r="AH119" s="19"/>
      <c r="AI119" s="20"/>
    </row>
    <row r="120" spans="1:35" ht="15.5">
      <c r="A120" s="211">
        <f t="shared" si="6"/>
        <v>0</v>
      </c>
      <c r="B120" s="39"/>
      <c r="C120" s="40"/>
      <c r="D120" s="46"/>
      <c r="E120" s="42"/>
      <c r="F120" s="46"/>
      <c r="G120" s="44"/>
      <c r="H120" s="45"/>
      <c r="I120" s="105"/>
      <c r="J120" s="105"/>
      <c r="K120" s="46"/>
      <c r="L120" s="47"/>
      <c r="M120" s="48"/>
      <c r="N120" s="49" t="s">
        <v>64</v>
      </c>
      <c r="O120" s="50">
        <v>4</v>
      </c>
      <c r="P120" s="178"/>
      <c r="Q120" s="147"/>
      <c r="R120" s="142"/>
      <c r="S120" s="142"/>
      <c r="T120" s="142"/>
      <c r="U120" s="142"/>
      <c r="V120" s="142">
        <v>1200</v>
      </c>
      <c r="W120" s="142">
        <f t="shared" si="9"/>
        <v>4800</v>
      </c>
      <c r="X120" s="143"/>
      <c r="Y120" s="147"/>
      <c r="Z120" s="142"/>
      <c r="AA120" s="142"/>
      <c r="AB120" s="142"/>
      <c r="AC120" s="142"/>
      <c r="AD120" s="142"/>
      <c r="AE120" s="142"/>
      <c r="AF120" s="221"/>
      <c r="AG120" s="215"/>
      <c r="AH120" s="19"/>
      <c r="AI120" s="20"/>
    </row>
    <row r="121" spans="1:35" ht="15.5">
      <c r="A121" s="211">
        <f t="shared" si="6"/>
        <v>0</v>
      </c>
      <c r="B121" s="39"/>
      <c r="C121" s="40"/>
      <c r="D121" s="46"/>
      <c r="E121" s="42"/>
      <c r="F121" s="46"/>
      <c r="G121" s="44"/>
      <c r="H121" s="45"/>
      <c r="I121" s="105"/>
      <c r="J121" s="105"/>
      <c r="K121" s="46"/>
      <c r="L121" s="47"/>
      <c r="M121" s="48"/>
      <c r="N121" s="49" t="s">
        <v>84</v>
      </c>
      <c r="O121" s="50">
        <v>3</v>
      </c>
      <c r="P121" s="178"/>
      <c r="Q121" s="147"/>
      <c r="R121" s="142"/>
      <c r="S121" s="142"/>
      <c r="T121" s="142"/>
      <c r="U121" s="142"/>
      <c r="V121" s="142">
        <v>1200</v>
      </c>
      <c r="W121" s="142">
        <f t="shared" si="9"/>
        <v>3600</v>
      </c>
      <c r="X121" s="143"/>
      <c r="Y121" s="147"/>
      <c r="Z121" s="142"/>
      <c r="AA121" s="142"/>
      <c r="AB121" s="142"/>
      <c r="AC121" s="142"/>
      <c r="AD121" s="142"/>
      <c r="AE121" s="142"/>
      <c r="AF121" s="221"/>
      <c r="AG121" s="215"/>
      <c r="AH121" s="19"/>
      <c r="AI121" s="20"/>
    </row>
    <row r="122" spans="1:35" ht="15.5">
      <c r="A122" s="211">
        <f t="shared" si="6"/>
        <v>0</v>
      </c>
      <c r="B122" s="39"/>
      <c r="C122" s="40"/>
      <c r="D122" s="46"/>
      <c r="E122" s="42"/>
      <c r="F122" s="46"/>
      <c r="G122" s="44"/>
      <c r="H122" s="45"/>
      <c r="I122" s="105"/>
      <c r="J122" s="105"/>
      <c r="K122" s="46"/>
      <c r="L122" s="47"/>
      <c r="M122" s="48"/>
      <c r="N122" s="49" t="s">
        <v>82</v>
      </c>
      <c r="O122" s="50">
        <v>1</v>
      </c>
      <c r="P122" s="178"/>
      <c r="Q122" s="147"/>
      <c r="R122" s="142"/>
      <c r="S122" s="142"/>
      <c r="T122" s="142"/>
      <c r="U122" s="142"/>
      <c r="V122" s="142">
        <v>30000</v>
      </c>
      <c r="W122" s="142">
        <f t="shared" si="9"/>
        <v>30000</v>
      </c>
      <c r="X122" s="143"/>
      <c r="Y122" s="147"/>
      <c r="Z122" s="142"/>
      <c r="AA122" s="142"/>
      <c r="AB122" s="142"/>
      <c r="AC122" s="142"/>
      <c r="AD122" s="142"/>
      <c r="AE122" s="142"/>
      <c r="AF122" s="221"/>
      <c r="AG122" s="215"/>
      <c r="AH122" s="19"/>
      <c r="AI122" s="20"/>
    </row>
    <row r="123" spans="1:35" s="164" customFormat="1" ht="16" thickBot="1">
      <c r="A123" s="211">
        <f t="shared" si="6"/>
        <v>0</v>
      </c>
      <c r="B123" s="70"/>
      <c r="C123" s="74"/>
      <c r="D123" s="56"/>
      <c r="E123" s="57"/>
      <c r="F123" s="56"/>
      <c r="G123" s="58"/>
      <c r="H123" s="59"/>
      <c r="I123" s="53"/>
      <c r="J123" s="53"/>
      <c r="K123" s="56"/>
      <c r="L123" s="60"/>
      <c r="M123" s="61"/>
      <c r="N123" s="62"/>
      <c r="O123" s="63"/>
      <c r="P123" s="179"/>
      <c r="Q123" s="148"/>
      <c r="R123" s="149"/>
      <c r="S123" s="149"/>
      <c r="T123" s="149"/>
      <c r="U123" s="149"/>
      <c r="V123" s="149"/>
      <c r="W123" s="149"/>
      <c r="X123" s="144"/>
      <c r="Y123" s="148"/>
      <c r="Z123" s="149"/>
      <c r="AA123" s="149"/>
      <c r="AB123" s="149"/>
      <c r="AC123" s="149"/>
      <c r="AD123" s="149"/>
      <c r="AE123" s="149"/>
      <c r="AF123" s="222"/>
      <c r="AG123" s="213"/>
      <c r="AH123" s="22"/>
      <c r="AI123" s="163"/>
    </row>
    <row r="124" spans="1:35" s="175" customFormat="1" ht="15.5">
      <c r="A124" s="211">
        <f t="shared" si="6"/>
        <v>0</v>
      </c>
      <c r="B124" s="165"/>
      <c r="C124" s="231"/>
      <c r="D124" s="166"/>
      <c r="E124" s="167"/>
      <c r="F124" s="166"/>
      <c r="G124" s="224"/>
      <c r="H124" s="225"/>
      <c r="I124" s="226"/>
      <c r="J124" s="226"/>
      <c r="K124" s="166"/>
      <c r="L124" s="227"/>
      <c r="M124" s="228"/>
      <c r="N124" s="168"/>
      <c r="O124" s="229"/>
      <c r="P124" s="180"/>
      <c r="Q124" s="169"/>
      <c r="R124" s="170"/>
      <c r="S124" s="170"/>
      <c r="T124" s="170"/>
      <c r="U124" s="170"/>
      <c r="V124" s="170"/>
      <c r="W124" s="170"/>
      <c r="X124" s="171"/>
      <c r="Y124" s="169"/>
      <c r="Z124" s="170"/>
      <c r="AA124" s="170"/>
      <c r="AB124" s="170"/>
      <c r="AC124" s="170"/>
      <c r="AD124" s="170"/>
      <c r="AE124" s="170"/>
      <c r="AF124" s="230"/>
      <c r="AG124" s="214"/>
      <c r="AH124" s="190"/>
      <c r="AI124" s="174"/>
    </row>
    <row r="125" spans="1:35" ht="16.5" customHeight="1">
      <c r="A125" s="211">
        <f t="shared" si="6"/>
        <v>1</v>
      </c>
      <c r="B125" s="101">
        <f>B103+1</f>
        <v>12</v>
      </c>
      <c r="C125" s="102">
        <v>14</v>
      </c>
      <c r="D125" s="99" t="s">
        <v>162</v>
      </c>
      <c r="E125" s="42" t="s">
        <v>154</v>
      </c>
      <c r="F125" s="75">
        <v>14</v>
      </c>
      <c r="G125" s="44" t="s">
        <v>105</v>
      </c>
      <c r="H125" s="45"/>
      <c r="I125" s="105"/>
      <c r="J125" s="105">
        <v>15</v>
      </c>
      <c r="K125" s="46" t="s">
        <v>367</v>
      </c>
      <c r="L125" s="47">
        <v>48.38</v>
      </c>
      <c r="M125" s="48" t="s">
        <v>322</v>
      </c>
      <c r="N125" s="49"/>
      <c r="O125" s="50"/>
      <c r="P125" s="178">
        <f>+L125*1.5</f>
        <v>72.570000000000007</v>
      </c>
      <c r="Q125" s="147">
        <f>res!L5</f>
        <v>2472000</v>
      </c>
      <c r="R125" s="142">
        <f>+P125*Q125</f>
        <v>179393040.00000003</v>
      </c>
      <c r="S125" s="142">
        <f>+Q125*J125</f>
        <v>37080000</v>
      </c>
      <c r="T125" s="142">
        <v>1923680</v>
      </c>
      <c r="U125" s="142">
        <f>+T125*L125</f>
        <v>93067638.400000006</v>
      </c>
      <c r="V125" s="142"/>
      <c r="W125" s="142"/>
      <c r="X125" s="143">
        <f>+S125+SUM(U125:U129)+SUM(W125)</f>
        <v>141629077.80000001</v>
      </c>
      <c r="Y125" s="147"/>
      <c r="Z125" s="140">
        <f>(SUM($U125:$U129)+$S125)*15%</f>
        <v>21244361.670000002</v>
      </c>
      <c r="AA125" s="140">
        <f>(SUM($U125:$U130)+$S125)*1%</f>
        <v>1416290.7780000002</v>
      </c>
      <c r="AB125" s="140">
        <f>(SUM($U125:$U130)+$S125)*5%</f>
        <v>7081453.8900000006</v>
      </c>
      <c r="AC125" s="140">
        <f>+X125*0.542%</f>
        <v>767629.60167600017</v>
      </c>
      <c r="AD125" s="140"/>
      <c r="AE125" s="140">
        <f>SUM(Y125:AD125)</f>
        <v>30509735.939676002</v>
      </c>
      <c r="AF125" s="141">
        <f>ROUND((X125+AE125),-3)</f>
        <v>172139000</v>
      </c>
      <c r="AG125" s="215"/>
      <c r="AH125" s="19"/>
      <c r="AI125" s="20"/>
    </row>
    <row r="126" spans="1:35" ht="15.5">
      <c r="A126" s="211">
        <f t="shared" si="6"/>
        <v>0</v>
      </c>
      <c r="B126" s="101"/>
      <c r="C126" s="102"/>
      <c r="D126" s="100" t="s">
        <v>123</v>
      </c>
      <c r="E126" s="42" t="s">
        <v>39</v>
      </c>
      <c r="F126" s="46"/>
      <c r="G126" s="44" t="s">
        <v>156</v>
      </c>
      <c r="H126" s="45"/>
      <c r="I126" s="105"/>
      <c r="J126" s="105"/>
      <c r="K126" s="46" t="s">
        <v>17</v>
      </c>
      <c r="L126" s="47">
        <v>6.98</v>
      </c>
      <c r="M126" s="48" t="s">
        <v>322</v>
      </c>
      <c r="N126" s="49"/>
      <c r="O126" s="50"/>
      <c r="P126" s="178"/>
      <c r="Q126" s="147"/>
      <c r="R126" s="142"/>
      <c r="S126" s="142"/>
      <c r="T126" s="142">
        <v>721680</v>
      </c>
      <c r="U126" s="142">
        <f>+T126*L126</f>
        <v>5037326.4000000004</v>
      </c>
      <c r="V126" s="142"/>
      <c r="W126" s="142"/>
      <c r="X126" s="143"/>
      <c r="Y126" s="147"/>
      <c r="Z126" s="142"/>
      <c r="AA126" s="142"/>
      <c r="AB126" s="142"/>
      <c r="AC126" s="142"/>
      <c r="AD126" s="142"/>
      <c r="AE126" s="142"/>
      <c r="AF126" s="221"/>
      <c r="AG126" s="215"/>
      <c r="AH126" s="19"/>
      <c r="AI126" s="20"/>
    </row>
    <row r="127" spans="1:35" ht="15.5">
      <c r="A127" s="211">
        <f t="shared" si="6"/>
        <v>0</v>
      </c>
      <c r="B127" s="101"/>
      <c r="C127" s="102"/>
      <c r="D127" s="100" t="s">
        <v>40</v>
      </c>
      <c r="E127" s="42" t="s">
        <v>42</v>
      </c>
      <c r="F127" s="46"/>
      <c r="G127" s="44" t="s">
        <v>107</v>
      </c>
      <c r="H127" s="45"/>
      <c r="I127" s="105"/>
      <c r="J127" s="105"/>
      <c r="K127" s="46" t="s">
        <v>19</v>
      </c>
      <c r="L127" s="78">
        <v>450</v>
      </c>
      <c r="M127" s="48" t="s">
        <v>50</v>
      </c>
      <c r="N127" s="49"/>
      <c r="O127" s="50"/>
      <c r="P127" s="178"/>
      <c r="Q127" s="147"/>
      <c r="R127" s="142"/>
      <c r="S127" s="142"/>
      <c r="T127" s="142">
        <v>2100</v>
      </c>
      <c r="U127" s="142">
        <f>+T127*L127</f>
        <v>945000</v>
      </c>
      <c r="V127" s="142"/>
      <c r="W127" s="142"/>
      <c r="X127" s="143"/>
      <c r="Y127" s="147"/>
      <c r="Z127" s="142"/>
      <c r="AA127" s="142"/>
      <c r="AB127" s="142"/>
      <c r="AC127" s="142"/>
      <c r="AD127" s="142"/>
      <c r="AE127" s="142"/>
      <c r="AF127" s="221"/>
      <c r="AG127" s="215"/>
      <c r="AH127" s="19"/>
      <c r="AI127" s="20"/>
    </row>
    <row r="128" spans="1:35" ht="18" customHeight="1">
      <c r="A128" s="211">
        <f t="shared" si="6"/>
        <v>0</v>
      </c>
      <c r="B128" s="101"/>
      <c r="C128" s="102"/>
      <c r="D128" s="100" t="s">
        <v>401</v>
      </c>
      <c r="E128" s="42"/>
      <c r="F128" s="46"/>
      <c r="G128" s="44" t="s">
        <v>157</v>
      </c>
      <c r="H128" s="45"/>
      <c r="I128" s="105"/>
      <c r="J128" s="105"/>
      <c r="K128" s="46" t="s">
        <v>20</v>
      </c>
      <c r="L128" s="78">
        <v>1</v>
      </c>
      <c r="M128" s="48" t="s">
        <v>21</v>
      </c>
      <c r="N128" s="49"/>
      <c r="O128" s="50"/>
      <c r="P128" s="178"/>
      <c r="Q128" s="147"/>
      <c r="R128" s="142"/>
      <c r="S128" s="142"/>
      <c r="T128" s="142">
        <v>2671200</v>
      </c>
      <c r="U128" s="142">
        <f>+T128*L128</f>
        <v>2671200</v>
      </c>
      <c r="V128" s="142"/>
      <c r="W128" s="142"/>
      <c r="X128" s="143"/>
      <c r="Y128" s="147"/>
      <c r="Z128" s="142"/>
      <c r="AA128" s="142"/>
      <c r="AB128" s="142"/>
      <c r="AC128" s="142"/>
      <c r="AD128" s="142"/>
      <c r="AE128" s="142"/>
      <c r="AF128" s="221"/>
      <c r="AG128" s="215"/>
      <c r="AH128" s="19"/>
      <c r="AI128" s="20"/>
    </row>
    <row r="129" spans="1:35" ht="15.5">
      <c r="A129" s="211">
        <f t="shared" si="6"/>
        <v>0</v>
      </c>
      <c r="B129" s="101"/>
      <c r="C129" s="102"/>
      <c r="D129" s="100" t="s">
        <v>163</v>
      </c>
      <c r="E129" s="42"/>
      <c r="F129" s="46"/>
      <c r="G129" s="44"/>
      <c r="H129" s="348"/>
      <c r="I129" s="348"/>
      <c r="J129" s="348"/>
      <c r="K129" s="46" t="s">
        <v>22</v>
      </c>
      <c r="L129" s="78">
        <v>1</v>
      </c>
      <c r="M129" s="48" t="s">
        <v>21</v>
      </c>
      <c r="N129" s="49"/>
      <c r="O129" s="50"/>
      <c r="P129" s="178"/>
      <c r="Q129" s="147"/>
      <c r="R129" s="142"/>
      <c r="S129" s="142"/>
      <c r="T129" s="142">
        <v>2827913</v>
      </c>
      <c r="U129" s="142">
        <f>+T129*L129</f>
        <v>2827913</v>
      </c>
      <c r="V129" s="142"/>
      <c r="W129" s="142"/>
      <c r="X129" s="143"/>
      <c r="Y129" s="147"/>
      <c r="Z129" s="142"/>
      <c r="AA129" s="142"/>
      <c r="AB129" s="142"/>
      <c r="AC129" s="142"/>
      <c r="AD129" s="142"/>
      <c r="AE129" s="142"/>
      <c r="AF129" s="221"/>
      <c r="AG129" s="215"/>
      <c r="AH129" s="19"/>
      <c r="AI129" s="20"/>
    </row>
    <row r="130" spans="1:35" ht="15.5">
      <c r="A130" s="211">
        <f t="shared" si="6"/>
        <v>0</v>
      </c>
      <c r="B130" s="101"/>
      <c r="C130" s="102"/>
      <c r="D130" s="100"/>
      <c r="E130" s="42"/>
      <c r="F130" s="46"/>
      <c r="G130" s="44"/>
      <c r="H130" s="45"/>
      <c r="I130" s="105"/>
      <c r="J130" s="105"/>
      <c r="K130" s="46"/>
      <c r="L130" s="47"/>
      <c r="M130" s="48"/>
      <c r="N130" s="49"/>
      <c r="O130" s="50"/>
      <c r="P130" s="178"/>
      <c r="Q130" s="147"/>
      <c r="R130" s="142"/>
      <c r="S130" s="142"/>
      <c r="T130" s="142"/>
      <c r="U130" s="142"/>
      <c r="V130" s="142"/>
      <c r="W130" s="142"/>
      <c r="X130" s="143"/>
      <c r="Y130" s="147"/>
      <c r="Z130" s="142"/>
      <c r="AA130" s="142"/>
      <c r="AB130" s="142"/>
      <c r="AC130" s="142"/>
      <c r="AD130" s="142"/>
      <c r="AE130" s="142"/>
      <c r="AF130" s="221"/>
      <c r="AG130" s="215"/>
      <c r="AH130" s="19"/>
      <c r="AI130" s="20"/>
    </row>
    <row r="131" spans="1:35" ht="15.5">
      <c r="A131" s="211">
        <f t="shared" si="6"/>
        <v>0</v>
      </c>
      <c r="B131" s="69"/>
      <c r="C131" s="81"/>
      <c r="D131" s="68"/>
      <c r="E131" s="42"/>
      <c r="F131" s="46"/>
      <c r="G131" s="44"/>
      <c r="H131" s="45"/>
      <c r="I131" s="105"/>
      <c r="J131" s="105"/>
      <c r="K131" s="46"/>
      <c r="L131" s="47"/>
      <c r="M131" s="48"/>
      <c r="N131" s="49"/>
      <c r="O131" s="50"/>
      <c r="P131" s="178"/>
      <c r="Q131" s="147"/>
      <c r="R131" s="142"/>
      <c r="S131" s="142"/>
      <c r="T131" s="142"/>
      <c r="U131" s="142"/>
      <c r="V131" s="142"/>
      <c r="W131" s="142"/>
      <c r="X131" s="143"/>
      <c r="Y131" s="147"/>
      <c r="Z131" s="142"/>
      <c r="AA131" s="142"/>
      <c r="AB131" s="142"/>
      <c r="AC131" s="142"/>
      <c r="AD131" s="142"/>
      <c r="AE131" s="142"/>
      <c r="AF131" s="221"/>
      <c r="AG131" s="215"/>
      <c r="AH131" s="19"/>
      <c r="AI131" s="20"/>
    </row>
    <row r="132" spans="1:35" s="164" customFormat="1" ht="16" thickBot="1">
      <c r="A132" s="211">
        <f t="shared" si="6"/>
        <v>0</v>
      </c>
      <c r="B132" s="70"/>
      <c r="C132" s="74"/>
      <c r="D132" s="56"/>
      <c r="E132" s="57"/>
      <c r="F132" s="56"/>
      <c r="G132" s="58"/>
      <c r="H132" s="59"/>
      <c r="I132" s="53"/>
      <c r="J132" s="53"/>
      <c r="K132" s="56"/>
      <c r="L132" s="60"/>
      <c r="M132" s="61"/>
      <c r="N132" s="62"/>
      <c r="O132" s="63"/>
      <c r="P132" s="179"/>
      <c r="Q132" s="148"/>
      <c r="R132" s="149"/>
      <c r="S132" s="149"/>
      <c r="T132" s="149"/>
      <c r="U132" s="149"/>
      <c r="V132" s="149"/>
      <c r="W132" s="149"/>
      <c r="X132" s="144"/>
      <c r="Y132" s="148"/>
      <c r="Z132" s="149"/>
      <c r="AA132" s="149"/>
      <c r="AB132" s="149"/>
      <c r="AC132" s="149"/>
      <c r="AD132" s="149"/>
      <c r="AE132" s="149"/>
      <c r="AF132" s="222"/>
      <c r="AG132" s="213"/>
      <c r="AH132" s="22"/>
      <c r="AI132" s="163"/>
    </row>
    <row r="133" spans="1:35" s="210" customFormat="1" ht="15.5">
      <c r="A133" s="211">
        <f t="shared" si="6"/>
        <v>0</v>
      </c>
      <c r="B133" s="165"/>
      <c r="C133" s="193"/>
      <c r="D133" s="172"/>
      <c r="E133" s="167"/>
      <c r="F133" s="166"/>
      <c r="G133" s="224"/>
      <c r="H133" s="225"/>
      <c r="I133" s="226"/>
      <c r="J133" s="226"/>
      <c r="K133" s="166"/>
      <c r="L133" s="227"/>
      <c r="M133" s="228"/>
      <c r="N133" s="168"/>
      <c r="O133" s="229"/>
      <c r="P133" s="180"/>
      <c r="Q133" s="169"/>
      <c r="R133" s="170"/>
      <c r="S133" s="170"/>
      <c r="T133" s="170"/>
      <c r="U133" s="170"/>
      <c r="V133" s="170"/>
      <c r="W133" s="170"/>
      <c r="X133" s="171"/>
      <c r="Y133" s="169"/>
      <c r="Z133" s="170"/>
      <c r="AA133" s="170"/>
      <c r="AB133" s="170"/>
      <c r="AC133" s="170"/>
      <c r="AD133" s="170"/>
      <c r="AE133" s="170"/>
      <c r="AF133" s="230"/>
      <c r="AG133" s="214"/>
      <c r="AH133" s="208"/>
      <c r="AI133" s="209"/>
    </row>
    <row r="134" spans="1:35" s="38" customFormat="1" ht="16.5" customHeight="1">
      <c r="A134" s="211">
        <f t="shared" si="6"/>
        <v>1</v>
      </c>
      <c r="B134" s="101">
        <f>B125+1</f>
        <v>13</v>
      </c>
      <c r="C134" s="107">
        <v>15</v>
      </c>
      <c r="D134" s="108" t="s">
        <v>164</v>
      </c>
      <c r="E134" s="42" t="s">
        <v>165</v>
      </c>
      <c r="F134" s="75">
        <v>15</v>
      </c>
      <c r="G134" s="44" t="s">
        <v>105</v>
      </c>
      <c r="H134" s="45">
        <v>774</v>
      </c>
      <c r="I134" s="105">
        <v>686</v>
      </c>
      <c r="J134" s="105">
        <v>551</v>
      </c>
      <c r="K134" s="46" t="s">
        <v>318</v>
      </c>
      <c r="L134" s="47">
        <v>41.3</v>
      </c>
      <c r="M134" s="48" t="s">
        <v>322</v>
      </c>
      <c r="N134" s="49"/>
      <c r="O134" s="50"/>
      <c r="P134" s="178">
        <f>+L134*1.5</f>
        <v>61.949999999999996</v>
      </c>
      <c r="Q134" s="147">
        <f>res!L4</f>
        <v>3142000</v>
      </c>
      <c r="R134" s="142">
        <f>+P134*$Q$134</f>
        <v>194646900</v>
      </c>
      <c r="S134" s="142">
        <f>+Q134*J134</f>
        <v>1731242000</v>
      </c>
      <c r="T134" s="142">
        <f>2567000*0.8</f>
        <v>2053600</v>
      </c>
      <c r="U134" s="142">
        <f t="shared" ref="U134:U141" si="10">+T134*L134</f>
        <v>84813680</v>
      </c>
      <c r="V134" s="142"/>
      <c r="W134" s="142"/>
      <c r="X134" s="143">
        <f>+S134+SUM(U134:U168)+SUM(W134)</f>
        <v>2753619495.75</v>
      </c>
      <c r="Y134" s="147"/>
      <c r="Z134" s="140">
        <f>(SUM($U134:$U168)+$S134)*10%</f>
        <v>275361949.57499999</v>
      </c>
      <c r="AA134" s="140">
        <f>(SUM($U134:$U168)+$S134)*1%</f>
        <v>27536194.9575</v>
      </c>
      <c r="AB134" s="140">
        <f>((SUM($U134:$U168)+$S134)-300000000)*5%</f>
        <v>122680974.78750001</v>
      </c>
      <c r="AC134" s="140">
        <f>+X134*0.542%</f>
        <v>14924617.666965</v>
      </c>
      <c r="AD134" s="140"/>
      <c r="AE134" s="140">
        <f>SUM(Y134:AD134)</f>
        <v>440503736.986965</v>
      </c>
      <c r="AF134" s="141">
        <f>ROUND((X134+AE134),-3)</f>
        <v>3194123000</v>
      </c>
      <c r="AG134" s="215"/>
      <c r="AH134" s="36"/>
      <c r="AI134" s="37"/>
    </row>
    <row r="135" spans="1:35" s="38" customFormat="1" ht="15.5">
      <c r="A135" s="211">
        <f t="shared" si="6"/>
        <v>0</v>
      </c>
      <c r="B135" s="69"/>
      <c r="C135" s="107"/>
      <c r="D135" s="109" t="s">
        <v>123</v>
      </c>
      <c r="E135" s="42" t="s">
        <v>39</v>
      </c>
      <c r="F135" s="46"/>
      <c r="G135" s="44" t="s">
        <v>166</v>
      </c>
      <c r="H135" s="45"/>
      <c r="I135" s="105"/>
      <c r="J135" s="105"/>
      <c r="K135" s="46" t="s">
        <v>17</v>
      </c>
      <c r="L135" s="47">
        <v>5.49</v>
      </c>
      <c r="M135" s="48" t="s">
        <v>322</v>
      </c>
      <c r="N135" s="49"/>
      <c r="O135" s="50"/>
      <c r="P135" s="178"/>
      <c r="Q135" s="147"/>
      <c r="R135" s="142"/>
      <c r="S135" s="142"/>
      <c r="T135" s="142">
        <f>1284000*0.8</f>
        <v>1027200</v>
      </c>
      <c r="U135" s="142">
        <f t="shared" si="10"/>
        <v>5639328</v>
      </c>
      <c r="V135" s="142"/>
      <c r="W135" s="142"/>
      <c r="X135" s="143"/>
      <c r="Y135" s="147"/>
      <c r="Z135" s="142"/>
      <c r="AA135" s="142"/>
      <c r="AB135" s="142"/>
      <c r="AC135" s="142"/>
      <c r="AD135" s="142"/>
      <c r="AE135" s="142"/>
      <c r="AF135" s="221"/>
      <c r="AG135" s="215"/>
      <c r="AH135" s="36"/>
      <c r="AI135" s="37"/>
    </row>
    <row r="136" spans="1:35" s="38" customFormat="1" ht="15.5">
      <c r="A136" s="211">
        <f t="shared" si="6"/>
        <v>0</v>
      </c>
      <c r="B136" s="69"/>
      <c r="C136" s="107"/>
      <c r="D136" s="109" t="s">
        <v>40</v>
      </c>
      <c r="E136" s="42" t="s">
        <v>42</v>
      </c>
      <c r="F136" s="46"/>
      <c r="G136" s="44" t="s">
        <v>107</v>
      </c>
      <c r="H136" s="45"/>
      <c r="I136" s="105"/>
      <c r="J136" s="105"/>
      <c r="K136" s="46" t="s">
        <v>319</v>
      </c>
      <c r="L136" s="47">
        <v>13.25</v>
      </c>
      <c r="M136" s="48" t="s">
        <v>322</v>
      </c>
      <c r="N136" s="49"/>
      <c r="O136" s="50"/>
      <c r="P136" s="178"/>
      <c r="Q136" s="147"/>
      <c r="R136" s="142"/>
      <c r="S136" s="142"/>
      <c r="T136" s="142">
        <f>117306*0.75</f>
        <v>87979.5</v>
      </c>
      <c r="U136" s="142">
        <f t="shared" si="10"/>
        <v>1165728.375</v>
      </c>
      <c r="V136" s="142"/>
      <c r="W136" s="142"/>
      <c r="X136" s="143"/>
      <c r="Y136" s="147"/>
      <c r="Z136" s="142"/>
      <c r="AA136" s="142"/>
      <c r="AB136" s="142"/>
      <c r="AC136" s="142"/>
      <c r="AD136" s="142"/>
      <c r="AE136" s="142"/>
      <c r="AF136" s="221"/>
      <c r="AG136" s="215"/>
      <c r="AH136" s="36"/>
      <c r="AI136" s="37"/>
    </row>
    <row r="137" spans="1:35" s="38" customFormat="1" ht="17.25" customHeight="1">
      <c r="A137" s="211">
        <f t="shared" si="6"/>
        <v>0</v>
      </c>
      <c r="B137" s="69"/>
      <c r="C137" s="107"/>
      <c r="D137" s="109" t="s">
        <v>379</v>
      </c>
      <c r="E137" s="42"/>
      <c r="F137" s="46"/>
      <c r="G137" s="44" t="s">
        <v>167</v>
      </c>
      <c r="H137" s="45"/>
      <c r="I137" s="105"/>
      <c r="J137" s="105"/>
      <c r="K137" s="46" t="s">
        <v>23</v>
      </c>
      <c r="L137" s="47" t="s">
        <v>320</v>
      </c>
      <c r="M137" s="48" t="s">
        <v>322</v>
      </c>
      <c r="N137" s="49"/>
      <c r="O137" s="50"/>
      <c r="P137" s="178"/>
      <c r="Q137" s="147"/>
      <c r="R137" s="142"/>
      <c r="S137" s="142"/>
      <c r="T137" s="142">
        <v>647270</v>
      </c>
      <c r="U137" s="142">
        <f t="shared" si="10"/>
        <v>3236350</v>
      </c>
      <c r="V137" s="142"/>
      <c r="W137" s="142"/>
      <c r="X137" s="143"/>
      <c r="Y137" s="147"/>
      <c r="Z137" s="142"/>
      <c r="AA137" s="142"/>
      <c r="AB137" s="142"/>
      <c r="AC137" s="142"/>
      <c r="AD137" s="142"/>
      <c r="AE137" s="142"/>
      <c r="AF137" s="221"/>
      <c r="AG137" s="215"/>
      <c r="AH137" s="36"/>
      <c r="AI137" s="37"/>
    </row>
    <row r="138" spans="1:35" s="38" customFormat="1" ht="15.5">
      <c r="A138" s="211">
        <f t="shared" si="6"/>
        <v>0</v>
      </c>
      <c r="B138" s="69"/>
      <c r="C138" s="107"/>
      <c r="D138" s="109" t="s">
        <v>168</v>
      </c>
      <c r="E138" s="42"/>
      <c r="F138" s="46"/>
      <c r="G138" s="44"/>
      <c r="H138" s="348"/>
      <c r="I138" s="348"/>
      <c r="J138" s="348"/>
      <c r="K138" s="46" t="s">
        <v>52</v>
      </c>
      <c r="L138" s="47">
        <v>8.4700000000000006</v>
      </c>
      <c r="M138" s="48" t="s">
        <v>322</v>
      </c>
      <c r="N138" s="49"/>
      <c r="O138" s="50"/>
      <c r="P138" s="178"/>
      <c r="Q138" s="147"/>
      <c r="R138" s="142"/>
      <c r="S138" s="142"/>
      <c r="T138" s="142">
        <v>523680</v>
      </c>
      <c r="U138" s="142">
        <f t="shared" si="10"/>
        <v>4435569.6000000006</v>
      </c>
      <c r="V138" s="142"/>
      <c r="W138" s="142"/>
      <c r="X138" s="143"/>
      <c r="Y138" s="147"/>
      <c r="Z138" s="142"/>
      <c r="AA138" s="142"/>
      <c r="AB138" s="142"/>
      <c r="AC138" s="142"/>
      <c r="AD138" s="142"/>
      <c r="AE138" s="142"/>
      <c r="AF138" s="221"/>
      <c r="AG138" s="215"/>
      <c r="AH138" s="36"/>
      <c r="AI138" s="37"/>
    </row>
    <row r="139" spans="1:35" s="38" customFormat="1" ht="15.5">
      <c r="A139" s="211">
        <f t="shared" si="6"/>
        <v>0</v>
      </c>
      <c r="B139" s="69"/>
      <c r="C139" s="107"/>
      <c r="D139" s="109"/>
      <c r="E139" s="42"/>
      <c r="F139" s="46"/>
      <c r="G139" s="44"/>
      <c r="H139" s="45"/>
      <c r="I139" s="105"/>
      <c r="J139" s="105"/>
      <c r="K139" s="46" t="s">
        <v>19</v>
      </c>
      <c r="L139" s="110">
        <v>1300</v>
      </c>
      <c r="M139" s="48" t="s">
        <v>324</v>
      </c>
      <c r="N139" s="49"/>
      <c r="O139" s="50"/>
      <c r="P139" s="178"/>
      <c r="Q139" s="147"/>
      <c r="R139" s="142"/>
      <c r="S139" s="142"/>
      <c r="T139" s="142">
        <v>2100</v>
      </c>
      <c r="U139" s="142">
        <f t="shared" si="10"/>
        <v>2730000</v>
      </c>
      <c r="V139" s="142"/>
      <c r="W139" s="142"/>
      <c r="X139" s="143"/>
      <c r="Y139" s="147"/>
      <c r="Z139" s="142"/>
      <c r="AA139" s="142"/>
      <c r="AB139" s="142"/>
      <c r="AC139" s="142"/>
      <c r="AD139" s="142"/>
      <c r="AE139" s="142"/>
      <c r="AF139" s="221"/>
      <c r="AG139" s="215"/>
      <c r="AH139" s="36"/>
      <c r="AI139" s="37"/>
    </row>
    <row r="140" spans="1:35" s="38" customFormat="1" ht="15.5">
      <c r="A140" s="211">
        <f t="shared" ref="A140:A203" si="11">IF(F140="",0,1)</f>
        <v>0</v>
      </c>
      <c r="B140" s="69"/>
      <c r="C140" s="107"/>
      <c r="D140" s="109"/>
      <c r="E140" s="42"/>
      <c r="F140" s="46"/>
      <c r="G140" s="44"/>
      <c r="H140" s="45"/>
      <c r="I140" s="105"/>
      <c r="J140" s="105"/>
      <c r="K140" s="46" t="s">
        <v>22</v>
      </c>
      <c r="L140" s="47" t="s">
        <v>321</v>
      </c>
      <c r="M140" s="48" t="s">
        <v>323</v>
      </c>
      <c r="N140" s="49"/>
      <c r="O140" s="50"/>
      <c r="P140" s="178"/>
      <c r="Q140" s="147"/>
      <c r="R140" s="142"/>
      <c r="S140" s="142"/>
      <c r="T140" s="142">
        <v>2728913</v>
      </c>
      <c r="U140" s="142">
        <f t="shared" si="10"/>
        <v>2728913</v>
      </c>
      <c r="V140" s="142"/>
      <c r="W140" s="142"/>
      <c r="X140" s="143"/>
      <c r="Y140" s="147"/>
      <c r="Z140" s="142"/>
      <c r="AA140" s="142"/>
      <c r="AB140" s="142"/>
      <c r="AC140" s="142"/>
      <c r="AD140" s="142"/>
      <c r="AE140" s="142"/>
      <c r="AF140" s="221"/>
      <c r="AG140" s="215"/>
      <c r="AH140" s="36"/>
      <c r="AI140" s="37"/>
    </row>
    <row r="141" spans="1:35" s="38" customFormat="1" ht="16" thickBot="1">
      <c r="A141" s="211">
        <f t="shared" si="11"/>
        <v>0</v>
      </c>
      <c r="B141" s="71"/>
      <c r="C141" s="111"/>
      <c r="D141" s="51"/>
      <c r="E141" s="57"/>
      <c r="F141" s="56"/>
      <c r="G141" s="58"/>
      <c r="H141" s="59"/>
      <c r="I141" s="53"/>
      <c r="J141" s="53"/>
      <c r="K141" s="56" t="s">
        <v>20</v>
      </c>
      <c r="L141" s="60" t="s">
        <v>321</v>
      </c>
      <c r="M141" s="61" t="s">
        <v>323</v>
      </c>
      <c r="N141" s="62"/>
      <c r="O141" s="63"/>
      <c r="P141" s="179"/>
      <c r="Q141" s="148"/>
      <c r="R141" s="149"/>
      <c r="S141" s="149"/>
      <c r="T141" s="149">
        <v>2671200</v>
      </c>
      <c r="U141" s="150">
        <f t="shared" si="10"/>
        <v>2671200</v>
      </c>
      <c r="V141" s="149"/>
      <c r="W141" s="149"/>
      <c r="X141" s="144"/>
      <c r="Y141" s="148"/>
      <c r="Z141" s="149"/>
      <c r="AA141" s="149"/>
      <c r="AB141" s="149"/>
      <c r="AC141" s="149"/>
      <c r="AD141" s="149"/>
      <c r="AE141" s="149"/>
      <c r="AF141" s="222"/>
      <c r="AG141" s="213"/>
      <c r="AH141" s="36"/>
      <c r="AI141" s="37"/>
    </row>
    <row r="142" spans="1:35" s="38" customFormat="1" ht="15.5">
      <c r="A142" s="211">
        <f t="shared" si="11"/>
        <v>0</v>
      </c>
      <c r="B142" s="71"/>
      <c r="C142" s="10"/>
      <c r="D142" s="51"/>
      <c r="E142" s="42"/>
      <c r="F142" s="46"/>
      <c r="G142" s="44"/>
      <c r="H142" s="45"/>
      <c r="I142" s="105"/>
      <c r="J142" s="105"/>
      <c r="K142" s="46"/>
      <c r="L142" s="47"/>
      <c r="M142" s="48"/>
      <c r="N142" s="49"/>
      <c r="O142" s="50"/>
      <c r="P142" s="178"/>
      <c r="Q142" s="147"/>
      <c r="R142" s="142"/>
      <c r="S142" s="142"/>
      <c r="T142" s="142"/>
      <c r="U142" s="142"/>
      <c r="V142" s="142"/>
      <c r="W142" s="142"/>
      <c r="X142" s="143"/>
      <c r="Y142" s="147"/>
      <c r="Z142" s="142"/>
      <c r="AA142" s="142"/>
      <c r="AB142" s="142"/>
      <c r="AC142" s="142"/>
      <c r="AD142" s="142"/>
      <c r="AE142" s="142"/>
      <c r="AF142" s="221"/>
      <c r="AG142" s="215"/>
      <c r="AH142" s="36"/>
      <c r="AI142" s="37"/>
    </row>
    <row r="143" spans="1:35" s="38" customFormat="1" ht="15.5">
      <c r="A143" s="211">
        <f t="shared" si="11"/>
        <v>0</v>
      </c>
      <c r="B143" s="71"/>
      <c r="C143" s="10"/>
      <c r="D143" s="51"/>
      <c r="E143" s="42"/>
      <c r="F143" s="46"/>
      <c r="G143" s="44"/>
      <c r="H143" s="45"/>
      <c r="I143" s="105"/>
      <c r="J143" s="105"/>
      <c r="K143" s="46" t="s">
        <v>318</v>
      </c>
      <c r="L143" s="47">
        <v>41.3</v>
      </c>
      <c r="M143" s="48" t="s">
        <v>322</v>
      </c>
      <c r="N143" s="49"/>
      <c r="O143" s="50"/>
      <c r="P143" s="178">
        <f>+L143*1.5</f>
        <v>61.949999999999996</v>
      </c>
      <c r="Q143" s="147"/>
      <c r="R143" s="142">
        <f>+P143*$Q$134</f>
        <v>194646900</v>
      </c>
      <c r="S143" s="142"/>
      <c r="T143" s="142">
        <f>2567000*0.8</f>
        <v>2053600</v>
      </c>
      <c r="U143" s="142">
        <f t="shared" ref="U143:U150" si="12">+T143*L143</f>
        <v>84813680</v>
      </c>
      <c r="V143" s="142"/>
      <c r="W143" s="142"/>
      <c r="X143" s="143"/>
      <c r="Y143" s="147"/>
      <c r="Z143" s="142"/>
      <c r="AA143" s="142"/>
      <c r="AB143" s="142"/>
      <c r="AC143" s="142"/>
      <c r="AD143" s="142"/>
      <c r="AE143" s="142">
        <f>SUM(Y143:AD143)</f>
        <v>0</v>
      </c>
      <c r="AF143" s="221">
        <f>+AE143+X143</f>
        <v>0</v>
      </c>
      <c r="AG143" s="215"/>
      <c r="AH143" s="36"/>
      <c r="AI143" s="37"/>
    </row>
    <row r="144" spans="1:35" s="38" customFormat="1" ht="15.5">
      <c r="A144" s="211">
        <f t="shared" si="11"/>
        <v>0</v>
      </c>
      <c r="B144" s="71"/>
      <c r="C144" s="10"/>
      <c r="D144" s="51"/>
      <c r="E144" s="42"/>
      <c r="F144" s="46"/>
      <c r="G144" s="44"/>
      <c r="H144" s="45"/>
      <c r="I144" s="105"/>
      <c r="J144" s="105"/>
      <c r="K144" s="46" t="s">
        <v>17</v>
      </c>
      <c r="L144" s="47">
        <v>5.49</v>
      </c>
      <c r="M144" s="48" t="s">
        <v>322</v>
      </c>
      <c r="N144" s="49"/>
      <c r="O144" s="50"/>
      <c r="P144" s="178"/>
      <c r="Q144" s="147"/>
      <c r="R144" s="142"/>
      <c r="S144" s="142"/>
      <c r="T144" s="142">
        <f>1284000*0.8</f>
        <v>1027200</v>
      </c>
      <c r="U144" s="142">
        <f t="shared" si="12"/>
        <v>5639328</v>
      </c>
      <c r="V144" s="142"/>
      <c r="W144" s="142"/>
      <c r="X144" s="143"/>
      <c r="Y144" s="147"/>
      <c r="Z144" s="142"/>
      <c r="AA144" s="142"/>
      <c r="AB144" s="142"/>
      <c r="AC144" s="142"/>
      <c r="AD144" s="142"/>
      <c r="AE144" s="142"/>
      <c r="AF144" s="221"/>
      <c r="AG144" s="215"/>
      <c r="AH144" s="36"/>
      <c r="AI144" s="37"/>
    </row>
    <row r="145" spans="1:35" s="38" customFormat="1" ht="15.5">
      <c r="A145" s="211">
        <f t="shared" si="11"/>
        <v>0</v>
      </c>
      <c r="B145" s="71"/>
      <c r="C145" s="10"/>
      <c r="D145" s="51"/>
      <c r="E145" s="42"/>
      <c r="F145" s="46"/>
      <c r="G145" s="44"/>
      <c r="H145" s="45"/>
      <c r="I145" s="105"/>
      <c r="J145" s="105"/>
      <c r="K145" s="46" t="s">
        <v>319</v>
      </c>
      <c r="L145" s="47">
        <v>13.25</v>
      </c>
      <c r="M145" s="48" t="s">
        <v>322</v>
      </c>
      <c r="N145" s="49"/>
      <c r="O145" s="50"/>
      <c r="P145" s="178"/>
      <c r="Q145" s="147"/>
      <c r="R145" s="142"/>
      <c r="S145" s="142"/>
      <c r="T145" s="142">
        <f>117306*0.75</f>
        <v>87979.5</v>
      </c>
      <c r="U145" s="142">
        <f t="shared" si="12"/>
        <v>1165728.375</v>
      </c>
      <c r="V145" s="142"/>
      <c r="W145" s="142"/>
      <c r="X145" s="143"/>
      <c r="Y145" s="147"/>
      <c r="Z145" s="142"/>
      <c r="AA145" s="142"/>
      <c r="AB145" s="142"/>
      <c r="AC145" s="142"/>
      <c r="AD145" s="142"/>
      <c r="AE145" s="142"/>
      <c r="AF145" s="221"/>
      <c r="AG145" s="215"/>
      <c r="AH145" s="36"/>
      <c r="AI145" s="37"/>
    </row>
    <row r="146" spans="1:35" s="38" customFormat="1" ht="15.5">
      <c r="A146" s="211">
        <f t="shared" si="11"/>
        <v>0</v>
      </c>
      <c r="B146" s="71"/>
      <c r="C146" s="10"/>
      <c r="D146" s="51"/>
      <c r="E146" s="42"/>
      <c r="F146" s="46"/>
      <c r="G146" s="44"/>
      <c r="H146" s="45"/>
      <c r="I146" s="105"/>
      <c r="J146" s="105"/>
      <c r="K146" s="46" t="s">
        <v>23</v>
      </c>
      <c r="L146" s="47" t="s">
        <v>320</v>
      </c>
      <c r="M146" s="48" t="s">
        <v>322</v>
      </c>
      <c r="N146" s="49"/>
      <c r="O146" s="50"/>
      <c r="P146" s="178"/>
      <c r="Q146" s="147"/>
      <c r="R146" s="142"/>
      <c r="S146" s="142"/>
      <c r="T146" s="142">
        <v>647270</v>
      </c>
      <c r="U146" s="142">
        <f t="shared" si="12"/>
        <v>3236350</v>
      </c>
      <c r="V146" s="142"/>
      <c r="W146" s="142"/>
      <c r="X146" s="143"/>
      <c r="Y146" s="147"/>
      <c r="Z146" s="142"/>
      <c r="AA146" s="142"/>
      <c r="AB146" s="142"/>
      <c r="AC146" s="142"/>
      <c r="AD146" s="142"/>
      <c r="AE146" s="142"/>
      <c r="AF146" s="221"/>
      <c r="AG146" s="215"/>
      <c r="AH146" s="36"/>
      <c r="AI146" s="37"/>
    </row>
    <row r="147" spans="1:35" s="38" customFormat="1" ht="15.5">
      <c r="A147" s="211">
        <f t="shared" si="11"/>
        <v>0</v>
      </c>
      <c r="B147" s="71"/>
      <c r="C147" s="10"/>
      <c r="D147" s="51"/>
      <c r="E147" s="42"/>
      <c r="F147" s="46"/>
      <c r="G147" s="44"/>
      <c r="H147" s="45"/>
      <c r="I147" s="105"/>
      <c r="J147" s="105"/>
      <c r="K147" s="46" t="s">
        <v>52</v>
      </c>
      <c r="L147" s="47">
        <v>8.4700000000000006</v>
      </c>
      <c r="M147" s="48" t="s">
        <v>322</v>
      </c>
      <c r="N147" s="49"/>
      <c r="O147" s="50"/>
      <c r="P147" s="178"/>
      <c r="Q147" s="147"/>
      <c r="R147" s="142"/>
      <c r="S147" s="142"/>
      <c r="T147" s="142">
        <v>523680</v>
      </c>
      <c r="U147" s="142">
        <f t="shared" si="12"/>
        <v>4435569.6000000006</v>
      </c>
      <c r="V147" s="142"/>
      <c r="W147" s="142"/>
      <c r="X147" s="143"/>
      <c r="Y147" s="147"/>
      <c r="Z147" s="142"/>
      <c r="AA147" s="142"/>
      <c r="AB147" s="142"/>
      <c r="AC147" s="142"/>
      <c r="AD147" s="142"/>
      <c r="AE147" s="142"/>
      <c r="AF147" s="221"/>
      <c r="AG147" s="215"/>
      <c r="AH147" s="36"/>
      <c r="AI147" s="37"/>
    </row>
    <row r="148" spans="1:35" s="38" customFormat="1" ht="15.5">
      <c r="A148" s="211">
        <f t="shared" si="11"/>
        <v>0</v>
      </c>
      <c r="B148" s="71"/>
      <c r="C148" s="10"/>
      <c r="D148" s="51"/>
      <c r="E148" s="42"/>
      <c r="F148" s="46"/>
      <c r="G148" s="44"/>
      <c r="H148" s="45"/>
      <c r="I148" s="105"/>
      <c r="J148" s="105"/>
      <c r="K148" s="46" t="s">
        <v>19</v>
      </c>
      <c r="L148" s="110">
        <v>1300</v>
      </c>
      <c r="M148" s="48" t="s">
        <v>324</v>
      </c>
      <c r="N148" s="49"/>
      <c r="O148" s="50"/>
      <c r="P148" s="178"/>
      <c r="Q148" s="147"/>
      <c r="R148" s="142"/>
      <c r="S148" s="142"/>
      <c r="T148" s="142">
        <v>2100</v>
      </c>
      <c r="U148" s="142">
        <f t="shared" si="12"/>
        <v>2730000</v>
      </c>
      <c r="V148" s="142"/>
      <c r="W148" s="142"/>
      <c r="X148" s="143"/>
      <c r="Y148" s="147"/>
      <c r="Z148" s="142"/>
      <c r="AA148" s="142"/>
      <c r="AB148" s="142"/>
      <c r="AC148" s="142"/>
      <c r="AD148" s="142"/>
      <c r="AE148" s="142"/>
      <c r="AF148" s="221"/>
      <c r="AG148" s="215"/>
      <c r="AH148" s="36"/>
      <c r="AI148" s="37"/>
    </row>
    <row r="149" spans="1:35" s="38" customFormat="1" ht="15.5">
      <c r="A149" s="211">
        <f t="shared" si="11"/>
        <v>0</v>
      </c>
      <c r="B149" s="71"/>
      <c r="C149" s="10"/>
      <c r="D149" s="51"/>
      <c r="E149" s="42"/>
      <c r="F149" s="46"/>
      <c r="G149" s="44"/>
      <c r="H149" s="45"/>
      <c r="I149" s="105"/>
      <c r="J149" s="105"/>
      <c r="K149" s="46" t="s">
        <v>22</v>
      </c>
      <c r="L149" s="47" t="s">
        <v>321</v>
      </c>
      <c r="M149" s="48" t="s">
        <v>323</v>
      </c>
      <c r="N149" s="49"/>
      <c r="O149" s="50"/>
      <c r="P149" s="178"/>
      <c r="Q149" s="147"/>
      <c r="R149" s="142"/>
      <c r="S149" s="142"/>
      <c r="T149" s="142">
        <v>2728913</v>
      </c>
      <c r="U149" s="142">
        <f t="shared" si="12"/>
        <v>2728913</v>
      </c>
      <c r="V149" s="142"/>
      <c r="W149" s="142"/>
      <c r="X149" s="143"/>
      <c r="Y149" s="147"/>
      <c r="Z149" s="142"/>
      <c r="AA149" s="142"/>
      <c r="AB149" s="142"/>
      <c r="AC149" s="142"/>
      <c r="AD149" s="142"/>
      <c r="AE149" s="142"/>
      <c r="AF149" s="221"/>
      <c r="AG149" s="215"/>
      <c r="AH149" s="36"/>
      <c r="AI149" s="37"/>
    </row>
    <row r="150" spans="1:35" s="38" customFormat="1" ht="16" thickBot="1">
      <c r="A150" s="211">
        <f t="shared" si="11"/>
        <v>0</v>
      </c>
      <c r="B150" s="71"/>
      <c r="C150" s="111"/>
      <c r="D150" s="51"/>
      <c r="E150" s="57"/>
      <c r="F150" s="56"/>
      <c r="G150" s="58"/>
      <c r="H150" s="59"/>
      <c r="I150" s="53"/>
      <c r="J150" s="53"/>
      <c r="K150" s="56" t="s">
        <v>20</v>
      </c>
      <c r="L150" s="60" t="s">
        <v>321</v>
      </c>
      <c r="M150" s="61" t="s">
        <v>323</v>
      </c>
      <c r="N150" s="62"/>
      <c r="O150" s="63"/>
      <c r="P150" s="179"/>
      <c r="Q150" s="148"/>
      <c r="R150" s="149"/>
      <c r="S150" s="149"/>
      <c r="T150" s="149">
        <v>2671200</v>
      </c>
      <c r="U150" s="150">
        <f t="shared" si="12"/>
        <v>2671200</v>
      </c>
      <c r="V150" s="149"/>
      <c r="W150" s="149"/>
      <c r="X150" s="144"/>
      <c r="Y150" s="148"/>
      <c r="Z150" s="149"/>
      <c r="AA150" s="149"/>
      <c r="AB150" s="149"/>
      <c r="AC150" s="149"/>
      <c r="AD150" s="149"/>
      <c r="AE150" s="149"/>
      <c r="AF150" s="222"/>
      <c r="AG150" s="213"/>
      <c r="AH150" s="36"/>
      <c r="AI150" s="37"/>
    </row>
    <row r="151" spans="1:35" s="38" customFormat="1" ht="15.5">
      <c r="A151" s="211">
        <f t="shared" si="11"/>
        <v>0</v>
      </c>
      <c r="B151" s="71"/>
      <c r="C151" s="10"/>
      <c r="D151" s="51"/>
      <c r="E151" s="42"/>
      <c r="F151" s="46"/>
      <c r="G151" s="44"/>
      <c r="H151" s="45"/>
      <c r="I151" s="105"/>
      <c r="J151" s="105"/>
      <c r="K151" s="46"/>
      <c r="L151" s="47"/>
      <c r="M151" s="48"/>
      <c r="N151" s="49"/>
      <c r="O151" s="50"/>
      <c r="P151" s="178"/>
      <c r="Q151" s="147"/>
      <c r="R151" s="142"/>
      <c r="S151" s="142"/>
      <c r="T151" s="142"/>
      <c r="U151" s="142"/>
      <c r="V151" s="142"/>
      <c r="W151" s="142"/>
      <c r="X151" s="143"/>
      <c r="Y151" s="147"/>
      <c r="Z151" s="142"/>
      <c r="AA151" s="142"/>
      <c r="AB151" s="142"/>
      <c r="AC151" s="142"/>
      <c r="AD151" s="142"/>
      <c r="AE151" s="142"/>
      <c r="AF151" s="221"/>
      <c r="AG151" s="215"/>
      <c r="AH151" s="36"/>
      <c r="AI151" s="37"/>
    </row>
    <row r="152" spans="1:35" s="38" customFormat="1" ht="15.5">
      <c r="A152" s="211">
        <f t="shared" si="11"/>
        <v>0</v>
      </c>
      <c r="B152" s="71"/>
      <c r="C152" s="10"/>
      <c r="D152" s="51"/>
      <c r="E152" s="42"/>
      <c r="F152" s="46"/>
      <c r="G152" s="44"/>
      <c r="H152" s="45"/>
      <c r="I152" s="105"/>
      <c r="J152" s="105"/>
      <c r="K152" s="46" t="s">
        <v>318</v>
      </c>
      <c r="L152" s="47">
        <v>150.86000000000001</v>
      </c>
      <c r="M152" s="48" t="s">
        <v>322</v>
      </c>
      <c r="N152" s="49"/>
      <c r="O152" s="50"/>
      <c r="P152" s="178">
        <f>+L152*1.5</f>
        <v>226.29000000000002</v>
      </c>
      <c r="Q152" s="147"/>
      <c r="R152" s="142">
        <f>+P152*$Q$134</f>
        <v>711003180.00000012</v>
      </c>
      <c r="S152" s="142"/>
      <c r="T152" s="142">
        <f>2567000*0.8</f>
        <v>2053600</v>
      </c>
      <c r="U152" s="142">
        <f t="shared" ref="U152:U158" si="13">+T152*L152</f>
        <v>309806096</v>
      </c>
      <c r="V152" s="142"/>
      <c r="W152" s="142"/>
      <c r="X152" s="143"/>
      <c r="Y152" s="147"/>
      <c r="Z152" s="142"/>
      <c r="AA152" s="142"/>
      <c r="AB152" s="142"/>
      <c r="AC152" s="142"/>
      <c r="AD152" s="142"/>
      <c r="AE152" s="142">
        <f>SUM(Y152:AD152)</f>
        <v>0</v>
      </c>
      <c r="AF152" s="221">
        <f>+AE152+X152</f>
        <v>0</v>
      </c>
      <c r="AG152" s="215"/>
      <c r="AH152" s="36"/>
      <c r="AI152" s="37"/>
    </row>
    <row r="153" spans="1:35" s="38" customFormat="1" ht="15.5">
      <c r="A153" s="211">
        <f t="shared" si="11"/>
        <v>0</v>
      </c>
      <c r="B153" s="71"/>
      <c r="C153" s="10"/>
      <c r="D153" s="51"/>
      <c r="E153" s="42"/>
      <c r="F153" s="46"/>
      <c r="G153" s="44"/>
      <c r="H153" s="45"/>
      <c r="I153" s="105"/>
      <c r="J153" s="105"/>
      <c r="K153" s="46" t="s">
        <v>17</v>
      </c>
      <c r="L153" s="47">
        <v>20.12</v>
      </c>
      <c r="M153" s="48" t="s">
        <v>322</v>
      </c>
      <c r="N153" s="49"/>
      <c r="O153" s="50"/>
      <c r="P153" s="178"/>
      <c r="Q153" s="147"/>
      <c r="R153" s="142"/>
      <c r="S153" s="142"/>
      <c r="T153" s="142">
        <f>1284000*0.8</f>
        <v>1027200</v>
      </c>
      <c r="U153" s="142">
        <f t="shared" si="13"/>
        <v>20667264</v>
      </c>
      <c r="V153" s="142"/>
      <c r="W153" s="142"/>
      <c r="X153" s="143"/>
      <c r="Y153" s="147"/>
      <c r="Z153" s="142"/>
      <c r="AA153" s="142"/>
      <c r="AB153" s="142"/>
      <c r="AC153" s="142"/>
      <c r="AD153" s="142"/>
      <c r="AE153" s="142"/>
      <c r="AF153" s="221"/>
      <c r="AG153" s="215"/>
      <c r="AH153" s="36"/>
      <c r="AI153" s="37"/>
    </row>
    <row r="154" spans="1:35" s="38" customFormat="1" ht="15.5">
      <c r="A154" s="211">
        <f t="shared" si="11"/>
        <v>0</v>
      </c>
      <c r="B154" s="71"/>
      <c r="C154" s="10"/>
      <c r="D154" s="51"/>
      <c r="E154" s="42"/>
      <c r="F154" s="46"/>
      <c r="G154" s="44"/>
      <c r="H154" s="45"/>
      <c r="I154" s="105"/>
      <c r="J154" s="105"/>
      <c r="K154" s="46" t="s">
        <v>19</v>
      </c>
      <c r="L154" s="110">
        <v>2700</v>
      </c>
      <c r="M154" s="48" t="s">
        <v>324</v>
      </c>
      <c r="N154" s="49"/>
      <c r="O154" s="50"/>
      <c r="P154" s="178"/>
      <c r="Q154" s="147"/>
      <c r="R154" s="142"/>
      <c r="S154" s="142"/>
      <c r="T154" s="142">
        <v>2100</v>
      </c>
      <c r="U154" s="142">
        <f t="shared" si="13"/>
        <v>5670000</v>
      </c>
      <c r="V154" s="142"/>
      <c r="W154" s="142"/>
      <c r="X154" s="143"/>
      <c r="Y154" s="147"/>
      <c r="Z154" s="142"/>
      <c r="AA154" s="142"/>
      <c r="AB154" s="142"/>
      <c r="AC154" s="142"/>
      <c r="AD154" s="142"/>
      <c r="AE154" s="142"/>
      <c r="AF154" s="221"/>
      <c r="AG154" s="215"/>
      <c r="AH154" s="36"/>
      <c r="AI154" s="37"/>
    </row>
    <row r="155" spans="1:35" s="38" customFormat="1" ht="15.5">
      <c r="A155" s="211">
        <f t="shared" si="11"/>
        <v>0</v>
      </c>
      <c r="B155" s="71"/>
      <c r="C155" s="10"/>
      <c r="D155" s="51"/>
      <c r="E155" s="42"/>
      <c r="F155" s="46"/>
      <c r="G155" s="44"/>
      <c r="H155" s="45"/>
      <c r="I155" s="105"/>
      <c r="J155" s="105"/>
      <c r="K155" s="46" t="s">
        <v>325</v>
      </c>
      <c r="L155" s="47" t="s">
        <v>321</v>
      </c>
      <c r="M155" s="48" t="s">
        <v>323</v>
      </c>
      <c r="N155" s="49"/>
      <c r="O155" s="50"/>
      <c r="P155" s="178"/>
      <c r="Q155" s="147"/>
      <c r="R155" s="142"/>
      <c r="S155" s="142"/>
      <c r="T155" s="142">
        <v>2671200</v>
      </c>
      <c r="U155" s="142">
        <f t="shared" si="13"/>
        <v>2671200</v>
      </c>
      <c r="V155" s="142"/>
      <c r="W155" s="142"/>
      <c r="X155" s="143"/>
      <c r="Y155" s="147"/>
      <c r="Z155" s="142"/>
      <c r="AA155" s="142"/>
      <c r="AB155" s="142"/>
      <c r="AC155" s="142"/>
      <c r="AD155" s="142"/>
      <c r="AE155" s="142"/>
      <c r="AF155" s="221"/>
      <c r="AG155" s="215"/>
      <c r="AH155" s="36"/>
      <c r="AI155" s="37"/>
    </row>
    <row r="156" spans="1:35" s="38" customFormat="1" ht="15.5">
      <c r="A156" s="211">
        <f t="shared" si="11"/>
        <v>0</v>
      </c>
      <c r="B156" s="71"/>
      <c r="C156" s="10"/>
      <c r="D156" s="51"/>
      <c r="E156" s="42"/>
      <c r="F156" s="46"/>
      <c r="G156" s="44"/>
      <c r="H156" s="45"/>
      <c r="I156" s="105"/>
      <c r="J156" s="105"/>
      <c r="K156" s="46" t="s">
        <v>22</v>
      </c>
      <c r="L156" s="47" t="s">
        <v>326</v>
      </c>
      <c r="M156" s="48" t="s">
        <v>323</v>
      </c>
      <c r="N156" s="49"/>
      <c r="O156" s="50"/>
      <c r="P156" s="178"/>
      <c r="Q156" s="147"/>
      <c r="R156" s="142"/>
      <c r="S156" s="142"/>
      <c r="T156" s="142">
        <v>2728913</v>
      </c>
      <c r="U156" s="142">
        <f t="shared" si="13"/>
        <v>5457826</v>
      </c>
      <c r="V156" s="142"/>
      <c r="W156" s="142"/>
      <c r="X156" s="143"/>
      <c r="Y156" s="147"/>
      <c r="Z156" s="142"/>
      <c r="AA156" s="142"/>
      <c r="AB156" s="142"/>
      <c r="AC156" s="142"/>
      <c r="AD156" s="142"/>
      <c r="AE156" s="142"/>
      <c r="AF156" s="221"/>
      <c r="AG156" s="215"/>
      <c r="AH156" s="36"/>
      <c r="AI156" s="37"/>
    </row>
    <row r="157" spans="1:35" s="38" customFormat="1" ht="15.5">
      <c r="A157" s="211">
        <f t="shared" si="11"/>
        <v>0</v>
      </c>
      <c r="B157" s="71"/>
      <c r="C157" s="10"/>
      <c r="D157" s="51"/>
      <c r="E157" s="42"/>
      <c r="F157" s="46"/>
      <c r="G157" s="44"/>
      <c r="H157" s="45"/>
      <c r="I157" s="105"/>
      <c r="J157" s="105"/>
      <c r="K157" s="46" t="s">
        <v>52</v>
      </c>
      <c r="L157" s="47">
        <v>5.2</v>
      </c>
      <c r="M157" s="48" t="s">
        <v>322</v>
      </c>
      <c r="N157" s="49"/>
      <c r="O157" s="50"/>
      <c r="P157" s="178"/>
      <c r="Q157" s="147"/>
      <c r="R157" s="142"/>
      <c r="S157" s="142"/>
      <c r="T157" s="142">
        <v>523680</v>
      </c>
      <c r="U157" s="142">
        <f t="shared" si="13"/>
        <v>2723136</v>
      </c>
      <c r="V157" s="142"/>
      <c r="W157" s="142"/>
      <c r="X157" s="143"/>
      <c r="Y157" s="147"/>
      <c r="Z157" s="142"/>
      <c r="AA157" s="142"/>
      <c r="AB157" s="142"/>
      <c r="AC157" s="142"/>
      <c r="AD157" s="142"/>
      <c r="AE157" s="142"/>
      <c r="AF157" s="221"/>
      <c r="AG157" s="215"/>
      <c r="AH157" s="36"/>
      <c r="AI157" s="37"/>
    </row>
    <row r="158" spans="1:35" s="38" customFormat="1" ht="15.5">
      <c r="A158" s="211">
        <f t="shared" si="11"/>
        <v>0</v>
      </c>
      <c r="B158" s="71"/>
      <c r="C158" s="10"/>
      <c r="D158" s="51"/>
      <c r="E158" s="42"/>
      <c r="F158" s="46"/>
      <c r="G158" s="44"/>
      <c r="H158" s="45"/>
      <c r="I158" s="105"/>
      <c r="J158" s="105"/>
      <c r="K158" s="46" t="s">
        <v>319</v>
      </c>
      <c r="L158" s="47">
        <v>44.06</v>
      </c>
      <c r="M158" s="48" t="s">
        <v>322</v>
      </c>
      <c r="N158" s="49"/>
      <c r="O158" s="50"/>
      <c r="P158" s="178"/>
      <c r="Q158" s="147"/>
      <c r="R158" s="142"/>
      <c r="S158" s="142"/>
      <c r="T158" s="142">
        <v>87980</v>
      </c>
      <c r="U158" s="142">
        <f t="shared" si="13"/>
        <v>3876398.8000000003</v>
      </c>
      <c r="V158" s="142"/>
      <c r="W158" s="142"/>
      <c r="X158" s="143"/>
      <c r="Y158" s="147"/>
      <c r="Z158" s="142"/>
      <c r="AA158" s="142"/>
      <c r="AB158" s="142"/>
      <c r="AC158" s="142"/>
      <c r="AD158" s="142"/>
      <c r="AE158" s="142"/>
      <c r="AF158" s="221"/>
      <c r="AG158" s="215"/>
      <c r="AH158" s="36"/>
      <c r="AI158" s="37"/>
    </row>
    <row r="159" spans="1:35" s="38" customFormat="1" ht="16" thickBot="1">
      <c r="A159" s="211">
        <f t="shared" si="11"/>
        <v>0</v>
      </c>
      <c r="B159" s="71"/>
      <c r="C159" s="111"/>
      <c r="D159" s="51"/>
      <c r="E159" s="57"/>
      <c r="F159" s="56"/>
      <c r="G159" s="58"/>
      <c r="H159" s="59"/>
      <c r="I159" s="53"/>
      <c r="J159" s="53"/>
      <c r="K159" s="56"/>
      <c r="L159" s="60"/>
      <c r="M159" s="61"/>
      <c r="N159" s="62"/>
      <c r="O159" s="63"/>
      <c r="P159" s="179"/>
      <c r="Q159" s="148"/>
      <c r="R159" s="149"/>
      <c r="S159" s="149"/>
      <c r="T159" s="149"/>
      <c r="U159" s="150"/>
      <c r="V159" s="149"/>
      <c r="W159" s="149"/>
      <c r="X159" s="144"/>
      <c r="Y159" s="148"/>
      <c r="Z159" s="149"/>
      <c r="AA159" s="149"/>
      <c r="AB159" s="149"/>
      <c r="AC159" s="149"/>
      <c r="AD159" s="149"/>
      <c r="AE159" s="149"/>
      <c r="AF159" s="222"/>
      <c r="AG159" s="213"/>
      <c r="AH159" s="36"/>
      <c r="AI159" s="37"/>
    </row>
    <row r="160" spans="1:35" s="38" customFormat="1" ht="15.5">
      <c r="A160" s="211">
        <f t="shared" si="11"/>
        <v>0</v>
      </c>
      <c r="B160" s="71"/>
      <c r="C160" s="10"/>
      <c r="D160" s="51"/>
      <c r="E160" s="42"/>
      <c r="F160" s="46"/>
      <c r="G160" s="44"/>
      <c r="H160" s="45"/>
      <c r="I160" s="105"/>
      <c r="J160" s="105"/>
      <c r="K160" s="46"/>
      <c r="L160" s="47"/>
      <c r="M160" s="48"/>
      <c r="N160" s="49"/>
      <c r="O160" s="50"/>
      <c r="P160" s="178"/>
      <c r="Q160" s="147"/>
      <c r="R160" s="142"/>
      <c r="S160" s="142"/>
      <c r="T160" s="142"/>
      <c r="U160" s="142"/>
      <c r="V160" s="142"/>
      <c r="W160" s="142"/>
      <c r="X160" s="143"/>
      <c r="Y160" s="147"/>
      <c r="Z160" s="142"/>
      <c r="AA160" s="142"/>
      <c r="AB160" s="142"/>
      <c r="AC160" s="142"/>
      <c r="AD160" s="142"/>
      <c r="AE160" s="142"/>
      <c r="AF160" s="221"/>
      <c r="AG160" s="215"/>
      <c r="AH160" s="36"/>
      <c r="AI160" s="37"/>
    </row>
    <row r="161" spans="1:35" s="38" customFormat="1" ht="15.5">
      <c r="A161" s="211">
        <f t="shared" si="11"/>
        <v>0</v>
      </c>
      <c r="B161" s="71"/>
      <c r="C161" s="10"/>
      <c r="D161" s="51"/>
      <c r="E161" s="42"/>
      <c r="F161" s="46"/>
      <c r="G161" s="44"/>
      <c r="H161" s="45"/>
      <c r="I161" s="105"/>
      <c r="J161" s="105"/>
      <c r="K161" s="46" t="s">
        <v>318</v>
      </c>
      <c r="L161" s="47">
        <v>191.7</v>
      </c>
      <c r="M161" s="48" t="s">
        <v>322</v>
      </c>
      <c r="N161" s="49"/>
      <c r="O161" s="50"/>
      <c r="P161" s="178">
        <f>+L161*1.5</f>
        <v>287.54999999999995</v>
      </c>
      <c r="Q161" s="147"/>
      <c r="R161" s="142">
        <f>+P161*$Q$134</f>
        <v>903482099.99999988</v>
      </c>
      <c r="S161" s="142"/>
      <c r="T161" s="142">
        <f>2567000*0.75</f>
        <v>1925250</v>
      </c>
      <c r="U161" s="142">
        <f t="shared" ref="U161:U168" si="14">+T161*L161</f>
        <v>369070425</v>
      </c>
      <c r="V161" s="142"/>
      <c r="W161" s="142"/>
      <c r="X161" s="143"/>
      <c r="Y161" s="147"/>
      <c r="Z161" s="142"/>
      <c r="AA161" s="142"/>
      <c r="AB161" s="142"/>
      <c r="AC161" s="142"/>
      <c r="AD161" s="142"/>
      <c r="AE161" s="142">
        <f>SUM(Y161:AD161)</f>
        <v>0</v>
      </c>
      <c r="AF161" s="221">
        <f>+AE161+X161</f>
        <v>0</v>
      </c>
      <c r="AG161" s="215"/>
      <c r="AH161" s="36"/>
      <c r="AI161" s="37"/>
    </row>
    <row r="162" spans="1:35" s="38" customFormat="1" ht="15.5">
      <c r="A162" s="211">
        <f t="shared" si="11"/>
        <v>0</v>
      </c>
      <c r="B162" s="71"/>
      <c r="C162" s="10"/>
      <c r="D162" s="51"/>
      <c r="E162" s="42"/>
      <c r="F162" s="46"/>
      <c r="G162" s="44"/>
      <c r="H162" s="45"/>
      <c r="I162" s="105"/>
      <c r="J162" s="105"/>
      <c r="K162" s="46" t="s">
        <v>17</v>
      </c>
      <c r="L162" s="47">
        <v>29.16</v>
      </c>
      <c r="M162" s="48" t="s">
        <v>322</v>
      </c>
      <c r="N162" s="49"/>
      <c r="O162" s="50"/>
      <c r="P162" s="178"/>
      <c r="Q162" s="147"/>
      <c r="R162" s="142"/>
      <c r="S162" s="142"/>
      <c r="T162" s="142">
        <f>1284000*0.75</f>
        <v>963000</v>
      </c>
      <c r="U162" s="142">
        <f t="shared" si="14"/>
        <v>28081080</v>
      </c>
      <c r="V162" s="142"/>
      <c r="W162" s="142"/>
      <c r="X162" s="143"/>
      <c r="Y162" s="147"/>
      <c r="Z162" s="142"/>
      <c r="AA162" s="142"/>
      <c r="AB162" s="142"/>
      <c r="AC162" s="142"/>
      <c r="AD162" s="142"/>
      <c r="AE162" s="142"/>
      <c r="AF162" s="221"/>
      <c r="AG162" s="215"/>
      <c r="AH162" s="36"/>
      <c r="AI162" s="37"/>
    </row>
    <row r="163" spans="1:35" s="38" customFormat="1" ht="15.5">
      <c r="A163" s="211">
        <f t="shared" si="11"/>
        <v>0</v>
      </c>
      <c r="B163" s="71"/>
      <c r="C163" s="10"/>
      <c r="D163" s="51"/>
      <c r="E163" s="42"/>
      <c r="F163" s="46"/>
      <c r="G163" s="44"/>
      <c r="H163" s="45"/>
      <c r="I163" s="105"/>
      <c r="J163" s="105"/>
      <c r="K163" s="46" t="s">
        <v>327</v>
      </c>
      <c r="L163" s="47" t="s">
        <v>328</v>
      </c>
      <c r="M163" s="48" t="s">
        <v>322</v>
      </c>
      <c r="N163" s="49"/>
      <c r="O163" s="50"/>
      <c r="P163" s="178"/>
      <c r="Q163" s="147"/>
      <c r="R163" s="142"/>
      <c r="S163" s="142"/>
      <c r="T163" s="142">
        <f>1755000*0.75</f>
        <v>1316250</v>
      </c>
      <c r="U163" s="142">
        <f t="shared" si="14"/>
        <v>35538750</v>
      </c>
      <c r="V163" s="142"/>
      <c r="W163" s="142"/>
      <c r="X163" s="143"/>
      <c r="Y163" s="147"/>
      <c r="Z163" s="142"/>
      <c r="AA163" s="142"/>
      <c r="AB163" s="142"/>
      <c r="AC163" s="142"/>
      <c r="AD163" s="142"/>
      <c r="AE163" s="142"/>
      <c r="AF163" s="221"/>
      <c r="AG163" s="215"/>
      <c r="AH163" s="36"/>
      <c r="AI163" s="37"/>
    </row>
    <row r="164" spans="1:35" s="38" customFormat="1" ht="15.5">
      <c r="A164" s="211">
        <f t="shared" si="11"/>
        <v>0</v>
      </c>
      <c r="B164" s="71"/>
      <c r="C164" s="10"/>
      <c r="D164" s="51"/>
      <c r="E164" s="42"/>
      <c r="F164" s="46"/>
      <c r="G164" s="44"/>
      <c r="H164" s="45"/>
      <c r="I164" s="105"/>
      <c r="J164" s="105"/>
      <c r="K164" s="46" t="s">
        <v>17</v>
      </c>
      <c r="L164" s="47">
        <v>6.08</v>
      </c>
      <c r="M164" s="48" t="s">
        <v>322</v>
      </c>
      <c r="N164" s="49"/>
      <c r="O164" s="50"/>
      <c r="P164" s="178"/>
      <c r="Q164" s="147"/>
      <c r="R164" s="142"/>
      <c r="S164" s="142"/>
      <c r="T164" s="142">
        <f>877000*0.75</f>
        <v>657750</v>
      </c>
      <c r="U164" s="142">
        <f t="shared" si="14"/>
        <v>3999120</v>
      </c>
      <c r="V164" s="142"/>
      <c r="W164" s="142"/>
      <c r="X164" s="143"/>
      <c r="Y164" s="147"/>
      <c r="Z164" s="142"/>
      <c r="AA164" s="142"/>
      <c r="AB164" s="142"/>
      <c r="AC164" s="142"/>
      <c r="AD164" s="142"/>
      <c r="AE164" s="142"/>
      <c r="AF164" s="221"/>
      <c r="AG164" s="215"/>
      <c r="AH164" s="36"/>
      <c r="AI164" s="37"/>
    </row>
    <row r="165" spans="1:35" s="38" customFormat="1" ht="15.5">
      <c r="A165" s="211">
        <f t="shared" si="11"/>
        <v>0</v>
      </c>
      <c r="B165" s="71"/>
      <c r="C165" s="10"/>
      <c r="D165" s="51"/>
      <c r="E165" s="42"/>
      <c r="F165" s="46"/>
      <c r="G165" s="44"/>
      <c r="H165" s="45"/>
      <c r="I165" s="105"/>
      <c r="J165" s="105"/>
      <c r="K165" s="46" t="s">
        <v>19</v>
      </c>
      <c r="L165" s="110">
        <v>3600</v>
      </c>
      <c r="M165" s="48"/>
      <c r="N165" s="49"/>
      <c r="O165" s="50"/>
      <c r="P165" s="178"/>
      <c r="Q165" s="147"/>
      <c r="R165" s="142"/>
      <c r="S165" s="142"/>
      <c r="T165" s="142">
        <v>2100</v>
      </c>
      <c r="U165" s="142">
        <f t="shared" si="14"/>
        <v>7560000</v>
      </c>
      <c r="V165" s="142"/>
      <c r="W165" s="142"/>
      <c r="X165" s="143"/>
      <c r="Y165" s="147"/>
      <c r="Z165" s="142"/>
      <c r="AA165" s="142"/>
      <c r="AB165" s="142"/>
      <c r="AC165" s="142"/>
      <c r="AD165" s="142"/>
      <c r="AE165" s="142"/>
      <c r="AF165" s="221"/>
      <c r="AG165" s="215"/>
      <c r="AH165" s="36"/>
      <c r="AI165" s="37"/>
    </row>
    <row r="166" spans="1:35" s="38" customFormat="1" ht="15.5">
      <c r="A166" s="211">
        <f t="shared" si="11"/>
        <v>0</v>
      </c>
      <c r="B166" s="71"/>
      <c r="C166" s="10"/>
      <c r="D166" s="51"/>
      <c r="E166" s="42"/>
      <c r="F166" s="46"/>
      <c r="G166" s="44"/>
      <c r="H166" s="45"/>
      <c r="I166" s="105"/>
      <c r="J166" s="105"/>
      <c r="K166" s="46" t="s">
        <v>22</v>
      </c>
      <c r="L166" s="47" t="s">
        <v>326</v>
      </c>
      <c r="M166" s="48"/>
      <c r="N166" s="49"/>
      <c r="O166" s="50"/>
      <c r="P166" s="178"/>
      <c r="Q166" s="147"/>
      <c r="R166" s="142"/>
      <c r="S166" s="142"/>
      <c r="T166" s="142">
        <v>2827913</v>
      </c>
      <c r="U166" s="142">
        <f t="shared" si="14"/>
        <v>5655826</v>
      </c>
      <c r="V166" s="142"/>
      <c r="W166" s="142"/>
      <c r="X166" s="143"/>
      <c r="Y166" s="147"/>
      <c r="Z166" s="142"/>
      <c r="AA166" s="142"/>
      <c r="AB166" s="142"/>
      <c r="AC166" s="142"/>
      <c r="AD166" s="142"/>
      <c r="AE166" s="142"/>
      <c r="AF166" s="221"/>
      <c r="AG166" s="215"/>
      <c r="AH166" s="36"/>
      <c r="AI166" s="37"/>
    </row>
    <row r="167" spans="1:35" s="38" customFormat="1" ht="15.5">
      <c r="A167" s="211">
        <f t="shared" si="11"/>
        <v>0</v>
      </c>
      <c r="B167" s="71"/>
      <c r="C167" s="10"/>
      <c r="D167" s="51"/>
      <c r="E167" s="42"/>
      <c r="F167" s="46"/>
      <c r="G167" s="44"/>
      <c r="H167" s="45"/>
      <c r="I167" s="105"/>
      <c r="J167" s="105"/>
      <c r="K167" s="46" t="s">
        <v>25</v>
      </c>
      <c r="L167" s="47">
        <v>11.48</v>
      </c>
      <c r="M167" s="48"/>
      <c r="N167" s="49"/>
      <c r="O167" s="50"/>
      <c r="P167" s="178"/>
      <c r="Q167" s="147"/>
      <c r="R167" s="142"/>
      <c r="S167" s="142"/>
      <c r="T167" s="142">
        <v>39800</v>
      </c>
      <c r="U167" s="142">
        <f t="shared" si="14"/>
        <v>456904</v>
      </c>
      <c r="V167" s="142"/>
      <c r="W167" s="142"/>
      <c r="X167" s="143"/>
      <c r="Y167" s="147"/>
      <c r="Z167" s="142"/>
      <c r="AA167" s="142"/>
      <c r="AB167" s="142"/>
      <c r="AC167" s="142"/>
      <c r="AD167" s="142"/>
      <c r="AE167" s="142"/>
      <c r="AF167" s="221"/>
      <c r="AG167" s="215"/>
      <c r="AH167" s="36"/>
      <c r="AI167" s="37"/>
    </row>
    <row r="168" spans="1:35" s="207" customFormat="1" ht="16" thickBot="1">
      <c r="A168" s="211">
        <f t="shared" si="11"/>
        <v>0</v>
      </c>
      <c r="B168" s="70"/>
      <c r="C168" s="111"/>
      <c r="D168" s="64"/>
      <c r="E168" s="57"/>
      <c r="F168" s="56"/>
      <c r="G168" s="58"/>
      <c r="H168" s="59"/>
      <c r="I168" s="53"/>
      <c r="J168" s="53"/>
      <c r="K168" s="56" t="s">
        <v>18</v>
      </c>
      <c r="L168" s="60">
        <v>12.18</v>
      </c>
      <c r="M168" s="61"/>
      <c r="N168" s="62"/>
      <c r="O168" s="63"/>
      <c r="P168" s="179"/>
      <c r="Q168" s="148"/>
      <c r="R168" s="149"/>
      <c r="S168" s="149"/>
      <c r="T168" s="149">
        <v>517400</v>
      </c>
      <c r="U168" s="149">
        <f t="shared" si="14"/>
        <v>6301932</v>
      </c>
      <c r="V168" s="149"/>
      <c r="W168" s="149"/>
      <c r="X168" s="144"/>
      <c r="Y168" s="148"/>
      <c r="Z168" s="149"/>
      <c r="AA168" s="149"/>
      <c r="AB168" s="149"/>
      <c r="AC168" s="149"/>
      <c r="AD168" s="149"/>
      <c r="AE168" s="149"/>
      <c r="AF168" s="222"/>
      <c r="AG168" s="213"/>
      <c r="AH168" s="205"/>
      <c r="AI168" s="206"/>
    </row>
    <row r="169" spans="1:35" s="175" customFormat="1" ht="15.5">
      <c r="A169" s="211">
        <f t="shared" si="11"/>
        <v>0</v>
      </c>
      <c r="B169" s="165"/>
      <c r="C169" s="231"/>
      <c r="D169" s="166"/>
      <c r="E169" s="167"/>
      <c r="F169" s="166"/>
      <c r="G169" s="224"/>
      <c r="H169" s="225"/>
      <c r="I169" s="226"/>
      <c r="J169" s="226"/>
      <c r="K169" s="166"/>
      <c r="L169" s="227"/>
      <c r="M169" s="228"/>
      <c r="N169" s="168"/>
      <c r="O169" s="229"/>
      <c r="P169" s="180"/>
      <c r="Q169" s="169"/>
      <c r="R169" s="170"/>
      <c r="S169" s="170"/>
      <c r="T169" s="170"/>
      <c r="U169" s="170"/>
      <c r="V169" s="170"/>
      <c r="W169" s="170"/>
      <c r="X169" s="171"/>
      <c r="Y169" s="169"/>
      <c r="Z169" s="170"/>
      <c r="AA169" s="170"/>
      <c r="AB169" s="170"/>
      <c r="AC169" s="170"/>
      <c r="AD169" s="170"/>
      <c r="AE169" s="170"/>
      <c r="AF169" s="230"/>
      <c r="AG169" s="214"/>
      <c r="AH169" s="190"/>
      <c r="AI169" s="174"/>
    </row>
    <row r="170" spans="1:35" ht="15.5">
      <c r="A170" s="211">
        <f t="shared" si="11"/>
        <v>1</v>
      </c>
      <c r="B170" s="71">
        <f>B134+1</f>
        <v>14</v>
      </c>
      <c r="C170" s="72">
        <v>16</v>
      </c>
      <c r="D170" s="41" t="s">
        <v>169</v>
      </c>
      <c r="E170" s="42"/>
      <c r="F170" s="75">
        <v>16</v>
      </c>
      <c r="G170" s="44"/>
      <c r="H170" s="45"/>
      <c r="I170" s="105">
        <v>4</v>
      </c>
      <c r="J170" s="105">
        <v>4</v>
      </c>
      <c r="K170" s="46"/>
      <c r="L170" s="47"/>
      <c r="M170" s="48"/>
      <c r="N170" s="49"/>
      <c r="O170" s="50"/>
      <c r="P170" s="178"/>
      <c r="Q170" s="147">
        <f>res!L5</f>
        <v>2472000</v>
      </c>
      <c r="R170" s="142"/>
      <c r="S170" s="142">
        <f>+Q170*J170</f>
        <v>9888000</v>
      </c>
      <c r="T170" s="142"/>
      <c r="U170" s="142"/>
      <c r="V170" s="142"/>
      <c r="W170" s="142"/>
      <c r="X170" s="143">
        <f>+S170+SUM(U170)+SUM(W170)</f>
        <v>9888000</v>
      </c>
      <c r="Y170" s="147"/>
      <c r="Z170" s="142"/>
      <c r="AA170" s="142"/>
      <c r="AB170" s="140">
        <f>(SUM($U170:$U172)+$S170)*5%</f>
        <v>494400</v>
      </c>
      <c r="AC170" s="140">
        <f>+X170*0.542%</f>
        <v>53592.960000000006</v>
      </c>
      <c r="AD170" s="140"/>
      <c r="AE170" s="140">
        <f>SUM(Y170:AD170)</f>
        <v>547992.96</v>
      </c>
      <c r="AF170" s="141">
        <f>ROUND((X170+AE170),-3)</f>
        <v>10436000</v>
      </c>
      <c r="AG170" s="215"/>
      <c r="AH170" s="19"/>
      <c r="AI170" s="20"/>
    </row>
    <row r="171" spans="1:35" ht="15.5">
      <c r="A171" s="211">
        <f t="shared" si="11"/>
        <v>0</v>
      </c>
      <c r="B171" s="71"/>
      <c r="C171" s="72"/>
      <c r="D171" s="46" t="s">
        <v>123</v>
      </c>
      <c r="E171" s="42"/>
      <c r="F171" s="46"/>
      <c r="G171" s="44"/>
      <c r="H171" s="45"/>
      <c r="I171" s="105"/>
      <c r="J171" s="105"/>
      <c r="K171" s="46"/>
      <c r="L171" s="47"/>
      <c r="M171" s="48"/>
      <c r="N171" s="49"/>
      <c r="O171" s="50"/>
      <c r="P171" s="178"/>
      <c r="Q171" s="147"/>
      <c r="R171" s="142"/>
      <c r="S171" s="142"/>
      <c r="T171" s="142"/>
      <c r="U171" s="142"/>
      <c r="V171" s="142"/>
      <c r="W171" s="142"/>
      <c r="X171" s="143"/>
      <c r="Y171" s="147"/>
      <c r="Z171" s="142"/>
      <c r="AA171" s="142"/>
      <c r="AB171" s="142"/>
      <c r="AC171" s="142"/>
      <c r="AD171" s="142"/>
      <c r="AE171" s="142"/>
      <c r="AF171" s="221"/>
      <c r="AG171" s="215"/>
      <c r="AH171" s="19"/>
      <c r="AI171" s="20"/>
    </row>
    <row r="172" spans="1:35" ht="15.5">
      <c r="A172" s="211">
        <f t="shared" si="11"/>
        <v>0</v>
      </c>
      <c r="B172" s="71"/>
      <c r="C172" s="72"/>
      <c r="D172" s="46" t="s">
        <v>40</v>
      </c>
      <c r="E172" s="42"/>
      <c r="F172" s="46"/>
      <c r="G172" s="44"/>
      <c r="H172" s="45"/>
      <c r="I172" s="105"/>
      <c r="J172" s="105"/>
      <c r="K172" s="46"/>
      <c r="L172" s="47"/>
      <c r="M172" s="48"/>
      <c r="N172" s="49"/>
      <c r="O172" s="50"/>
      <c r="P172" s="178"/>
      <c r="Q172" s="147"/>
      <c r="R172" s="142"/>
      <c r="S172" s="142"/>
      <c r="T172" s="142"/>
      <c r="U172" s="142"/>
      <c r="V172" s="142"/>
      <c r="W172" s="142"/>
      <c r="X172" s="143"/>
      <c r="Y172" s="147"/>
      <c r="Z172" s="142"/>
      <c r="AA172" s="142"/>
      <c r="AB172" s="142"/>
      <c r="AC172" s="142"/>
      <c r="AD172" s="142"/>
      <c r="AE172" s="142"/>
      <c r="AF172" s="221"/>
      <c r="AG172" s="215"/>
      <c r="AH172" s="19"/>
      <c r="AI172" s="20"/>
    </row>
    <row r="173" spans="1:35" ht="28">
      <c r="A173" s="211">
        <f t="shared" si="11"/>
        <v>0</v>
      </c>
      <c r="B173" s="71"/>
      <c r="C173" s="72"/>
      <c r="D173" s="46" t="s">
        <v>379</v>
      </c>
      <c r="E173" s="42"/>
      <c r="F173" s="46"/>
      <c r="G173" s="44"/>
      <c r="H173" s="45"/>
      <c r="I173" s="105"/>
      <c r="J173" s="105"/>
      <c r="K173" s="46"/>
      <c r="L173" s="47"/>
      <c r="M173" s="48"/>
      <c r="N173" s="49"/>
      <c r="O173" s="50"/>
      <c r="P173" s="178"/>
      <c r="Q173" s="147"/>
      <c r="R173" s="142"/>
      <c r="S173" s="142"/>
      <c r="T173" s="142"/>
      <c r="U173" s="142"/>
      <c r="V173" s="142"/>
      <c r="W173" s="142"/>
      <c r="X173" s="143"/>
      <c r="Y173" s="147"/>
      <c r="Z173" s="142"/>
      <c r="AA173" s="142"/>
      <c r="AB173" s="142"/>
      <c r="AC173" s="142"/>
      <c r="AD173" s="142"/>
      <c r="AE173" s="142"/>
      <c r="AF173" s="221"/>
      <c r="AG173" s="215"/>
      <c r="AH173" s="19"/>
      <c r="AI173" s="20"/>
    </row>
    <row r="174" spans="1:35" ht="15.5">
      <c r="A174" s="211">
        <f t="shared" si="11"/>
        <v>0</v>
      </c>
      <c r="B174" s="71"/>
      <c r="C174" s="72"/>
      <c r="D174" s="46" t="s">
        <v>168</v>
      </c>
      <c r="E174" s="42"/>
      <c r="F174" s="46"/>
      <c r="G174" s="44"/>
      <c r="H174" s="45"/>
      <c r="I174" s="105"/>
      <c r="J174" s="105"/>
      <c r="K174" s="46"/>
      <c r="L174" s="47"/>
      <c r="M174" s="48"/>
      <c r="N174" s="49"/>
      <c r="O174" s="50"/>
      <c r="P174" s="178"/>
      <c r="Q174" s="147"/>
      <c r="R174" s="142"/>
      <c r="S174" s="142"/>
      <c r="T174" s="142"/>
      <c r="U174" s="142"/>
      <c r="V174" s="142"/>
      <c r="W174" s="142"/>
      <c r="X174" s="143"/>
      <c r="Y174" s="147"/>
      <c r="Z174" s="142"/>
      <c r="AA174" s="142"/>
      <c r="AB174" s="142"/>
      <c r="AC174" s="142"/>
      <c r="AD174" s="142"/>
      <c r="AE174" s="142"/>
      <c r="AF174" s="221"/>
      <c r="AG174" s="215"/>
      <c r="AH174" s="19"/>
      <c r="AI174" s="20"/>
    </row>
    <row r="175" spans="1:35" ht="15.5">
      <c r="A175" s="211">
        <f t="shared" si="11"/>
        <v>0</v>
      </c>
      <c r="B175" s="71"/>
      <c r="C175" s="72"/>
      <c r="D175" s="46"/>
      <c r="E175" s="42"/>
      <c r="F175" s="46"/>
      <c r="G175" s="44"/>
      <c r="H175" s="45"/>
      <c r="I175" s="105"/>
      <c r="J175" s="105"/>
      <c r="K175" s="46"/>
      <c r="L175" s="47"/>
      <c r="M175" s="48"/>
      <c r="N175" s="49"/>
      <c r="O175" s="50"/>
      <c r="P175" s="178"/>
      <c r="Q175" s="147"/>
      <c r="R175" s="142"/>
      <c r="S175" s="142"/>
      <c r="T175" s="142"/>
      <c r="U175" s="142"/>
      <c r="V175" s="142"/>
      <c r="W175" s="142"/>
      <c r="X175" s="143"/>
      <c r="Y175" s="147"/>
      <c r="Z175" s="142"/>
      <c r="AA175" s="142"/>
      <c r="AB175" s="142"/>
      <c r="AC175" s="142"/>
      <c r="AD175" s="142"/>
      <c r="AE175" s="142"/>
      <c r="AF175" s="221"/>
      <c r="AG175" s="215"/>
      <c r="AH175" s="19"/>
      <c r="AI175" s="20"/>
    </row>
    <row r="176" spans="1:35" ht="15.5">
      <c r="A176" s="211">
        <f t="shared" si="11"/>
        <v>0</v>
      </c>
      <c r="B176" s="71"/>
      <c r="C176" s="72"/>
      <c r="D176" s="46"/>
      <c r="E176" s="42"/>
      <c r="F176" s="46"/>
      <c r="G176" s="44"/>
      <c r="H176" s="45"/>
      <c r="I176" s="105"/>
      <c r="J176" s="105"/>
      <c r="K176" s="46"/>
      <c r="L176" s="47"/>
      <c r="M176" s="48"/>
      <c r="N176" s="49"/>
      <c r="O176" s="50"/>
      <c r="P176" s="178"/>
      <c r="Q176" s="147"/>
      <c r="R176" s="142"/>
      <c r="S176" s="142"/>
      <c r="T176" s="142"/>
      <c r="U176" s="142"/>
      <c r="V176" s="142"/>
      <c r="W176" s="142"/>
      <c r="X176" s="143"/>
      <c r="Y176" s="147"/>
      <c r="Z176" s="142"/>
      <c r="AA176" s="142"/>
      <c r="AB176" s="142"/>
      <c r="AC176" s="142"/>
      <c r="AD176" s="142"/>
      <c r="AE176" s="142"/>
      <c r="AF176" s="221"/>
      <c r="AG176" s="215"/>
      <c r="AH176" s="19"/>
      <c r="AI176" s="20"/>
    </row>
    <row r="177" spans="1:35" s="164" customFormat="1" ht="16" thickBot="1">
      <c r="A177" s="211">
        <f t="shared" si="11"/>
        <v>0</v>
      </c>
      <c r="B177" s="70"/>
      <c r="C177" s="74"/>
      <c r="D177" s="56"/>
      <c r="E177" s="57"/>
      <c r="F177" s="56"/>
      <c r="G177" s="58"/>
      <c r="H177" s="59"/>
      <c r="I177" s="53"/>
      <c r="J177" s="53"/>
      <c r="K177" s="56"/>
      <c r="L177" s="60"/>
      <c r="M177" s="61"/>
      <c r="N177" s="62"/>
      <c r="O177" s="63"/>
      <c r="P177" s="179"/>
      <c r="Q177" s="148"/>
      <c r="R177" s="149"/>
      <c r="S177" s="149"/>
      <c r="T177" s="149"/>
      <c r="U177" s="149"/>
      <c r="V177" s="149"/>
      <c r="W177" s="149"/>
      <c r="X177" s="144"/>
      <c r="Y177" s="148"/>
      <c r="Z177" s="149"/>
      <c r="AA177" s="149"/>
      <c r="AB177" s="149"/>
      <c r="AC177" s="149"/>
      <c r="AD177" s="149"/>
      <c r="AE177" s="149"/>
      <c r="AF177" s="222"/>
      <c r="AG177" s="213"/>
      <c r="AH177" s="22"/>
      <c r="AI177" s="163"/>
    </row>
    <row r="178" spans="1:35" s="175" customFormat="1" ht="15.5">
      <c r="A178" s="211">
        <f t="shared" si="11"/>
        <v>0</v>
      </c>
      <c r="B178" s="176"/>
      <c r="C178" s="223"/>
      <c r="D178" s="166"/>
      <c r="E178" s="167"/>
      <c r="F178" s="166"/>
      <c r="G178" s="224"/>
      <c r="H178" s="225"/>
      <c r="I178" s="226"/>
      <c r="J178" s="226"/>
      <c r="K178" s="166"/>
      <c r="L178" s="227"/>
      <c r="M178" s="228"/>
      <c r="N178" s="168"/>
      <c r="O178" s="229"/>
      <c r="P178" s="180"/>
      <c r="Q178" s="169"/>
      <c r="R178" s="170"/>
      <c r="S178" s="170"/>
      <c r="T178" s="170"/>
      <c r="U178" s="170"/>
      <c r="V178" s="170"/>
      <c r="W178" s="170"/>
      <c r="X178" s="171"/>
      <c r="Y178" s="169"/>
      <c r="Z178" s="170"/>
      <c r="AA178" s="170"/>
      <c r="AB178" s="170"/>
      <c r="AC178" s="170"/>
      <c r="AD178" s="170"/>
      <c r="AE178" s="170"/>
      <c r="AF178" s="230"/>
      <c r="AG178" s="214"/>
      <c r="AH178" s="190"/>
      <c r="AI178" s="174"/>
    </row>
    <row r="179" spans="1:35" ht="15.5">
      <c r="A179" s="211">
        <f t="shared" si="11"/>
        <v>1</v>
      </c>
      <c r="B179" s="101">
        <f>B170+1</f>
        <v>15</v>
      </c>
      <c r="C179" s="102">
        <v>17</v>
      </c>
      <c r="D179" s="99" t="s">
        <v>170</v>
      </c>
      <c r="E179" s="42"/>
      <c r="F179" s="67">
        <v>17</v>
      </c>
      <c r="G179" s="44"/>
      <c r="H179" s="45"/>
      <c r="I179" s="105">
        <v>6</v>
      </c>
      <c r="J179" s="105">
        <v>6</v>
      </c>
      <c r="K179" s="46" t="s">
        <v>329</v>
      </c>
      <c r="L179" s="47" t="s">
        <v>349</v>
      </c>
      <c r="M179" s="48"/>
      <c r="N179" s="49"/>
      <c r="O179" s="50"/>
      <c r="P179" s="178">
        <f>+L179*1.5</f>
        <v>33</v>
      </c>
      <c r="Q179" s="147">
        <f>res!L4</f>
        <v>3142000</v>
      </c>
      <c r="R179" s="142"/>
      <c r="S179" s="142">
        <f>+Q179*J179</f>
        <v>18852000</v>
      </c>
      <c r="T179" s="142">
        <f>2567000*0.85</f>
        <v>2181950</v>
      </c>
      <c r="U179" s="142">
        <f>+T179*L179</f>
        <v>48002900</v>
      </c>
      <c r="V179" s="142"/>
      <c r="W179" s="142"/>
      <c r="X179" s="143">
        <f>+S179+SUM(U179:U180)+SUM(W179)</f>
        <v>79423220</v>
      </c>
      <c r="Y179" s="147"/>
      <c r="Z179" s="140">
        <f>(SUM($U179:$U180)+$S179)*15%</f>
        <v>11913483</v>
      </c>
      <c r="AA179" s="140">
        <f>(SUM($U179:$U180)+$S179)*1%</f>
        <v>794232.20000000007</v>
      </c>
      <c r="AB179" s="140">
        <f>(SUM($U179:$U180)+$S179)*5%</f>
        <v>3971161</v>
      </c>
      <c r="AC179" s="140">
        <f>+X179*0.542%</f>
        <v>430473.85240000003</v>
      </c>
      <c r="AD179" s="140"/>
      <c r="AE179" s="140">
        <f>SUM(Y179:AD179)</f>
        <v>17109350.0524</v>
      </c>
      <c r="AF179" s="141">
        <f>ROUND((X179+AE179),-3)</f>
        <v>96533000</v>
      </c>
      <c r="AG179" s="331"/>
      <c r="AH179" s="19"/>
      <c r="AI179" s="20"/>
    </row>
    <row r="180" spans="1:35" ht="15.5">
      <c r="A180" s="211">
        <f t="shared" si="11"/>
        <v>0</v>
      </c>
      <c r="B180" s="101"/>
      <c r="C180" s="102"/>
      <c r="D180" s="100" t="s">
        <v>155</v>
      </c>
      <c r="E180" s="42"/>
      <c r="F180" s="46"/>
      <c r="G180" s="44"/>
      <c r="H180" s="45"/>
      <c r="I180" s="105"/>
      <c r="J180" s="105"/>
      <c r="K180" s="46" t="s">
        <v>45</v>
      </c>
      <c r="L180" s="47" t="s">
        <v>350</v>
      </c>
      <c r="M180" s="48"/>
      <c r="N180" s="49"/>
      <c r="O180" s="50"/>
      <c r="P180" s="178"/>
      <c r="Q180" s="147"/>
      <c r="R180" s="142"/>
      <c r="S180" s="142"/>
      <c r="T180" s="142">
        <v>523680</v>
      </c>
      <c r="U180" s="142">
        <f>+T180*L180</f>
        <v>12568320</v>
      </c>
      <c r="V180" s="142"/>
      <c r="W180" s="142"/>
      <c r="X180" s="143"/>
      <c r="Y180" s="147"/>
      <c r="Z180" s="142"/>
      <c r="AA180" s="142"/>
      <c r="AB180" s="142"/>
      <c r="AC180" s="142"/>
      <c r="AD180" s="142"/>
      <c r="AE180" s="142"/>
      <c r="AF180" s="221"/>
      <c r="AG180" s="331"/>
      <c r="AH180" s="19"/>
      <c r="AI180" s="20"/>
    </row>
    <row r="181" spans="1:35" ht="15.5">
      <c r="A181" s="211">
        <f t="shared" si="11"/>
        <v>0</v>
      </c>
      <c r="B181" s="101"/>
      <c r="C181" s="102"/>
      <c r="D181" s="100" t="s">
        <v>40</v>
      </c>
      <c r="E181" s="42"/>
      <c r="F181" s="46"/>
      <c r="G181" s="44"/>
      <c r="H181" s="96"/>
      <c r="I181" s="96"/>
      <c r="J181" s="95"/>
      <c r="K181" s="46"/>
      <c r="L181" s="47"/>
      <c r="M181" s="48"/>
      <c r="N181" s="49"/>
      <c r="O181" s="50"/>
      <c r="P181" s="178"/>
      <c r="Q181" s="147"/>
      <c r="R181" s="142"/>
      <c r="S181" s="142"/>
      <c r="T181" s="142"/>
      <c r="U181" s="142"/>
      <c r="V181" s="142"/>
      <c r="W181" s="142"/>
      <c r="X181" s="143"/>
      <c r="Y181" s="147"/>
      <c r="Z181" s="142"/>
      <c r="AA181" s="142"/>
      <c r="AB181" s="142"/>
      <c r="AC181" s="142"/>
      <c r="AD181" s="142"/>
      <c r="AE181" s="142"/>
      <c r="AF181" s="221"/>
      <c r="AG181" s="331"/>
      <c r="AH181" s="19"/>
      <c r="AI181" s="20"/>
    </row>
    <row r="182" spans="1:35" ht="28">
      <c r="A182" s="211">
        <f t="shared" si="11"/>
        <v>0</v>
      </c>
      <c r="B182" s="101"/>
      <c r="C182" s="102"/>
      <c r="D182" s="100" t="s">
        <v>398</v>
      </c>
      <c r="E182" s="42"/>
      <c r="F182" s="46"/>
      <c r="G182" s="44"/>
      <c r="H182" s="45"/>
      <c r="I182" s="105"/>
      <c r="J182" s="105"/>
      <c r="K182" s="46"/>
      <c r="L182" s="47"/>
      <c r="M182" s="48"/>
      <c r="N182" s="49"/>
      <c r="O182" s="50"/>
      <c r="P182" s="178"/>
      <c r="Q182" s="147"/>
      <c r="R182" s="142"/>
      <c r="S182" s="142"/>
      <c r="T182" s="142"/>
      <c r="U182" s="142"/>
      <c r="V182" s="142"/>
      <c r="W182" s="142"/>
      <c r="X182" s="143"/>
      <c r="Y182" s="147"/>
      <c r="Z182" s="142"/>
      <c r="AA182" s="142"/>
      <c r="AB182" s="142"/>
      <c r="AC182" s="142"/>
      <c r="AD182" s="142"/>
      <c r="AE182" s="142"/>
      <c r="AF182" s="221"/>
      <c r="AG182" s="331"/>
      <c r="AH182" s="19"/>
      <c r="AI182" s="20"/>
    </row>
    <row r="183" spans="1:35" ht="15.5">
      <c r="A183" s="211">
        <f t="shared" si="11"/>
        <v>0</v>
      </c>
      <c r="B183" s="101"/>
      <c r="C183" s="102"/>
      <c r="D183" s="100" t="s">
        <v>168</v>
      </c>
      <c r="E183" s="42"/>
      <c r="F183" s="46"/>
      <c r="G183" s="44"/>
      <c r="H183" s="45"/>
      <c r="I183" s="105"/>
      <c r="J183" s="105"/>
      <c r="K183" s="46"/>
      <c r="L183" s="47"/>
      <c r="M183" s="48"/>
      <c r="N183" s="49"/>
      <c r="O183" s="50"/>
      <c r="P183" s="178"/>
      <c r="Q183" s="147"/>
      <c r="R183" s="142"/>
      <c r="S183" s="142"/>
      <c r="T183" s="142"/>
      <c r="U183" s="142"/>
      <c r="V183" s="142"/>
      <c r="W183" s="142"/>
      <c r="X183" s="143"/>
      <c r="Y183" s="147"/>
      <c r="Z183" s="142"/>
      <c r="AA183" s="142"/>
      <c r="AB183" s="142"/>
      <c r="AC183" s="142"/>
      <c r="AD183" s="142"/>
      <c r="AE183" s="142"/>
      <c r="AF183" s="221"/>
      <c r="AG183" s="331"/>
      <c r="AH183" s="19"/>
      <c r="AI183" s="20"/>
    </row>
    <row r="184" spans="1:35" s="164" customFormat="1" ht="16" thickBot="1">
      <c r="A184" s="211">
        <f t="shared" si="11"/>
        <v>0</v>
      </c>
      <c r="B184" s="70"/>
      <c r="C184" s="74"/>
      <c r="D184" s="56"/>
      <c r="E184" s="57"/>
      <c r="F184" s="56"/>
      <c r="G184" s="58"/>
      <c r="H184" s="59"/>
      <c r="I184" s="53"/>
      <c r="J184" s="53"/>
      <c r="K184" s="56"/>
      <c r="L184" s="60"/>
      <c r="M184" s="61"/>
      <c r="N184" s="62"/>
      <c r="O184" s="63"/>
      <c r="P184" s="179"/>
      <c r="Q184" s="148"/>
      <c r="R184" s="149"/>
      <c r="S184" s="149"/>
      <c r="T184" s="149"/>
      <c r="U184" s="149"/>
      <c r="V184" s="149"/>
      <c r="W184" s="149"/>
      <c r="X184" s="144"/>
      <c r="Y184" s="148"/>
      <c r="Z184" s="149"/>
      <c r="AA184" s="149"/>
      <c r="AB184" s="149"/>
      <c r="AC184" s="149"/>
      <c r="AD184" s="149"/>
      <c r="AE184" s="149"/>
      <c r="AF184" s="222"/>
      <c r="AG184" s="213"/>
      <c r="AH184" s="22"/>
      <c r="AI184" s="163"/>
    </row>
    <row r="185" spans="1:35" s="175" customFormat="1" ht="15.5">
      <c r="A185" s="211">
        <f t="shared" si="11"/>
        <v>0</v>
      </c>
      <c r="B185" s="165"/>
      <c r="C185" s="231"/>
      <c r="D185" s="166"/>
      <c r="E185" s="167"/>
      <c r="F185" s="166"/>
      <c r="G185" s="224"/>
      <c r="H185" s="225"/>
      <c r="I185" s="226"/>
      <c r="J185" s="226"/>
      <c r="K185" s="166"/>
      <c r="L185" s="227"/>
      <c r="M185" s="228"/>
      <c r="N185" s="168"/>
      <c r="O185" s="229"/>
      <c r="P185" s="180"/>
      <c r="Q185" s="169"/>
      <c r="R185" s="170"/>
      <c r="S185" s="170"/>
      <c r="T185" s="170"/>
      <c r="U185" s="170"/>
      <c r="V185" s="170"/>
      <c r="W185" s="170"/>
      <c r="X185" s="171"/>
      <c r="Y185" s="169"/>
      <c r="Z185" s="170"/>
      <c r="AA185" s="170"/>
      <c r="AB185" s="170"/>
      <c r="AC185" s="170"/>
      <c r="AD185" s="170"/>
      <c r="AE185" s="170"/>
      <c r="AF185" s="230"/>
      <c r="AG185" s="214"/>
      <c r="AH185" s="190"/>
      <c r="AI185" s="174"/>
    </row>
    <row r="186" spans="1:35" ht="16.5" customHeight="1">
      <c r="A186" s="211">
        <f t="shared" si="11"/>
        <v>1</v>
      </c>
      <c r="B186" s="82">
        <f>B179+1</f>
        <v>16</v>
      </c>
      <c r="C186" s="83">
        <v>19</v>
      </c>
      <c r="D186" s="84" t="s">
        <v>171</v>
      </c>
      <c r="E186" s="85"/>
      <c r="F186" s="86">
        <v>19</v>
      </c>
      <c r="G186" s="87" t="s">
        <v>105</v>
      </c>
      <c r="H186" s="45">
        <v>236</v>
      </c>
      <c r="I186" s="105">
        <v>229</v>
      </c>
      <c r="J186" s="105">
        <v>93</v>
      </c>
      <c r="K186" s="46" t="s">
        <v>367</v>
      </c>
      <c r="L186" s="47">
        <v>75.86</v>
      </c>
      <c r="M186" s="48" t="s">
        <v>322</v>
      </c>
      <c r="N186" s="49" t="s">
        <v>12</v>
      </c>
      <c r="O186" s="50">
        <v>1</v>
      </c>
      <c r="P186" s="178">
        <f>+L186*1.5</f>
        <v>113.78999999999999</v>
      </c>
      <c r="Q186" s="147">
        <f>res!L4</f>
        <v>3142000</v>
      </c>
      <c r="R186" s="142"/>
      <c r="S186" s="142">
        <f>+Q186*J186</f>
        <v>292206000</v>
      </c>
      <c r="T186" s="142">
        <v>1992480</v>
      </c>
      <c r="U186" s="142">
        <f t="shared" ref="U186:U195" si="15">+T186*L186</f>
        <v>151149532.80000001</v>
      </c>
      <c r="V186" s="142">
        <v>121000</v>
      </c>
      <c r="W186" s="142">
        <f>+V186*O186</f>
        <v>121000</v>
      </c>
      <c r="X186" s="143">
        <f>+S186+SUM(U186:U195)+SUM(W186:W190)</f>
        <v>479597603.39999998</v>
      </c>
      <c r="Y186" s="147"/>
      <c r="Z186" s="140">
        <f>(SUM($U186:$U195)+$S186)*20%</f>
        <v>95842880.680000007</v>
      </c>
      <c r="AA186" s="140">
        <f>(SUM($U186:$U195)+$S186)*1%</f>
        <v>4792144.034</v>
      </c>
      <c r="AB186" s="140">
        <f>((SUM($U186:$U195)+$S186)-300000000)*5%</f>
        <v>8960720.1699999999</v>
      </c>
      <c r="AC186" s="140">
        <f>+X186*0.542%</f>
        <v>2599419.0104280002</v>
      </c>
      <c r="AD186" s="140"/>
      <c r="AE186" s="140">
        <f>SUM(Y186:AD186)</f>
        <v>112195163.894428</v>
      </c>
      <c r="AF186" s="141">
        <f>ROUND((X186+AE186),-3)</f>
        <v>591793000</v>
      </c>
      <c r="AG186" s="215"/>
      <c r="AH186" s="19"/>
      <c r="AI186" s="20"/>
    </row>
    <row r="187" spans="1:35" ht="15.5">
      <c r="A187" s="211">
        <f t="shared" si="11"/>
        <v>0</v>
      </c>
      <c r="B187" s="88"/>
      <c r="C187" s="89"/>
      <c r="D187" s="90" t="s">
        <v>123</v>
      </c>
      <c r="E187" s="85"/>
      <c r="F187" s="90"/>
      <c r="G187" s="87" t="s">
        <v>172</v>
      </c>
      <c r="H187" s="45"/>
      <c r="I187" s="105"/>
      <c r="J187" s="105"/>
      <c r="K187" s="46" t="s">
        <v>368</v>
      </c>
      <c r="L187" s="52">
        <v>2.4</v>
      </c>
      <c r="M187" s="48" t="s">
        <v>322</v>
      </c>
      <c r="N187" s="49" t="s">
        <v>32</v>
      </c>
      <c r="O187" s="50">
        <v>2</v>
      </c>
      <c r="P187" s="178"/>
      <c r="Q187" s="147"/>
      <c r="R187" s="142"/>
      <c r="S187" s="142"/>
      <c r="T187" s="142">
        <v>672000</v>
      </c>
      <c r="U187" s="142">
        <f t="shared" si="15"/>
        <v>1612800</v>
      </c>
      <c r="V187" s="142">
        <v>10000</v>
      </c>
      <c r="W187" s="142">
        <f>+V187*O187</f>
        <v>20000</v>
      </c>
      <c r="X187" s="143"/>
      <c r="Y187" s="147"/>
      <c r="Z187" s="142"/>
      <c r="AA187" s="142"/>
      <c r="AB187" s="142"/>
      <c r="AC187" s="142"/>
      <c r="AD187" s="142"/>
      <c r="AE187" s="142"/>
      <c r="AF187" s="221"/>
      <c r="AG187" s="215"/>
      <c r="AH187" s="19"/>
      <c r="AI187" s="20"/>
    </row>
    <row r="188" spans="1:35" ht="15.5">
      <c r="A188" s="211">
        <f t="shared" si="11"/>
        <v>0</v>
      </c>
      <c r="B188" s="88"/>
      <c r="C188" s="89"/>
      <c r="D188" s="90" t="s">
        <v>40</v>
      </c>
      <c r="E188" s="85"/>
      <c r="F188" s="90"/>
      <c r="G188" s="87" t="s">
        <v>173</v>
      </c>
      <c r="H188" s="45"/>
      <c r="I188" s="105"/>
      <c r="J188" s="105"/>
      <c r="K188" s="46" t="s">
        <v>174</v>
      </c>
      <c r="L188" s="47">
        <v>2.88</v>
      </c>
      <c r="M188" s="48" t="s">
        <v>322</v>
      </c>
      <c r="N188" s="49" t="s">
        <v>8</v>
      </c>
      <c r="O188" s="50">
        <v>2</v>
      </c>
      <c r="P188" s="178"/>
      <c r="Q188" s="147"/>
      <c r="R188" s="142"/>
      <c r="S188" s="142"/>
      <c r="T188" s="142">
        <v>672000</v>
      </c>
      <c r="U188" s="142">
        <f t="shared" si="15"/>
        <v>1935360</v>
      </c>
      <c r="V188" s="142">
        <v>60000</v>
      </c>
      <c r="W188" s="142">
        <f>+V188*O188</f>
        <v>120000</v>
      </c>
      <c r="X188" s="143"/>
      <c r="Y188" s="147"/>
      <c r="Z188" s="142"/>
      <c r="AA188" s="142"/>
      <c r="AB188" s="142"/>
      <c r="AC188" s="142"/>
      <c r="AD188" s="142"/>
      <c r="AE188" s="142"/>
      <c r="AF188" s="221"/>
      <c r="AG188" s="215"/>
      <c r="AH188" s="19"/>
      <c r="AI188" s="20"/>
    </row>
    <row r="189" spans="1:35" ht="18" customHeight="1">
      <c r="A189" s="211">
        <f t="shared" si="11"/>
        <v>0</v>
      </c>
      <c r="B189" s="91"/>
      <c r="C189" s="92"/>
      <c r="D189" s="90" t="s">
        <v>397</v>
      </c>
      <c r="E189" s="85"/>
      <c r="F189" s="90"/>
      <c r="G189" s="87" t="s">
        <v>175</v>
      </c>
      <c r="H189" s="45"/>
      <c r="I189" s="105"/>
      <c r="J189" s="105"/>
      <c r="K189" s="46" t="s">
        <v>17</v>
      </c>
      <c r="L189" s="47">
        <v>16.079999999999998</v>
      </c>
      <c r="M189" s="48" t="s">
        <v>322</v>
      </c>
      <c r="N189" s="49" t="s">
        <v>13</v>
      </c>
      <c r="O189" s="50">
        <v>1</v>
      </c>
      <c r="P189" s="178"/>
      <c r="Q189" s="147"/>
      <c r="R189" s="142"/>
      <c r="S189" s="142"/>
      <c r="T189" s="142">
        <v>760020</v>
      </c>
      <c r="U189" s="142">
        <f t="shared" si="15"/>
        <v>12221121.6</v>
      </c>
      <c r="V189" s="142">
        <v>121000</v>
      </c>
      <c r="W189" s="142">
        <f>+V189*O189</f>
        <v>121000</v>
      </c>
      <c r="X189" s="143"/>
      <c r="Y189" s="147"/>
      <c r="Z189" s="142"/>
      <c r="AA189" s="142"/>
      <c r="AB189" s="142"/>
      <c r="AC189" s="142"/>
      <c r="AD189" s="142"/>
      <c r="AE189" s="142"/>
      <c r="AF189" s="221"/>
      <c r="AG189" s="215"/>
      <c r="AH189" s="19"/>
      <c r="AI189" s="20"/>
    </row>
    <row r="190" spans="1:35" ht="15.5">
      <c r="A190" s="211">
        <f t="shared" si="11"/>
        <v>0</v>
      </c>
      <c r="B190" s="88"/>
      <c r="C190" s="89"/>
      <c r="D190" s="90" t="s">
        <v>176</v>
      </c>
      <c r="E190" s="85"/>
      <c r="F190" s="90"/>
      <c r="G190" s="87"/>
      <c r="H190" s="45"/>
      <c r="I190" s="105"/>
      <c r="J190" s="105"/>
      <c r="K190" s="46" t="s">
        <v>52</v>
      </c>
      <c r="L190" s="47">
        <v>33.799999999999997</v>
      </c>
      <c r="M190" s="48" t="s">
        <v>322</v>
      </c>
      <c r="N190" s="49" t="s">
        <v>63</v>
      </c>
      <c r="O190" s="50">
        <v>1</v>
      </c>
      <c r="P190" s="178"/>
      <c r="Q190" s="147"/>
      <c r="R190" s="142"/>
      <c r="S190" s="142"/>
      <c r="T190" s="142">
        <v>314208</v>
      </c>
      <c r="U190" s="142">
        <f t="shared" si="15"/>
        <v>10620230.399999999</v>
      </c>
      <c r="V190" s="142">
        <v>1200</v>
      </c>
      <c r="W190" s="142">
        <f>+V190*O190</f>
        <v>1200</v>
      </c>
      <c r="X190" s="143"/>
      <c r="Y190" s="147"/>
      <c r="Z190" s="142"/>
      <c r="AA190" s="142"/>
      <c r="AB190" s="142"/>
      <c r="AC190" s="142"/>
      <c r="AD190" s="142"/>
      <c r="AE190" s="142"/>
      <c r="AF190" s="221"/>
      <c r="AG190" s="215"/>
      <c r="AH190" s="19"/>
      <c r="AI190" s="20"/>
    </row>
    <row r="191" spans="1:35" ht="15.5">
      <c r="A191" s="211">
        <f t="shared" si="11"/>
        <v>0</v>
      </c>
      <c r="B191" s="88"/>
      <c r="C191" s="89"/>
      <c r="D191" s="46"/>
      <c r="E191" s="85"/>
      <c r="F191" s="90"/>
      <c r="G191" s="87"/>
      <c r="H191" s="45"/>
      <c r="I191" s="105"/>
      <c r="J191" s="105"/>
      <c r="K191" s="46" t="s">
        <v>23</v>
      </c>
      <c r="L191" s="52">
        <v>2.4</v>
      </c>
      <c r="M191" s="48" t="s">
        <v>322</v>
      </c>
      <c r="N191" s="26"/>
      <c r="O191" s="27"/>
      <c r="P191" s="181"/>
      <c r="Q191" s="147"/>
      <c r="R191" s="142"/>
      <c r="S191" s="142"/>
      <c r="T191" s="142">
        <v>453089</v>
      </c>
      <c r="U191" s="142">
        <f t="shared" si="15"/>
        <v>1087413.5999999999</v>
      </c>
      <c r="V191" s="142"/>
      <c r="W191" s="142"/>
      <c r="X191" s="143"/>
      <c r="Y191" s="147"/>
      <c r="Z191" s="142"/>
      <c r="AA191" s="142"/>
      <c r="AB191" s="142"/>
      <c r="AC191" s="142"/>
      <c r="AD191" s="142"/>
      <c r="AE191" s="142"/>
      <c r="AF191" s="221"/>
      <c r="AG191" s="215"/>
      <c r="AH191" s="19"/>
      <c r="AI191" s="20"/>
    </row>
    <row r="192" spans="1:35" ht="15.5">
      <c r="A192" s="211">
        <f t="shared" si="11"/>
        <v>0</v>
      </c>
      <c r="B192" s="88"/>
      <c r="C192" s="89"/>
      <c r="D192" s="90"/>
      <c r="E192" s="85"/>
      <c r="F192" s="90"/>
      <c r="G192" s="87"/>
      <c r="H192" s="45"/>
      <c r="I192" s="105"/>
      <c r="J192" s="105"/>
      <c r="K192" s="46" t="s">
        <v>25</v>
      </c>
      <c r="L192" s="52">
        <v>4.8</v>
      </c>
      <c r="M192" s="48" t="s">
        <v>322</v>
      </c>
      <c r="N192" s="49"/>
      <c r="O192" s="50"/>
      <c r="P192" s="178"/>
      <c r="Q192" s="147"/>
      <c r="R192" s="142"/>
      <c r="S192" s="142"/>
      <c r="T192" s="142">
        <v>31840</v>
      </c>
      <c r="U192" s="142">
        <f t="shared" si="15"/>
        <v>152832</v>
      </c>
      <c r="V192" s="142"/>
      <c r="W192" s="142"/>
      <c r="X192" s="143"/>
      <c r="Y192" s="147"/>
      <c r="Z192" s="142"/>
      <c r="AA192" s="142"/>
      <c r="AB192" s="142"/>
      <c r="AC192" s="142"/>
      <c r="AD192" s="142"/>
      <c r="AE192" s="142"/>
      <c r="AF192" s="221"/>
      <c r="AG192" s="215"/>
      <c r="AH192" s="19"/>
      <c r="AI192" s="20"/>
    </row>
    <row r="193" spans="1:35" ht="15.5">
      <c r="A193" s="211">
        <f t="shared" si="11"/>
        <v>0</v>
      </c>
      <c r="B193" s="88"/>
      <c r="C193" s="89"/>
      <c r="D193" s="90"/>
      <c r="E193" s="85"/>
      <c r="F193" s="90"/>
      <c r="G193" s="87"/>
      <c r="H193" s="45"/>
      <c r="I193" s="105"/>
      <c r="J193" s="105"/>
      <c r="K193" s="46" t="s">
        <v>19</v>
      </c>
      <c r="L193" s="80">
        <v>1300</v>
      </c>
      <c r="M193" s="48" t="s">
        <v>50</v>
      </c>
      <c r="N193" s="49"/>
      <c r="O193" s="50"/>
      <c r="P193" s="178"/>
      <c r="Q193" s="147"/>
      <c r="R193" s="142"/>
      <c r="S193" s="142"/>
      <c r="T193" s="142">
        <v>2100</v>
      </c>
      <c r="U193" s="142">
        <f t="shared" si="15"/>
        <v>2730000</v>
      </c>
      <c r="V193" s="142"/>
      <c r="W193" s="142"/>
      <c r="X193" s="143"/>
      <c r="Y193" s="147"/>
      <c r="Z193" s="142"/>
      <c r="AA193" s="142"/>
      <c r="AB193" s="142"/>
      <c r="AC193" s="142"/>
      <c r="AD193" s="142"/>
      <c r="AE193" s="142"/>
      <c r="AF193" s="221"/>
      <c r="AG193" s="215"/>
      <c r="AH193" s="19"/>
      <c r="AI193" s="20"/>
    </row>
    <row r="194" spans="1:35" ht="15.5">
      <c r="A194" s="211">
        <f t="shared" si="11"/>
        <v>0</v>
      </c>
      <c r="B194" s="88"/>
      <c r="C194" s="89"/>
      <c r="D194" s="90"/>
      <c r="E194" s="85"/>
      <c r="F194" s="90"/>
      <c r="G194" s="87"/>
      <c r="H194" s="45"/>
      <c r="I194" s="105"/>
      <c r="J194" s="105"/>
      <c r="K194" s="46" t="s">
        <v>20</v>
      </c>
      <c r="L194" s="78">
        <v>1</v>
      </c>
      <c r="M194" s="48" t="s">
        <v>21</v>
      </c>
      <c r="N194" s="49"/>
      <c r="O194" s="50"/>
      <c r="P194" s="178"/>
      <c r="Q194" s="147"/>
      <c r="R194" s="142"/>
      <c r="S194" s="142"/>
      <c r="T194" s="142">
        <v>2671200</v>
      </c>
      <c r="U194" s="142">
        <f t="shared" si="15"/>
        <v>2671200</v>
      </c>
      <c r="V194" s="142"/>
      <c r="W194" s="142"/>
      <c r="X194" s="143"/>
      <c r="Y194" s="147"/>
      <c r="Z194" s="142"/>
      <c r="AA194" s="142"/>
      <c r="AB194" s="142"/>
      <c r="AC194" s="142"/>
      <c r="AD194" s="142"/>
      <c r="AE194" s="142"/>
      <c r="AF194" s="221"/>
      <c r="AG194" s="215"/>
      <c r="AH194" s="19"/>
      <c r="AI194" s="20"/>
    </row>
    <row r="195" spans="1:35" ht="15.5">
      <c r="A195" s="211">
        <f t="shared" si="11"/>
        <v>0</v>
      </c>
      <c r="B195" s="88"/>
      <c r="C195" s="89"/>
      <c r="D195" s="90"/>
      <c r="E195" s="85"/>
      <c r="F195" s="90"/>
      <c r="G195" s="87"/>
      <c r="H195" s="45"/>
      <c r="I195" s="105"/>
      <c r="J195" s="105"/>
      <c r="K195" s="46" t="s">
        <v>22</v>
      </c>
      <c r="L195" s="78">
        <v>1</v>
      </c>
      <c r="M195" s="48" t="s">
        <v>21</v>
      </c>
      <c r="N195" s="49"/>
      <c r="O195" s="50"/>
      <c r="P195" s="178"/>
      <c r="Q195" s="147"/>
      <c r="R195" s="142"/>
      <c r="S195" s="142"/>
      <c r="T195" s="142">
        <v>2827913</v>
      </c>
      <c r="U195" s="142">
        <f t="shared" si="15"/>
        <v>2827913</v>
      </c>
      <c r="V195" s="142"/>
      <c r="W195" s="142"/>
      <c r="X195" s="143"/>
      <c r="Y195" s="147"/>
      <c r="Z195" s="142"/>
      <c r="AA195" s="142"/>
      <c r="AB195" s="142"/>
      <c r="AC195" s="142"/>
      <c r="AD195" s="142"/>
      <c r="AE195" s="142"/>
      <c r="AF195" s="221"/>
      <c r="AG195" s="215"/>
      <c r="AH195" s="19"/>
      <c r="AI195" s="20"/>
    </row>
    <row r="196" spans="1:35" s="164" customFormat="1" ht="16" thickBot="1">
      <c r="A196" s="211">
        <f t="shared" si="11"/>
        <v>0</v>
      </c>
      <c r="B196" s="197"/>
      <c r="C196" s="198"/>
      <c r="D196" s="199"/>
      <c r="E196" s="200"/>
      <c r="F196" s="199"/>
      <c r="G196" s="201"/>
      <c r="H196" s="59"/>
      <c r="I196" s="53"/>
      <c r="J196" s="53"/>
      <c r="K196" s="56"/>
      <c r="L196" s="60"/>
      <c r="M196" s="61"/>
      <c r="N196" s="62"/>
      <c r="O196" s="63"/>
      <c r="P196" s="179"/>
      <c r="Q196" s="148"/>
      <c r="R196" s="149"/>
      <c r="S196" s="149"/>
      <c r="T196" s="149"/>
      <c r="U196" s="149"/>
      <c r="V196" s="149"/>
      <c r="W196" s="149"/>
      <c r="X196" s="144"/>
      <c r="Y196" s="148"/>
      <c r="Z196" s="149"/>
      <c r="AA196" s="149"/>
      <c r="AB196" s="149"/>
      <c r="AC196" s="149"/>
      <c r="AD196" s="149"/>
      <c r="AE196" s="149"/>
      <c r="AF196" s="222"/>
      <c r="AG196" s="213"/>
      <c r="AH196" s="22"/>
      <c r="AI196" s="163"/>
    </row>
    <row r="197" spans="1:35" s="175" customFormat="1" ht="15.5">
      <c r="A197" s="211">
        <f t="shared" si="11"/>
        <v>0</v>
      </c>
      <c r="B197" s="202"/>
      <c r="C197" s="233"/>
      <c r="D197" s="203"/>
      <c r="E197" s="204"/>
      <c r="F197" s="203"/>
      <c r="G197" s="234"/>
      <c r="H197" s="225"/>
      <c r="I197" s="226"/>
      <c r="J197" s="226"/>
      <c r="K197" s="166"/>
      <c r="L197" s="227"/>
      <c r="M197" s="228"/>
      <c r="N197" s="168"/>
      <c r="O197" s="229"/>
      <c r="P197" s="180"/>
      <c r="Q197" s="169"/>
      <c r="R197" s="170"/>
      <c r="S197" s="170"/>
      <c r="T197" s="170"/>
      <c r="U197" s="170"/>
      <c r="V197" s="170"/>
      <c r="W197" s="170"/>
      <c r="X197" s="171"/>
      <c r="Y197" s="169"/>
      <c r="Z197" s="170"/>
      <c r="AA197" s="170"/>
      <c r="AB197" s="170"/>
      <c r="AC197" s="170"/>
      <c r="AD197" s="170"/>
      <c r="AE197" s="170"/>
      <c r="AF197" s="230"/>
      <c r="AG197" s="214"/>
      <c r="AH197" s="190"/>
      <c r="AI197" s="174"/>
    </row>
    <row r="198" spans="1:35" ht="16.5" customHeight="1">
      <c r="A198" s="211">
        <f t="shared" si="11"/>
        <v>1</v>
      </c>
      <c r="B198" s="71">
        <f>B186+1</f>
        <v>17</v>
      </c>
      <c r="C198" s="72">
        <v>21</v>
      </c>
      <c r="D198" s="41" t="s">
        <v>177</v>
      </c>
      <c r="E198" s="42" t="s">
        <v>24</v>
      </c>
      <c r="F198" s="67">
        <v>21</v>
      </c>
      <c r="G198" s="44" t="s">
        <v>105</v>
      </c>
      <c r="H198" s="45">
        <v>414</v>
      </c>
      <c r="I198" s="105">
        <v>408</v>
      </c>
      <c r="J198" s="105">
        <v>414</v>
      </c>
      <c r="K198" s="46" t="s">
        <v>367</v>
      </c>
      <c r="L198" s="47">
        <v>66.55</v>
      </c>
      <c r="M198" s="48"/>
      <c r="N198" s="49" t="s">
        <v>12</v>
      </c>
      <c r="O198" s="50">
        <v>1</v>
      </c>
      <c r="P198" s="178">
        <f>+L198*1.5</f>
        <v>99.824999999999989</v>
      </c>
      <c r="Q198" s="147">
        <f>res!L4</f>
        <v>3142000</v>
      </c>
      <c r="R198" s="142">
        <f>+P198*Q198</f>
        <v>313650149.99999994</v>
      </c>
      <c r="S198" s="142">
        <f>+Q198*J198</f>
        <v>1300788000</v>
      </c>
      <c r="T198" s="142">
        <v>2053600</v>
      </c>
      <c r="U198" s="142">
        <f t="shared" ref="U198:U209" si="16">+T198*L198</f>
        <v>136667080</v>
      </c>
      <c r="V198" s="142">
        <v>121000</v>
      </c>
      <c r="W198" s="142">
        <f t="shared" ref="W198:W213" si="17">+V198*O198</f>
        <v>121000</v>
      </c>
      <c r="X198" s="143">
        <f>+S198+SUM(U198:U209)+SUM(W198:W213)</f>
        <v>1490395558.2</v>
      </c>
      <c r="Y198" s="147"/>
      <c r="Z198" s="140">
        <f>(SUM($U198:$U210)+$R198)*15%</f>
        <v>75317026.229999989</v>
      </c>
      <c r="AA198" s="140">
        <f>(SUM($U198:$U209)+$S198)*1%</f>
        <v>14892513.582</v>
      </c>
      <c r="AB198" s="140">
        <f>((SUM($U198:$U209)+$S198)-300000000)*5%</f>
        <v>59462567.910000004</v>
      </c>
      <c r="AC198" s="140">
        <f>+X198*0.542%</f>
        <v>8077943.9254440004</v>
      </c>
      <c r="AD198" s="140"/>
      <c r="AE198" s="140">
        <f>SUM(Y198:AD198)</f>
        <v>157750051.64744401</v>
      </c>
      <c r="AF198" s="141">
        <f>ROUND((X198+AE198),-3)</f>
        <v>1648146000</v>
      </c>
      <c r="AG198" s="215"/>
      <c r="AH198" s="19"/>
      <c r="AI198" s="20"/>
    </row>
    <row r="199" spans="1:35" ht="15.5">
      <c r="A199" s="211">
        <f t="shared" si="11"/>
        <v>0</v>
      </c>
      <c r="B199" s="71"/>
      <c r="C199" s="72"/>
      <c r="D199" s="46" t="s">
        <v>39</v>
      </c>
      <c r="E199" s="42"/>
      <c r="F199" s="46"/>
      <c r="G199" s="44" t="s">
        <v>178</v>
      </c>
      <c r="H199" s="45"/>
      <c r="I199" s="105"/>
      <c r="J199" s="105"/>
      <c r="K199" s="46" t="s">
        <v>17</v>
      </c>
      <c r="L199" s="47" t="s">
        <v>344</v>
      </c>
      <c r="M199" s="48"/>
      <c r="N199" s="49" t="s">
        <v>32</v>
      </c>
      <c r="O199" s="50">
        <v>1</v>
      </c>
      <c r="P199" s="178"/>
      <c r="Q199" s="147"/>
      <c r="R199" s="142"/>
      <c r="S199" s="142"/>
      <c r="T199" s="142">
        <v>760020</v>
      </c>
      <c r="U199" s="142">
        <f t="shared" si="16"/>
        <v>6004158</v>
      </c>
      <c r="V199" s="142">
        <v>10000</v>
      </c>
      <c r="W199" s="142">
        <f t="shared" si="17"/>
        <v>10000</v>
      </c>
      <c r="X199" s="143"/>
      <c r="Y199" s="147"/>
      <c r="Z199" s="142"/>
      <c r="AA199" s="142"/>
      <c r="AB199" s="142"/>
      <c r="AC199" s="142"/>
      <c r="AD199" s="142"/>
      <c r="AE199" s="142"/>
      <c r="AF199" s="221"/>
      <c r="AG199" s="215"/>
      <c r="AH199" s="19"/>
      <c r="AI199" s="20"/>
    </row>
    <row r="200" spans="1:35" ht="15.5">
      <c r="A200" s="211">
        <f t="shared" si="11"/>
        <v>0</v>
      </c>
      <c r="B200" s="71"/>
      <c r="C200" s="72"/>
      <c r="D200" s="46" t="s">
        <v>40</v>
      </c>
      <c r="E200" s="42"/>
      <c r="F200" s="46"/>
      <c r="G200" s="44" t="s">
        <v>179</v>
      </c>
      <c r="H200" s="45"/>
      <c r="I200" s="105"/>
      <c r="J200" s="105"/>
      <c r="K200" s="46" t="s">
        <v>340</v>
      </c>
      <c r="L200" s="52">
        <v>6.88</v>
      </c>
      <c r="M200" s="48"/>
      <c r="N200" s="49" t="s">
        <v>13</v>
      </c>
      <c r="O200" s="50">
        <v>1</v>
      </c>
      <c r="P200" s="178"/>
      <c r="Q200" s="147"/>
      <c r="R200" s="142"/>
      <c r="S200" s="142"/>
      <c r="T200" s="142">
        <v>877500</v>
      </c>
      <c r="U200" s="142">
        <f t="shared" si="16"/>
        <v>6037200</v>
      </c>
      <c r="V200" s="142">
        <v>121000</v>
      </c>
      <c r="W200" s="142">
        <f t="shared" si="17"/>
        <v>121000</v>
      </c>
      <c r="X200" s="143"/>
      <c r="Y200" s="147"/>
      <c r="Z200" s="142"/>
      <c r="AA200" s="142"/>
      <c r="AB200" s="142"/>
      <c r="AC200" s="142"/>
      <c r="AD200" s="142"/>
      <c r="AE200" s="142"/>
      <c r="AF200" s="221"/>
      <c r="AG200" s="215"/>
      <c r="AH200" s="19"/>
      <c r="AI200" s="20"/>
    </row>
    <row r="201" spans="1:35" ht="18" customHeight="1">
      <c r="A201" s="211">
        <f t="shared" si="11"/>
        <v>0</v>
      </c>
      <c r="B201" s="39"/>
      <c r="C201" s="40"/>
      <c r="D201" s="46" t="s">
        <v>394</v>
      </c>
      <c r="E201" s="42"/>
      <c r="F201" s="46"/>
      <c r="G201" s="44" t="s">
        <v>180</v>
      </c>
      <c r="H201" s="45"/>
      <c r="I201" s="105"/>
      <c r="J201" s="105"/>
      <c r="K201" s="46" t="s">
        <v>19</v>
      </c>
      <c r="L201" s="112">
        <v>1300</v>
      </c>
      <c r="M201" s="48"/>
      <c r="N201" s="49" t="s">
        <v>29</v>
      </c>
      <c r="O201" s="50">
        <v>1</v>
      </c>
      <c r="P201" s="178"/>
      <c r="Q201" s="147"/>
      <c r="R201" s="142"/>
      <c r="S201" s="142"/>
      <c r="T201" s="142">
        <v>2100</v>
      </c>
      <c r="U201" s="142">
        <f t="shared" si="16"/>
        <v>2730000</v>
      </c>
      <c r="V201" s="142">
        <v>15000</v>
      </c>
      <c r="W201" s="142">
        <f t="shared" si="17"/>
        <v>15000</v>
      </c>
      <c r="X201" s="143"/>
      <c r="Y201" s="147"/>
      <c r="Z201" s="142"/>
      <c r="AA201" s="142"/>
      <c r="AB201" s="142"/>
      <c r="AC201" s="142"/>
      <c r="AD201" s="142"/>
      <c r="AE201" s="142"/>
      <c r="AF201" s="221"/>
      <c r="AG201" s="215"/>
      <c r="AH201" s="19"/>
      <c r="AI201" s="20"/>
    </row>
    <row r="202" spans="1:35" ht="15.5">
      <c r="A202" s="211">
        <f t="shared" si="11"/>
        <v>0</v>
      </c>
      <c r="B202" s="71"/>
      <c r="C202" s="72"/>
      <c r="D202" s="46" t="s">
        <v>181</v>
      </c>
      <c r="E202" s="42"/>
      <c r="F202" s="46"/>
      <c r="G202" s="44"/>
      <c r="H202" s="45"/>
      <c r="I202" s="105"/>
      <c r="J202" s="105"/>
      <c r="K202" s="46" t="s">
        <v>20</v>
      </c>
      <c r="L202" s="52" t="s">
        <v>321</v>
      </c>
      <c r="M202" s="48"/>
      <c r="N202" s="49" t="s">
        <v>14</v>
      </c>
      <c r="O202" s="50">
        <v>2</v>
      </c>
      <c r="P202" s="178"/>
      <c r="Q202" s="147"/>
      <c r="R202" s="142"/>
      <c r="S202" s="142"/>
      <c r="T202" s="142">
        <v>2671200</v>
      </c>
      <c r="U202" s="142">
        <f t="shared" si="16"/>
        <v>2671200</v>
      </c>
      <c r="V202" s="142">
        <v>60000</v>
      </c>
      <c r="W202" s="142">
        <f t="shared" si="17"/>
        <v>120000</v>
      </c>
      <c r="X202" s="143"/>
      <c r="Y202" s="147"/>
      <c r="Z202" s="142"/>
      <c r="AA202" s="142"/>
      <c r="AB202" s="142"/>
      <c r="AC202" s="142"/>
      <c r="AD202" s="142"/>
      <c r="AE202" s="142"/>
      <c r="AF202" s="221"/>
      <c r="AG202" s="215"/>
      <c r="AH202" s="19"/>
      <c r="AI202" s="20"/>
    </row>
    <row r="203" spans="1:35" ht="15.5">
      <c r="A203" s="211">
        <f t="shared" si="11"/>
        <v>0</v>
      </c>
      <c r="B203" s="71"/>
      <c r="C203" s="72"/>
      <c r="D203" s="46"/>
      <c r="E203" s="42"/>
      <c r="F203" s="46"/>
      <c r="G203" s="44"/>
      <c r="H203" s="45"/>
      <c r="I203" s="105"/>
      <c r="J203" s="105"/>
      <c r="K203" s="46" t="s">
        <v>341</v>
      </c>
      <c r="L203" s="52" t="s">
        <v>321</v>
      </c>
      <c r="M203" s="48"/>
      <c r="N203" s="49" t="s">
        <v>30</v>
      </c>
      <c r="O203" s="50">
        <v>1</v>
      </c>
      <c r="P203" s="178"/>
      <c r="Q203" s="147"/>
      <c r="R203" s="142"/>
      <c r="S203" s="142"/>
      <c r="T203" s="142">
        <v>2827913</v>
      </c>
      <c r="U203" s="142">
        <f t="shared" si="16"/>
        <v>2827913</v>
      </c>
      <c r="V203" s="142">
        <v>1200</v>
      </c>
      <c r="W203" s="142">
        <f t="shared" si="17"/>
        <v>1200</v>
      </c>
      <c r="X203" s="143"/>
      <c r="Y203" s="147"/>
      <c r="Z203" s="142"/>
      <c r="AA203" s="142"/>
      <c r="AB203" s="142"/>
      <c r="AC203" s="142"/>
      <c r="AD203" s="142"/>
      <c r="AE203" s="142"/>
      <c r="AF203" s="221"/>
      <c r="AG203" s="215"/>
      <c r="AH203" s="19"/>
      <c r="AI203" s="20"/>
    </row>
    <row r="204" spans="1:35" ht="15.5">
      <c r="A204" s="211">
        <f t="shared" ref="A204:A267" si="18">IF(F204="",0,1)</f>
        <v>0</v>
      </c>
      <c r="B204" s="71"/>
      <c r="C204" s="72"/>
      <c r="D204" s="46"/>
      <c r="E204" s="42"/>
      <c r="F204" s="46"/>
      <c r="G204" s="44"/>
      <c r="H204" s="45"/>
      <c r="I204" s="105"/>
      <c r="J204" s="105"/>
      <c r="K204" s="46" t="s">
        <v>52</v>
      </c>
      <c r="L204" s="52" t="s">
        <v>345</v>
      </c>
      <c r="M204" s="48"/>
      <c r="N204" s="49" t="s">
        <v>38</v>
      </c>
      <c r="O204" s="50">
        <v>13</v>
      </c>
      <c r="P204" s="178"/>
      <c r="Q204" s="147"/>
      <c r="R204" s="142"/>
      <c r="S204" s="142"/>
      <c r="T204" s="142">
        <v>314208</v>
      </c>
      <c r="U204" s="142">
        <f t="shared" si="16"/>
        <v>10620230.399999999</v>
      </c>
      <c r="V204" s="142">
        <v>30000</v>
      </c>
      <c r="W204" s="142">
        <f t="shared" si="17"/>
        <v>390000</v>
      </c>
      <c r="X204" s="143"/>
      <c r="Y204" s="147"/>
      <c r="Z204" s="142"/>
      <c r="AA204" s="142"/>
      <c r="AB204" s="142"/>
      <c r="AC204" s="142"/>
      <c r="AD204" s="142"/>
      <c r="AE204" s="142"/>
      <c r="AF204" s="221"/>
      <c r="AG204" s="215"/>
      <c r="AH204" s="19"/>
      <c r="AI204" s="20"/>
    </row>
    <row r="205" spans="1:35" ht="15.5">
      <c r="A205" s="211">
        <f t="shared" si="18"/>
        <v>0</v>
      </c>
      <c r="B205" s="71"/>
      <c r="C205" s="72"/>
      <c r="D205" s="46"/>
      <c r="E205" s="42"/>
      <c r="F205" s="46"/>
      <c r="G205" s="44"/>
      <c r="H205" s="45"/>
      <c r="I205" s="105"/>
      <c r="J205" s="105"/>
      <c r="K205" s="46" t="s">
        <v>23</v>
      </c>
      <c r="L205" s="80" t="s">
        <v>346</v>
      </c>
      <c r="M205" s="48"/>
      <c r="N205" s="49" t="s">
        <v>10</v>
      </c>
      <c r="O205" s="50">
        <v>1</v>
      </c>
      <c r="P205" s="178"/>
      <c r="Q205" s="147"/>
      <c r="R205" s="142"/>
      <c r="S205" s="142"/>
      <c r="T205" s="142">
        <v>453089</v>
      </c>
      <c r="U205" s="142">
        <f t="shared" si="16"/>
        <v>1087413.5999999999</v>
      </c>
      <c r="V205" s="142">
        <v>12000</v>
      </c>
      <c r="W205" s="142">
        <f t="shared" si="17"/>
        <v>12000</v>
      </c>
      <c r="X205" s="143"/>
      <c r="Y205" s="147"/>
      <c r="Z205" s="142"/>
      <c r="AA205" s="142"/>
      <c r="AB205" s="142"/>
      <c r="AC205" s="142"/>
      <c r="AD205" s="142"/>
      <c r="AE205" s="142"/>
      <c r="AF205" s="221"/>
      <c r="AG205" s="215"/>
      <c r="AH205" s="19"/>
      <c r="AI205" s="20"/>
    </row>
    <row r="206" spans="1:35" ht="15.5">
      <c r="A206" s="211">
        <f t="shared" si="18"/>
        <v>0</v>
      </c>
      <c r="B206" s="71"/>
      <c r="C206" s="72"/>
      <c r="D206" s="46"/>
      <c r="E206" s="42"/>
      <c r="F206" s="46"/>
      <c r="G206" s="44"/>
      <c r="H206" s="45"/>
      <c r="I206" s="105"/>
      <c r="J206" s="105"/>
      <c r="K206" s="46" t="s">
        <v>25</v>
      </c>
      <c r="L206" s="78" t="s">
        <v>347</v>
      </c>
      <c r="M206" s="48"/>
      <c r="N206" s="49" t="s">
        <v>56</v>
      </c>
      <c r="O206" s="50">
        <v>3</v>
      </c>
      <c r="P206" s="178"/>
      <c r="Q206" s="147"/>
      <c r="R206" s="142"/>
      <c r="S206" s="142"/>
      <c r="T206" s="142">
        <v>31840</v>
      </c>
      <c r="U206" s="142">
        <f t="shared" si="16"/>
        <v>152832</v>
      </c>
      <c r="V206" s="142">
        <v>60500</v>
      </c>
      <c r="W206" s="142">
        <f t="shared" si="17"/>
        <v>181500</v>
      </c>
      <c r="X206" s="143"/>
      <c r="Y206" s="147"/>
      <c r="Z206" s="142"/>
      <c r="AA206" s="142"/>
      <c r="AB206" s="142"/>
      <c r="AC206" s="142"/>
      <c r="AD206" s="142"/>
      <c r="AE206" s="142"/>
      <c r="AF206" s="221"/>
      <c r="AG206" s="215"/>
      <c r="AH206" s="19"/>
      <c r="AI206" s="20"/>
    </row>
    <row r="207" spans="1:35" ht="15.5">
      <c r="A207" s="211">
        <f t="shared" si="18"/>
        <v>0</v>
      </c>
      <c r="B207" s="71"/>
      <c r="C207" s="72"/>
      <c r="D207" s="46"/>
      <c r="E207" s="42"/>
      <c r="F207" s="46"/>
      <c r="G207" s="44"/>
      <c r="H207" s="45"/>
      <c r="I207" s="105"/>
      <c r="J207" s="105"/>
      <c r="K207" s="46" t="s">
        <v>342</v>
      </c>
      <c r="L207" s="78" t="s">
        <v>348</v>
      </c>
      <c r="M207" s="48"/>
      <c r="N207" s="49" t="s">
        <v>31</v>
      </c>
      <c r="O207" s="50">
        <v>1</v>
      </c>
      <c r="P207" s="178"/>
      <c r="Q207" s="147"/>
      <c r="R207" s="142"/>
      <c r="S207" s="142"/>
      <c r="T207" s="142">
        <v>672000</v>
      </c>
      <c r="U207" s="142">
        <f t="shared" si="16"/>
        <v>16632000</v>
      </c>
      <c r="V207" s="142">
        <v>2200</v>
      </c>
      <c r="W207" s="142">
        <f t="shared" si="17"/>
        <v>2200</v>
      </c>
      <c r="X207" s="143"/>
      <c r="Y207" s="147"/>
      <c r="Z207" s="142"/>
      <c r="AA207" s="142"/>
      <c r="AB207" s="142"/>
      <c r="AC207" s="142"/>
      <c r="AD207" s="142"/>
      <c r="AE207" s="142"/>
      <c r="AF207" s="221"/>
      <c r="AG207" s="215"/>
      <c r="AH207" s="19"/>
      <c r="AI207" s="20"/>
    </row>
    <row r="208" spans="1:35" ht="15.5">
      <c r="A208" s="211">
        <f t="shared" si="18"/>
        <v>0</v>
      </c>
      <c r="B208" s="71"/>
      <c r="C208" s="72"/>
      <c r="D208" s="46"/>
      <c r="E208" s="42"/>
      <c r="F208" s="46"/>
      <c r="G208" s="44"/>
      <c r="H208" s="45"/>
      <c r="I208" s="105"/>
      <c r="J208" s="105"/>
      <c r="K208" s="46" t="s">
        <v>17</v>
      </c>
      <c r="L208" s="47">
        <v>11.88</v>
      </c>
      <c r="M208" s="48"/>
      <c r="N208" s="49" t="s">
        <v>66</v>
      </c>
      <c r="O208" s="50">
        <v>7</v>
      </c>
      <c r="P208" s="178"/>
      <c r="Q208" s="147"/>
      <c r="R208" s="142"/>
      <c r="S208" s="142"/>
      <c r="T208" s="142">
        <v>31840</v>
      </c>
      <c r="U208" s="142">
        <f t="shared" si="16"/>
        <v>378259.20000000001</v>
      </c>
      <c r="V208" s="142">
        <v>6000</v>
      </c>
      <c r="W208" s="142">
        <f t="shared" si="17"/>
        <v>42000</v>
      </c>
      <c r="X208" s="143"/>
      <c r="Y208" s="147"/>
      <c r="Z208" s="142"/>
      <c r="AA208" s="142"/>
      <c r="AB208" s="142"/>
      <c r="AC208" s="142"/>
      <c r="AD208" s="142"/>
      <c r="AE208" s="142"/>
      <c r="AF208" s="221"/>
      <c r="AG208" s="215"/>
      <c r="AH208" s="19"/>
      <c r="AI208" s="20"/>
    </row>
    <row r="209" spans="1:35" ht="15.5">
      <c r="A209" s="211">
        <f t="shared" si="18"/>
        <v>0</v>
      </c>
      <c r="B209" s="71"/>
      <c r="C209" s="72"/>
      <c r="D209" s="46"/>
      <c r="E209" s="42"/>
      <c r="F209" s="46"/>
      <c r="G209" s="44"/>
      <c r="H209" s="45"/>
      <c r="I209" s="105"/>
      <c r="J209" s="105"/>
      <c r="K209" s="46" t="s">
        <v>343</v>
      </c>
      <c r="L209" s="47">
        <v>39.51</v>
      </c>
      <c r="M209" s="48"/>
      <c r="N209" s="49" t="s">
        <v>92</v>
      </c>
      <c r="O209" s="50">
        <v>1</v>
      </c>
      <c r="P209" s="178"/>
      <c r="Q209" s="147"/>
      <c r="R209" s="142"/>
      <c r="S209" s="142"/>
      <c r="T209" s="142">
        <v>67200</v>
      </c>
      <c r="U209" s="142">
        <f t="shared" si="16"/>
        <v>2655072</v>
      </c>
      <c r="V209" s="142">
        <v>12100</v>
      </c>
      <c r="W209" s="142">
        <f t="shared" si="17"/>
        <v>12100</v>
      </c>
      <c r="X209" s="143"/>
      <c r="Y209" s="147"/>
      <c r="Z209" s="142"/>
      <c r="AA209" s="142"/>
      <c r="AB209" s="142"/>
      <c r="AC209" s="142"/>
      <c r="AD209" s="142"/>
      <c r="AE209" s="142"/>
      <c r="AF209" s="221"/>
      <c r="AG209" s="215"/>
      <c r="AH209" s="19"/>
      <c r="AI209" s="20"/>
    </row>
    <row r="210" spans="1:35" ht="15.5">
      <c r="A210" s="211">
        <f t="shared" si="18"/>
        <v>0</v>
      </c>
      <c r="B210" s="71"/>
      <c r="C210" s="72"/>
      <c r="D210" s="46"/>
      <c r="E210" s="42"/>
      <c r="F210" s="46"/>
      <c r="G210" s="44"/>
      <c r="H210" s="45"/>
      <c r="I210" s="105"/>
      <c r="J210" s="105"/>
      <c r="K210" s="46"/>
      <c r="L210" s="47"/>
      <c r="M210" s="48"/>
      <c r="N210" s="49" t="s">
        <v>51</v>
      </c>
      <c r="O210" s="50">
        <v>1</v>
      </c>
      <c r="P210" s="178"/>
      <c r="Q210" s="147"/>
      <c r="R210" s="142"/>
      <c r="S210" s="142"/>
      <c r="T210" s="142"/>
      <c r="U210" s="142"/>
      <c r="V210" s="142">
        <v>35000</v>
      </c>
      <c r="W210" s="142">
        <f t="shared" si="17"/>
        <v>35000</v>
      </c>
      <c r="X210" s="143"/>
      <c r="Y210" s="147"/>
      <c r="Z210" s="142"/>
      <c r="AA210" s="142"/>
      <c r="AB210" s="142"/>
      <c r="AC210" s="142"/>
      <c r="AD210" s="142"/>
      <c r="AE210" s="142"/>
      <c r="AF210" s="221"/>
      <c r="AG210" s="215"/>
      <c r="AH210" s="19"/>
      <c r="AI210" s="20"/>
    </row>
    <row r="211" spans="1:35" ht="15.5">
      <c r="A211" s="211">
        <f t="shared" si="18"/>
        <v>0</v>
      </c>
      <c r="B211" s="71"/>
      <c r="C211" s="72"/>
      <c r="D211" s="46"/>
      <c r="E211" s="42"/>
      <c r="F211" s="46"/>
      <c r="G211" s="44"/>
      <c r="H211" s="45"/>
      <c r="I211" s="105"/>
      <c r="J211" s="105"/>
      <c r="K211" s="46"/>
      <c r="L211" s="47"/>
      <c r="M211" s="48"/>
      <c r="N211" s="49" t="s">
        <v>89</v>
      </c>
      <c r="O211" s="50">
        <v>1</v>
      </c>
      <c r="P211" s="178"/>
      <c r="Q211" s="147"/>
      <c r="R211" s="142"/>
      <c r="S211" s="142"/>
      <c r="T211" s="142"/>
      <c r="U211" s="142"/>
      <c r="V211" s="142">
        <v>20000</v>
      </c>
      <c r="W211" s="142">
        <f t="shared" si="17"/>
        <v>20000</v>
      </c>
      <c r="X211" s="143"/>
      <c r="Y211" s="147"/>
      <c r="Z211" s="142"/>
      <c r="AA211" s="142"/>
      <c r="AB211" s="142"/>
      <c r="AC211" s="142"/>
      <c r="AD211" s="142"/>
      <c r="AE211" s="142"/>
      <c r="AF211" s="221"/>
      <c r="AG211" s="215"/>
      <c r="AH211" s="19"/>
      <c r="AI211" s="20"/>
    </row>
    <row r="212" spans="1:35" ht="15.5">
      <c r="A212" s="211">
        <f t="shared" si="18"/>
        <v>0</v>
      </c>
      <c r="B212" s="71"/>
      <c r="C212" s="72"/>
      <c r="D212" s="46"/>
      <c r="E212" s="42"/>
      <c r="F212" s="46"/>
      <c r="G212" s="44"/>
      <c r="H212" s="45"/>
      <c r="I212" s="105"/>
      <c r="J212" s="105"/>
      <c r="K212" s="46"/>
      <c r="L212" s="47"/>
      <c r="M212" s="48"/>
      <c r="N212" s="49" t="s">
        <v>27</v>
      </c>
      <c r="O212" s="50">
        <v>1</v>
      </c>
      <c r="P212" s="178"/>
      <c r="Q212" s="147"/>
      <c r="R212" s="142"/>
      <c r="S212" s="142"/>
      <c r="T212" s="142"/>
      <c r="U212" s="142"/>
      <c r="V212" s="142">
        <v>1200</v>
      </c>
      <c r="W212" s="142">
        <f t="shared" si="17"/>
        <v>1200</v>
      </c>
      <c r="X212" s="143"/>
      <c r="Y212" s="147"/>
      <c r="Z212" s="142"/>
      <c r="AA212" s="142"/>
      <c r="AB212" s="142"/>
      <c r="AC212" s="142"/>
      <c r="AD212" s="142"/>
      <c r="AE212" s="142"/>
      <c r="AF212" s="221"/>
      <c r="AG212" s="215"/>
      <c r="AH212" s="19"/>
      <c r="AI212" s="20"/>
    </row>
    <row r="213" spans="1:35" ht="15.5">
      <c r="A213" s="211">
        <f t="shared" si="18"/>
        <v>0</v>
      </c>
      <c r="B213" s="71"/>
      <c r="C213" s="72"/>
      <c r="D213" s="46"/>
      <c r="E213" s="42"/>
      <c r="F213" s="46"/>
      <c r="G213" s="44"/>
      <c r="H213" s="45"/>
      <c r="I213" s="105"/>
      <c r="J213" s="105"/>
      <c r="K213" s="46"/>
      <c r="L213" s="47"/>
      <c r="M213" s="48"/>
      <c r="N213" s="49" t="s">
        <v>41</v>
      </c>
      <c r="O213" s="50">
        <v>2</v>
      </c>
      <c r="P213" s="178"/>
      <c r="Q213" s="147"/>
      <c r="R213" s="142"/>
      <c r="S213" s="142"/>
      <c r="T213" s="142"/>
      <c r="U213" s="142"/>
      <c r="V213" s="142">
        <v>30000</v>
      </c>
      <c r="W213" s="142">
        <f t="shared" si="17"/>
        <v>60000</v>
      </c>
      <c r="X213" s="143"/>
      <c r="Y213" s="147"/>
      <c r="Z213" s="142"/>
      <c r="AA213" s="142"/>
      <c r="AB213" s="142"/>
      <c r="AC213" s="142"/>
      <c r="AD213" s="142"/>
      <c r="AE213" s="142"/>
      <c r="AF213" s="221"/>
      <c r="AG213" s="215"/>
      <c r="AH213" s="19"/>
      <c r="AI213" s="20"/>
    </row>
    <row r="214" spans="1:35" s="164" customFormat="1" ht="16" thickBot="1">
      <c r="A214" s="211">
        <f t="shared" si="18"/>
        <v>0</v>
      </c>
      <c r="B214" s="70"/>
      <c r="C214" s="74"/>
      <c r="D214" s="56"/>
      <c r="E214" s="57"/>
      <c r="F214" s="56"/>
      <c r="G214" s="58"/>
      <c r="H214" s="59"/>
      <c r="I214" s="53"/>
      <c r="J214" s="53"/>
      <c r="K214" s="56"/>
      <c r="L214" s="60"/>
      <c r="M214" s="61"/>
      <c r="N214" s="62"/>
      <c r="O214" s="63"/>
      <c r="P214" s="179"/>
      <c r="Q214" s="148"/>
      <c r="R214" s="149"/>
      <c r="S214" s="149"/>
      <c r="T214" s="149"/>
      <c r="U214" s="149"/>
      <c r="V214" s="149"/>
      <c r="W214" s="149"/>
      <c r="X214" s="144"/>
      <c r="Y214" s="148"/>
      <c r="Z214" s="149"/>
      <c r="AA214" s="149"/>
      <c r="AB214" s="149"/>
      <c r="AC214" s="149"/>
      <c r="AD214" s="149"/>
      <c r="AE214" s="149"/>
      <c r="AF214" s="222"/>
      <c r="AG214" s="213"/>
      <c r="AH214" s="22"/>
      <c r="AI214" s="163"/>
    </row>
    <row r="215" spans="1:35" s="175" customFormat="1" ht="15.5">
      <c r="A215" s="211">
        <f t="shared" si="18"/>
        <v>0</v>
      </c>
      <c r="B215" s="165"/>
      <c r="C215" s="231"/>
      <c r="D215" s="166"/>
      <c r="E215" s="167"/>
      <c r="F215" s="166"/>
      <c r="G215" s="224"/>
      <c r="H215" s="225"/>
      <c r="I215" s="226"/>
      <c r="J215" s="226"/>
      <c r="K215" s="166"/>
      <c r="L215" s="227"/>
      <c r="M215" s="228"/>
      <c r="N215" s="168"/>
      <c r="O215" s="229"/>
      <c r="P215" s="180"/>
      <c r="Q215" s="169"/>
      <c r="R215" s="170"/>
      <c r="S215" s="170"/>
      <c r="T215" s="170"/>
      <c r="U215" s="170"/>
      <c r="V215" s="170"/>
      <c r="W215" s="170"/>
      <c r="X215" s="171"/>
      <c r="Y215" s="169"/>
      <c r="Z215" s="170"/>
      <c r="AA215" s="170"/>
      <c r="AB215" s="170"/>
      <c r="AC215" s="170"/>
      <c r="AD215" s="170"/>
      <c r="AE215" s="170"/>
      <c r="AF215" s="230"/>
      <c r="AG215" s="214"/>
      <c r="AH215" s="190"/>
      <c r="AI215" s="174"/>
    </row>
    <row r="216" spans="1:35" ht="16.5" customHeight="1">
      <c r="A216" s="211">
        <f t="shared" si="18"/>
        <v>1</v>
      </c>
      <c r="B216" s="71">
        <f>B198+1</f>
        <v>18</v>
      </c>
      <c r="C216" s="72"/>
      <c r="D216" s="41" t="s">
        <v>182</v>
      </c>
      <c r="E216" s="42" t="s">
        <v>24</v>
      </c>
      <c r="F216" s="67">
        <v>24</v>
      </c>
      <c r="G216" s="44" t="s">
        <v>105</v>
      </c>
      <c r="H216" s="45">
        <v>414</v>
      </c>
      <c r="I216" s="105">
        <v>408</v>
      </c>
      <c r="J216" s="105">
        <v>88</v>
      </c>
      <c r="K216" s="46"/>
      <c r="L216" s="47"/>
      <c r="M216" s="48"/>
      <c r="N216" s="49"/>
      <c r="O216" s="50"/>
      <c r="P216" s="178"/>
      <c r="Q216" s="147">
        <f>res!L4</f>
        <v>3142000</v>
      </c>
      <c r="R216" s="142"/>
      <c r="S216" s="142">
        <f>+Q216*J216</f>
        <v>276496000</v>
      </c>
      <c r="T216" s="142"/>
      <c r="U216" s="142"/>
      <c r="V216" s="142"/>
      <c r="W216" s="142"/>
      <c r="X216" s="143">
        <f>+S216+SUM(U216)+SUM(W216)</f>
        <v>276496000</v>
      </c>
      <c r="Y216" s="147"/>
      <c r="Z216" s="142"/>
      <c r="AA216" s="142"/>
      <c r="AB216" s="140">
        <f>(SUM($U216:$U218)+$S216)*5%</f>
        <v>13824800</v>
      </c>
      <c r="AC216" s="140">
        <f>+X216*0.542%</f>
        <v>1498608.32</v>
      </c>
      <c r="AD216" s="140"/>
      <c r="AE216" s="140">
        <f>SUM(Y216:AD216)</f>
        <v>15323408.32</v>
      </c>
      <c r="AF216" s="141">
        <f>ROUND((X216+AE216),-3)</f>
        <v>291819000</v>
      </c>
      <c r="AG216" s="215"/>
      <c r="AH216" s="19"/>
      <c r="AI216" s="20"/>
    </row>
    <row r="217" spans="1:35" ht="15.5">
      <c r="A217" s="211">
        <f t="shared" si="18"/>
        <v>0</v>
      </c>
      <c r="B217" s="71"/>
      <c r="C217" s="72"/>
      <c r="D217" s="46" t="s">
        <v>39</v>
      </c>
      <c r="E217" s="42"/>
      <c r="F217" s="46"/>
      <c r="G217" s="44" t="s">
        <v>178</v>
      </c>
      <c r="H217" s="45"/>
      <c r="I217" s="105"/>
      <c r="J217" s="105"/>
      <c r="K217" s="46"/>
      <c r="L217" s="47"/>
      <c r="M217" s="48"/>
      <c r="N217" s="49"/>
      <c r="O217" s="50"/>
      <c r="P217" s="178"/>
      <c r="Q217" s="147"/>
      <c r="R217" s="142"/>
      <c r="S217" s="142"/>
      <c r="T217" s="142"/>
      <c r="U217" s="142"/>
      <c r="V217" s="142"/>
      <c r="W217" s="142"/>
      <c r="X217" s="143"/>
      <c r="Y217" s="147"/>
      <c r="Z217" s="142"/>
      <c r="AA217" s="142"/>
      <c r="AB217" s="142"/>
      <c r="AC217" s="142"/>
      <c r="AD217" s="142"/>
      <c r="AE217" s="142"/>
      <c r="AF217" s="221"/>
      <c r="AG217" s="215"/>
      <c r="AH217" s="19"/>
      <c r="AI217" s="20"/>
    </row>
    <row r="218" spans="1:35" ht="15.5">
      <c r="A218" s="211">
        <f t="shared" si="18"/>
        <v>0</v>
      </c>
      <c r="B218" s="71"/>
      <c r="C218" s="72"/>
      <c r="D218" s="46" t="s">
        <v>40</v>
      </c>
      <c r="E218" s="42"/>
      <c r="F218" s="46"/>
      <c r="G218" s="44" t="s">
        <v>179</v>
      </c>
      <c r="H218" s="45"/>
      <c r="I218" s="105"/>
      <c r="J218" s="105"/>
      <c r="K218" s="46"/>
      <c r="L218" s="47"/>
      <c r="M218" s="48"/>
      <c r="N218" s="49"/>
      <c r="O218" s="50"/>
      <c r="P218" s="178"/>
      <c r="Q218" s="147"/>
      <c r="R218" s="142"/>
      <c r="S218" s="142"/>
      <c r="T218" s="142"/>
      <c r="U218" s="142"/>
      <c r="V218" s="142"/>
      <c r="W218" s="142"/>
      <c r="X218" s="143"/>
      <c r="Y218" s="147"/>
      <c r="Z218" s="142"/>
      <c r="AA218" s="142"/>
      <c r="AB218" s="142"/>
      <c r="AC218" s="142"/>
      <c r="AD218" s="142"/>
      <c r="AE218" s="142"/>
      <c r="AF218" s="221"/>
      <c r="AG218" s="215"/>
      <c r="AH218" s="19"/>
      <c r="AI218" s="20"/>
    </row>
    <row r="219" spans="1:35" ht="18" customHeight="1">
      <c r="A219" s="211">
        <f t="shared" si="18"/>
        <v>0</v>
      </c>
      <c r="B219" s="71"/>
      <c r="C219" s="72"/>
      <c r="D219" s="46" t="s">
        <v>396</v>
      </c>
      <c r="E219" s="42"/>
      <c r="F219" s="46"/>
      <c r="G219" s="44" t="s">
        <v>180</v>
      </c>
      <c r="H219" s="45"/>
      <c r="I219" s="105"/>
      <c r="J219" s="105"/>
      <c r="K219" s="46"/>
      <c r="L219" s="47"/>
      <c r="M219" s="48"/>
      <c r="N219" s="49"/>
      <c r="O219" s="50"/>
      <c r="P219" s="178"/>
      <c r="Q219" s="147"/>
      <c r="R219" s="142"/>
      <c r="S219" s="142"/>
      <c r="T219" s="142"/>
      <c r="U219" s="142"/>
      <c r="V219" s="142"/>
      <c r="W219" s="142"/>
      <c r="X219" s="143"/>
      <c r="Y219" s="147"/>
      <c r="Z219" s="142"/>
      <c r="AA219" s="142"/>
      <c r="AB219" s="142"/>
      <c r="AC219" s="142"/>
      <c r="AD219" s="142"/>
      <c r="AE219" s="142"/>
      <c r="AF219" s="221"/>
      <c r="AG219" s="215"/>
      <c r="AH219" s="19"/>
      <c r="AI219" s="20"/>
    </row>
    <row r="220" spans="1:35" ht="15.5">
      <c r="A220" s="211">
        <f t="shared" si="18"/>
        <v>0</v>
      </c>
      <c r="B220" s="71"/>
      <c r="C220" s="72"/>
      <c r="D220" s="46" t="s">
        <v>183</v>
      </c>
      <c r="E220" s="42"/>
      <c r="F220" s="46"/>
      <c r="G220" s="44"/>
      <c r="H220" s="45"/>
      <c r="I220" s="105"/>
      <c r="J220" s="105"/>
      <c r="K220" s="46"/>
      <c r="L220" s="47"/>
      <c r="M220" s="48"/>
      <c r="N220" s="49"/>
      <c r="O220" s="50"/>
      <c r="P220" s="178"/>
      <c r="Q220" s="147"/>
      <c r="R220" s="142"/>
      <c r="S220" s="142"/>
      <c r="T220" s="142"/>
      <c r="U220" s="142"/>
      <c r="V220" s="142"/>
      <c r="W220" s="142"/>
      <c r="X220" s="143"/>
      <c r="Y220" s="147"/>
      <c r="Z220" s="142"/>
      <c r="AA220" s="142"/>
      <c r="AB220" s="142"/>
      <c r="AC220" s="142"/>
      <c r="AD220" s="142"/>
      <c r="AE220" s="142"/>
      <c r="AF220" s="221"/>
      <c r="AG220" s="215"/>
      <c r="AH220" s="19"/>
      <c r="AI220" s="20"/>
    </row>
    <row r="221" spans="1:35" ht="15.5">
      <c r="A221" s="211">
        <f t="shared" si="18"/>
        <v>0</v>
      </c>
      <c r="B221" s="71"/>
      <c r="C221" s="72"/>
      <c r="D221" s="46"/>
      <c r="E221" s="42"/>
      <c r="F221" s="46"/>
      <c r="G221" s="44"/>
      <c r="H221" s="45"/>
      <c r="I221" s="105"/>
      <c r="J221" s="105"/>
      <c r="K221" s="46"/>
      <c r="L221" s="47"/>
      <c r="M221" s="48"/>
      <c r="N221" s="49"/>
      <c r="O221" s="50"/>
      <c r="P221" s="178"/>
      <c r="Q221" s="147"/>
      <c r="R221" s="142"/>
      <c r="S221" s="142"/>
      <c r="T221" s="142"/>
      <c r="U221" s="142"/>
      <c r="V221" s="142"/>
      <c r="W221" s="142"/>
      <c r="X221" s="143"/>
      <c r="Y221" s="147"/>
      <c r="Z221" s="142"/>
      <c r="AA221" s="142"/>
      <c r="AB221" s="142"/>
      <c r="AC221" s="142"/>
      <c r="AD221" s="142"/>
      <c r="AE221" s="142"/>
      <c r="AF221" s="221"/>
      <c r="AG221" s="215"/>
      <c r="AH221" s="19"/>
      <c r="AI221" s="20"/>
    </row>
    <row r="222" spans="1:35" ht="15.5">
      <c r="A222" s="211">
        <f t="shared" si="18"/>
        <v>0</v>
      </c>
      <c r="B222" s="71"/>
      <c r="C222" s="72"/>
      <c r="D222" s="46"/>
      <c r="E222" s="42"/>
      <c r="F222" s="46"/>
      <c r="G222" s="44"/>
      <c r="H222" s="45"/>
      <c r="I222" s="105"/>
      <c r="J222" s="105"/>
      <c r="K222" s="46"/>
      <c r="L222" s="47"/>
      <c r="M222" s="48"/>
      <c r="N222" s="49"/>
      <c r="O222" s="50"/>
      <c r="P222" s="178"/>
      <c r="Q222" s="147"/>
      <c r="R222" s="142"/>
      <c r="S222" s="142"/>
      <c r="T222" s="142"/>
      <c r="U222" s="142"/>
      <c r="V222" s="142"/>
      <c r="W222" s="142"/>
      <c r="X222" s="143"/>
      <c r="Y222" s="147"/>
      <c r="Z222" s="142"/>
      <c r="AA222" s="142"/>
      <c r="AB222" s="142"/>
      <c r="AC222" s="142"/>
      <c r="AD222" s="142"/>
      <c r="AE222" s="142"/>
      <c r="AF222" s="221"/>
      <c r="AG222" s="215"/>
      <c r="AH222" s="19"/>
      <c r="AI222" s="20"/>
    </row>
    <row r="223" spans="1:35" s="164" customFormat="1" ht="16" thickBot="1">
      <c r="A223" s="211">
        <f t="shared" si="18"/>
        <v>0</v>
      </c>
      <c r="B223" s="70"/>
      <c r="C223" s="74"/>
      <c r="D223" s="56"/>
      <c r="E223" s="57"/>
      <c r="F223" s="56"/>
      <c r="G223" s="58"/>
      <c r="H223" s="59"/>
      <c r="I223" s="53"/>
      <c r="J223" s="53"/>
      <c r="K223" s="56"/>
      <c r="L223" s="60"/>
      <c r="M223" s="61"/>
      <c r="N223" s="62"/>
      <c r="O223" s="63"/>
      <c r="P223" s="179"/>
      <c r="Q223" s="148"/>
      <c r="R223" s="149"/>
      <c r="S223" s="149"/>
      <c r="T223" s="149"/>
      <c r="U223" s="149"/>
      <c r="V223" s="149"/>
      <c r="W223" s="149"/>
      <c r="X223" s="144"/>
      <c r="Y223" s="148"/>
      <c r="Z223" s="149"/>
      <c r="AA223" s="149"/>
      <c r="AB223" s="149"/>
      <c r="AC223" s="149"/>
      <c r="AD223" s="149"/>
      <c r="AE223" s="149"/>
      <c r="AF223" s="222"/>
      <c r="AG223" s="213"/>
      <c r="AH223" s="22"/>
      <c r="AI223" s="163"/>
    </row>
    <row r="224" spans="1:35" s="175" customFormat="1" ht="15.5">
      <c r="A224" s="211">
        <f t="shared" si="18"/>
        <v>0</v>
      </c>
      <c r="B224" s="165"/>
      <c r="C224" s="231"/>
      <c r="D224" s="166"/>
      <c r="E224" s="167"/>
      <c r="F224" s="166"/>
      <c r="G224" s="224"/>
      <c r="H224" s="225"/>
      <c r="I224" s="226"/>
      <c r="J224" s="226"/>
      <c r="K224" s="166"/>
      <c r="L224" s="227"/>
      <c r="M224" s="228"/>
      <c r="N224" s="168"/>
      <c r="O224" s="229"/>
      <c r="P224" s="180"/>
      <c r="Q224" s="169"/>
      <c r="R224" s="170"/>
      <c r="S224" s="170"/>
      <c r="T224" s="170"/>
      <c r="U224" s="170"/>
      <c r="V224" s="170"/>
      <c r="W224" s="170"/>
      <c r="X224" s="171"/>
      <c r="Y224" s="169"/>
      <c r="Z224" s="170"/>
      <c r="AA224" s="170"/>
      <c r="AB224" s="170"/>
      <c r="AC224" s="170"/>
      <c r="AD224" s="170"/>
      <c r="AE224" s="170"/>
      <c r="AF224" s="230"/>
      <c r="AG224" s="214"/>
      <c r="AH224" s="190"/>
      <c r="AI224" s="174"/>
    </row>
    <row r="225" spans="1:35" ht="15.5">
      <c r="A225" s="211">
        <f t="shared" si="18"/>
        <v>1</v>
      </c>
      <c r="B225" s="101">
        <f>B216+1</f>
        <v>19</v>
      </c>
      <c r="C225" s="102">
        <v>25</v>
      </c>
      <c r="D225" s="99" t="s">
        <v>184</v>
      </c>
      <c r="E225" s="42" t="s">
        <v>185</v>
      </c>
      <c r="F225" s="67">
        <v>25</v>
      </c>
      <c r="G225" s="44" t="s">
        <v>98</v>
      </c>
      <c r="H225" s="45">
        <v>300</v>
      </c>
      <c r="I225" s="105">
        <v>358</v>
      </c>
      <c r="J225" s="105">
        <v>278</v>
      </c>
      <c r="K225" s="46" t="s">
        <v>367</v>
      </c>
      <c r="L225" s="47">
        <v>106.88</v>
      </c>
      <c r="M225" s="48" t="s">
        <v>322</v>
      </c>
      <c r="N225" s="100" t="s">
        <v>186</v>
      </c>
      <c r="O225" s="50">
        <v>3</v>
      </c>
      <c r="P225" s="178">
        <f>+L225*1.5</f>
        <v>160.32</v>
      </c>
      <c r="Q225" s="147">
        <f>res!L4</f>
        <v>3142000</v>
      </c>
      <c r="R225" s="142">
        <f>+P225*Q225</f>
        <v>503725440</v>
      </c>
      <c r="S225" s="142">
        <f>+Q225*J225</f>
        <v>873476000</v>
      </c>
      <c r="T225" s="142">
        <v>1608750</v>
      </c>
      <c r="U225" s="142">
        <f>+T225*L225</f>
        <v>171943200</v>
      </c>
      <c r="V225" s="142">
        <v>48400</v>
      </c>
      <c r="W225" s="142">
        <f>+V225*O225</f>
        <v>145200</v>
      </c>
      <c r="X225" s="143">
        <f>+S225+SUM(U225:U229)+SUM(W225:W228)</f>
        <v>1065276473</v>
      </c>
      <c r="Y225" s="147"/>
      <c r="Z225" s="140">
        <f>(SUM($U225:$U230)+$R225)*15%</f>
        <v>104302246.95</v>
      </c>
      <c r="AA225" s="140">
        <f>(SUM($U225:$U229)+$S225)*1%</f>
        <v>10650988.73</v>
      </c>
      <c r="AB225" s="140">
        <f>((SUM($U225:$U230)+$S225)-300000000)*5%</f>
        <v>38254943.649999999</v>
      </c>
      <c r="AC225" s="140">
        <f>+X225*0.542%</f>
        <v>5773798.4836600004</v>
      </c>
      <c r="AD225" s="140"/>
      <c r="AE225" s="140">
        <f>SUM(Y225:AD225)</f>
        <v>158981977.81366003</v>
      </c>
      <c r="AF225" s="141">
        <f>ROUND((X225+AE225),-3)</f>
        <v>1224258000</v>
      </c>
      <c r="AG225" s="331"/>
      <c r="AH225" s="19"/>
      <c r="AI225" s="20"/>
    </row>
    <row r="226" spans="1:35" ht="15.5">
      <c r="A226" s="211">
        <f t="shared" si="18"/>
        <v>0</v>
      </c>
      <c r="B226" s="101"/>
      <c r="C226" s="102"/>
      <c r="D226" s="100" t="s">
        <v>123</v>
      </c>
      <c r="E226" s="42" t="s">
        <v>187</v>
      </c>
      <c r="F226" s="46"/>
      <c r="G226" s="44" t="s">
        <v>188</v>
      </c>
      <c r="H226" s="45"/>
      <c r="I226" s="105"/>
      <c r="J226" s="105"/>
      <c r="K226" s="46" t="s">
        <v>17</v>
      </c>
      <c r="L226" s="47">
        <v>17.68</v>
      </c>
      <c r="M226" s="48" t="s">
        <v>322</v>
      </c>
      <c r="N226" s="46" t="s">
        <v>30</v>
      </c>
      <c r="O226" s="50">
        <v>1</v>
      </c>
      <c r="P226" s="178"/>
      <c r="Q226" s="147"/>
      <c r="R226" s="142"/>
      <c r="S226" s="142"/>
      <c r="T226" s="142">
        <v>642000</v>
      </c>
      <c r="U226" s="142">
        <f>+T226*L226</f>
        <v>11350560</v>
      </c>
      <c r="V226" s="142">
        <v>1200</v>
      </c>
      <c r="W226" s="142">
        <f>+V226*O226</f>
        <v>1200</v>
      </c>
      <c r="X226" s="143"/>
      <c r="Y226" s="147"/>
      <c r="Z226" s="142"/>
      <c r="AA226" s="142"/>
      <c r="AB226" s="142"/>
      <c r="AC226" s="142"/>
      <c r="AD226" s="142"/>
      <c r="AE226" s="142"/>
      <c r="AF226" s="221"/>
      <c r="AG226" s="331"/>
      <c r="AH226" s="19"/>
      <c r="AI226" s="20"/>
    </row>
    <row r="227" spans="1:35" ht="15.5">
      <c r="A227" s="211">
        <f t="shared" si="18"/>
        <v>0</v>
      </c>
      <c r="B227" s="101"/>
      <c r="C227" s="102"/>
      <c r="D227" s="100" t="s">
        <v>40</v>
      </c>
      <c r="E227" s="42" t="s">
        <v>189</v>
      </c>
      <c r="F227" s="46"/>
      <c r="G227" s="44" t="s">
        <v>190</v>
      </c>
      <c r="H227" s="45"/>
      <c r="I227" s="105"/>
      <c r="J227" s="105"/>
      <c r="K227" s="46" t="s">
        <v>19</v>
      </c>
      <c r="L227" s="110">
        <v>1300</v>
      </c>
      <c r="M227" s="48" t="s">
        <v>324</v>
      </c>
      <c r="N227" s="46" t="s">
        <v>191</v>
      </c>
      <c r="O227" s="50">
        <v>1</v>
      </c>
      <c r="P227" s="178"/>
      <c r="Q227" s="147"/>
      <c r="R227" s="142"/>
      <c r="S227" s="142"/>
      <c r="T227" s="142">
        <v>2100</v>
      </c>
      <c r="U227" s="142">
        <f>+T227*L227</f>
        <v>2730000</v>
      </c>
      <c r="V227" s="142">
        <v>1200</v>
      </c>
      <c r="W227" s="142">
        <f>+V227*O227</f>
        <v>1200</v>
      </c>
      <c r="X227" s="143"/>
      <c r="Y227" s="147"/>
      <c r="Z227" s="142"/>
      <c r="AA227" s="142"/>
      <c r="AB227" s="142"/>
      <c r="AC227" s="142"/>
      <c r="AD227" s="142"/>
      <c r="AE227" s="142"/>
      <c r="AF227" s="221"/>
      <c r="AG227" s="331"/>
      <c r="AH227" s="19"/>
      <c r="AI227" s="20"/>
    </row>
    <row r="228" spans="1:35" ht="16.5" customHeight="1">
      <c r="A228" s="211">
        <f t="shared" si="18"/>
        <v>0</v>
      </c>
      <c r="B228" s="101"/>
      <c r="C228" s="102"/>
      <c r="D228" s="100" t="s">
        <v>395</v>
      </c>
      <c r="E228" s="42"/>
      <c r="F228" s="46"/>
      <c r="G228" s="44"/>
      <c r="H228" s="45"/>
      <c r="I228" s="105"/>
      <c r="J228" s="105"/>
      <c r="K228" s="46" t="s">
        <v>22</v>
      </c>
      <c r="L228" s="47" t="s">
        <v>321</v>
      </c>
      <c r="M228" s="48" t="s">
        <v>323</v>
      </c>
      <c r="N228" s="46" t="s">
        <v>38</v>
      </c>
      <c r="O228" s="50">
        <v>1</v>
      </c>
      <c r="P228" s="178"/>
      <c r="Q228" s="147"/>
      <c r="R228" s="142"/>
      <c r="S228" s="142"/>
      <c r="T228" s="142">
        <v>2927913</v>
      </c>
      <c r="U228" s="142">
        <f>+T228*L228</f>
        <v>2927913</v>
      </c>
      <c r="V228" s="142">
        <v>30000</v>
      </c>
      <c r="W228" s="142">
        <f>+V228*O228</f>
        <v>30000</v>
      </c>
      <c r="X228" s="143"/>
      <c r="Y228" s="147"/>
      <c r="Z228" s="142"/>
      <c r="AA228" s="142"/>
      <c r="AB228" s="142"/>
      <c r="AC228" s="142"/>
      <c r="AD228" s="142"/>
      <c r="AE228" s="142"/>
      <c r="AF228" s="221"/>
      <c r="AG228" s="331"/>
      <c r="AH228" s="19"/>
      <c r="AI228" s="20"/>
    </row>
    <row r="229" spans="1:35" ht="15.5">
      <c r="A229" s="211">
        <f t="shared" si="18"/>
        <v>0</v>
      </c>
      <c r="B229" s="101"/>
      <c r="C229" s="102"/>
      <c r="D229" s="100" t="s">
        <v>192</v>
      </c>
      <c r="E229" s="42"/>
      <c r="F229" s="46"/>
      <c r="G229" s="44"/>
      <c r="H229" s="96"/>
      <c r="I229" s="96"/>
      <c r="J229" s="95"/>
      <c r="K229" s="46" t="s">
        <v>20</v>
      </c>
      <c r="L229" s="47" t="s">
        <v>321</v>
      </c>
      <c r="M229" s="48" t="s">
        <v>323</v>
      </c>
      <c r="N229" s="49"/>
      <c r="O229" s="50"/>
      <c r="P229" s="178"/>
      <c r="Q229" s="147"/>
      <c r="R229" s="142"/>
      <c r="S229" s="142"/>
      <c r="T229" s="142">
        <v>2671200</v>
      </c>
      <c r="U229" s="142">
        <f>+T229*L229</f>
        <v>2671200</v>
      </c>
      <c r="V229" s="142"/>
      <c r="W229" s="142"/>
      <c r="X229" s="143"/>
      <c r="Y229" s="147"/>
      <c r="Z229" s="142"/>
      <c r="AA229" s="142"/>
      <c r="AB229" s="142"/>
      <c r="AC229" s="142"/>
      <c r="AD229" s="142"/>
      <c r="AE229" s="142"/>
      <c r="AF229" s="221"/>
      <c r="AG229" s="331"/>
      <c r="AH229" s="19"/>
      <c r="AI229" s="20"/>
    </row>
    <row r="230" spans="1:35" ht="15.5">
      <c r="A230" s="211">
        <f t="shared" si="18"/>
        <v>0</v>
      </c>
      <c r="B230" s="69"/>
      <c r="C230" s="81"/>
      <c r="D230" s="68"/>
      <c r="E230" s="42"/>
      <c r="F230" s="46"/>
      <c r="G230" s="44"/>
      <c r="H230" s="45"/>
      <c r="I230" s="105"/>
      <c r="J230" s="105"/>
      <c r="K230" s="46"/>
      <c r="L230" s="47"/>
      <c r="M230" s="48"/>
      <c r="N230" s="49"/>
      <c r="O230" s="50"/>
      <c r="P230" s="178"/>
      <c r="Q230" s="147"/>
      <c r="R230" s="142"/>
      <c r="S230" s="142"/>
      <c r="T230" s="142"/>
      <c r="U230" s="142"/>
      <c r="V230" s="142"/>
      <c r="W230" s="142"/>
      <c r="X230" s="143"/>
      <c r="Y230" s="147"/>
      <c r="Z230" s="142"/>
      <c r="AA230" s="142"/>
      <c r="AB230" s="142"/>
      <c r="AC230" s="142"/>
      <c r="AD230" s="142"/>
      <c r="AE230" s="142"/>
      <c r="AF230" s="221"/>
      <c r="AG230" s="331"/>
      <c r="AH230" s="19"/>
      <c r="AI230" s="20"/>
    </row>
    <row r="231" spans="1:35" ht="15.5">
      <c r="A231" s="211">
        <f t="shared" si="18"/>
        <v>0</v>
      </c>
      <c r="B231" s="69"/>
      <c r="C231" s="81"/>
      <c r="D231" s="68"/>
      <c r="E231" s="42"/>
      <c r="F231" s="46"/>
      <c r="G231" s="44"/>
      <c r="H231" s="45"/>
      <c r="I231" s="105"/>
      <c r="J231" s="105"/>
      <c r="K231" s="46"/>
      <c r="L231" s="47"/>
      <c r="M231" s="48"/>
      <c r="N231" s="49"/>
      <c r="O231" s="50"/>
      <c r="P231" s="178"/>
      <c r="Q231" s="147"/>
      <c r="R231" s="142"/>
      <c r="S231" s="142"/>
      <c r="T231" s="142"/>
      <c r="U231" s="142"/>
      <c r="V231" s="142"/>
      <c r="W231" s="142"/>
      <c r="X231" s="143"/>
      <c r="Y231" s="147"/>
      <c r="Z231" s="142"/>
      <c r="AA231" s="142"/>
      <c r="AB231" s="142"/>
      <c r="AC231" s="142"/>
      <c r="AD231" s="142"/>
      <c r="AE231" s="142"/>
      <c r="AF231" s="221"/>
      <c r="AG231" s="331"/>
      <c r="AH231" s="19"/>
      <c r="AI231" s="20"/>
    </row>
    <row r="232" spans="1:35" s="164" customFormat="1" ht="16" thickBot="1">
      <c r="A232" s="211">
        <f t="shared" si="18"/>
        <v>0</v>
      </c>
      <c r="B232" s="70"/>
      <c r="C232" s="74"/>
      <c r="D232" s="56"/>
      <c r="E232" s="57"/>
      <c r="F232" s="56"/>
      <c r="G232" s="58"/>
      <c r="H232" s="59"/>
      <c r="I232" s="53"/>
      <c r="J232" s="53"/>
      <c r="K232" s="56"/>
      <c r="L232" s="60"/>
      <c r="M232" s="61"/>
      <c r="N232" s="62"/>
      <c r="O232" s="63"/>
      <c r="P232" s="179"/>
      <c r="Q232" s="148"/>
      <c r="R232" s="149"/>
      <c r="S232" s="149"/>
      <c r="T232" s="149"/>
      <c r="U232" s="149"/>
      <c r="V232" s="149"/>
      <c r="W232" s="149"/>
      <c r="X232" s="144"/>
      <c r="Y232" s="148"/>
      <c r="Z232" s="149"/>
      <c r="AA232" s="149"/>
      <c r="AB232" s="149"/>
      <c r="AC232" s="149"/>
      <c r="AD232" s="149"/>
      <c r="AE232" s="149"/>
      <c r="AF232" s="222"/>
      <c r="AG232" s="213"/>
      <c r="AH232" s="22"/>
      <c r="AI232" s="163"/>
    </row>
    <row r="233" spans="1:35" s="175" customFormat="1" ht="15.5">
      <c r="A233" s="211">
        <f t="shared" si="18"/>
        <v>0</v>
      </c>
      <c r="B233" s="165"/>
      <c r="C233" s="231"/>
      <c r="D233" s="166"/>
      <c r="E233" s="167"/>
      <c r="F233" s="166"/>
      <c r="G233" s="224"/>
      <c r="H233" s="225"/>
      <c r="I233" s="226"/>
      <c r="J233" s="226"/>
      <c r="K233" s="166"/>
      <c r="L233" s="227"/>
      <c r="M233" s="228"/>
      <c r="N233" s="168"/>
      <c r="O233" s="229"/>
      <c r="P233" s="180"/>
      <c r="Q233" s="169"/>
      <c r="R233" s="170"/>
      <c r="S233" s="170"/>
      <c r="T233" s="170"/>
      <c r="U233" s="170"/>
      <c r="V233" s="170"/>
      <c r="W233" s="170"/>
      <c r="X233" s="171"/>
      <c r="Y233" s="169"/>
      <c r="Z233" s="170"/>
      <c r="AA233" s="170"/>
      <c r="AB233" s="170"/>
      <c r="AC233" s="170"/>
      <c r="AD233" s="170"/>
      <c r="AE233" s="170"/>
      <c r="AF233" s="230"/>
      <c r="AG233" s="214"/>
      <c r="AH233" s="190"/>
      <c r="AI233" s="174"/>
    </row>
    <row r="234" spans="1:35" ht="28">
      <c r="A234" s="211">
        <f t="shared" si="18"/>
        <v>1</v>
      </c>
      <c r="B234" s="71">
        <f>B225+1</f>
        <v>20</v>
      </c>
      <c r="C234" s="72">
        <v>30</v>
      </c>
      <c r="D234" s="41" t="s">
        <v>193</v>
      </c>
      <c r="E234" s="42"/>
      <c r="F234" s="67">
        <v>30</v>
      </c>
      <c r="G234" s="44"/>
      <c r="H234" s="45"/>
      <c r="I234" s="105">
        <v>23</v>
      </c>
      <c r="J234" s="105">
        <v>32</v>
      </c>
      <c r="K234" s="46" t="s">
        <v>367</v>
      </c>
      <c r="L234" s="52">
        <v>111.9</v>
      </c>
      <c r="M234" s="48" t="s">
        <v>322</v>
      </c>
      <c r="N234" s="49"/>
      <c r="O234" s="50"/>
      <c r="P234" s="178"/>
      <c r="Q234" s="147">
        <f>res!L5</f>
        <v>2472000</v>
      </c>
      <c r="R234" s="142"/>
      <c r="S234" s="142">
        <f>+Q234*J234</f>
        <v>79104000</v>
      </c>
      <c r="T234" s="142"/>
      <c r="U234" s="142">
        <f t="shared" ref="U234:U239" si="19">+T234*L234</f>
        <v>0</v>
      </c>
      <c r="V234" s="142"/>
      <c r="W234" s="142"/>
      <c r="X234" s="143">
        <f>+S234+SUM(U234:U239)+SUM(W234)</f>
        <v>79104000</v>
      </c>
      <c r="Y234" s="147"/>
      <c r="Z234" s="142"/>
      <c r="AA234" s="142"/>
      <c r="AB234" s="140">
        <f>(SUM($U234:$U239)+$S234)*5%</f>
        <v>3955200</v>
      </c>
      <c r="AC234" s="140">
        <f>+X234*0.542%</f>
        <v>428743.68000000005</v>
      </c>
      <c r="AD234" s="140"/>
      <c r="AE234" s="140">
        <f>SUM(Y234:AD234)</f>
        <v>4383943.68</v>
      </c>
      <c r="AF234" s="141">
        <f>ROUND((X234+AE234),-3)</f>
        <v>83488000</v>
      </c>
      <c r="AG234" s="215" t="s">
        <v>425</v>
      </c>
      <c r="AH234" s="19"/>
      <c r="AI234" s="20"/>
    </row>
    <row r="235" spans="1:35" ht="15.5">
      <c r="A235" s="211">
        <f t="shared" si="18"/>
        <v>0</v>
      </c>
      <c r="B235" s="71"/>
      <c r="C235" s="72"/>
      <c r="D235" s="46" t="s">
        <v>194</v>
      </c>
      <c r="E235" s="42"/>
      <c r="F235" s="46"/>
      <c r="G235" s="44"/>
      <c r="H235" s="45"/>
      <c r="I235" s="105"/>
      <c r="J235" s="105"/>
      <c r="K235" s="46" t="s">
        <v>17</v>
      </c>
      <c r="L235" s="47">
        <v>6.16</v>
      </c>
      <c r="M235" s="48" t="s">
        <v>322</v>
      </c>
      <c r="N235" s="49"/>
      <c r="O235" s="50"/>
      <c r="P235" s="178"/>
      <c r="Q235" s="147"/>
      <c r="R235" s="142"/>
      <c r="S235" s="142"/>
      <c r="T235" s="142"/>
      <c r="U235" s="142">
        <f t="shared" si="19"/>
        <v>0</v>
      </c>
      <c r="V235" s="142"/>
      <c r="W235" s="142"/>
      <c r="X235" s="143"/>
      <c r="Y235" s="147"/>
      <c r="Z235" s="142"/>
      <c r="AA235" s="142"/>
      <c r="AB235" s="142"/>
      <c r="AC235" s="142"/>
      <c r="AD235" s="142"/>
      <c r="AE235" s="142"/>
      <c r="AF235" s="221"/>
      <c r="AG235" s="215"/>
      <c r="AH235" s="19"/>
      <c r="AI235" s="20"/>
    </row>
    <row r="236" spans="1:35" ht="15.5">
      <c r="A236" s="211">
        <f t="shared" si="18"/>
        <v>0</v>
      </c>
      <c r="B236" s="39"/>
      <c r="C236" s="40"/>
      <c r="D236" s="46" t="s">
        <v>195</v>
      </c>
      <c r="E236" s="42"/>
      <c r="F236" s="46"/>
      <c r="G236" s="44"/>
      <c r="H236" s="45"/>
      <c r="I236" s="105"/>
      <c r="J236" s="105"/>
      <c r="K236" s="46" t="s">
        <v>86</v>
      </c>
      <c r="L236" s="52">
        <v>0.9</v>
      </c>
      <c r="M236" s="48" t="s">
        <v>322</v>
      </c>
      <c r="N236" s="49"/>
      <c r="O236" s="50"/>
      <c r="P236" s="178"/>
      <c r="Q236" s="147"/>
      <c r="R236" s="142"/>
      <c r="S236" s="142"/>
      <c r="T236" s="142"/>
      <c r="U236" s="142">
        <f t="shared" si="19"/>
        <v>0</v>
      </c>
      <c r="V236" s="142"/>
      <c r="W236" s="142"/>
      <c r="X236" s="143"/>
      <c r="Y236" s="147"/>
      <c r="Z236" s="142"/>
      <c r="AA236" s="142"/>
      <c r="AB236" s="142"/>
      <c r="AC236" s="142"/>
      <c r="AD236" s="142"/>
      <c r="AE236" s="142"/>
      <c r="AF236" s="221"/>
      <c r="AG236" s="215"/>
      <c r="AH236" s="19"/>
      <c r="AI236" s="20"/>
    </row>
    <row r="237" spans="1:35" ht="18" customHeight="1">
      <c r="A237" s="211">
        <f t="shared" si="18"/>
        <v>0</v>
      </c>
      <c r="B237" s="71"/>
      <c r="C237" s="72"/>
      <c r="D237" s="46" t="s">
        <v>196</v>
      </c>
      <c r="E237" s="42"/>
      <c r="F237" s="46"/>
      <c r="G237" s="44"/>
      <c r="H237" s="45"/>
      <c r="I237" s="105"/>
      <c r="J237" s="105"/>
      <c r="K237" s="46" t="s">
        <v>19</v>
      </c>
      <c r="L237" s="78">
        <v>1300</v>
      </c>
      <c r="M237" s="48" t="s">
        <v>50</v>
      </c>
      <c r="N237" s="49"/>
      <c r="O237" s="50"/>
      <c r="P237" s="178"/>
      <c r="Q237" s="147"/>
      <c r="R237" s="142"/>
      <c r="S237" s="142"/>
      <c r="T237" s="142"/>
      <c r="U237" s="142">
        <f t="shared" si="19"/>
        <v>0</v>
      </c>
      <c r="V237" s="142"/>
      <c r="W237" s="142"/>
      <c r="X237" s="143"/>
      <c r="Y237" s="147"/>
      <c r="Z237" s="142"/>
      <c r="AA237" s="142"/>
      <c r="AB237" s="142"/>
      <c r="AC237" s="142"/>
      <c r="AD237" s="142"/>
      <c r="AE237" s="142"/>
      <c r="AF237" s="221"/>
      <c r="AG237" s="215"/>
      <c r="AH237" s="19"/>
      <c r="AI237" s="20"/>
    </row>
    <row r="238" spans="1:35" ht="15.5">
      <c r="A238" s="211">
        <f t="shared" si="18"/>
        <v>0</v>
      </c>
      <c r="B238" s="71"/>
      <c r="C238" s="72"/>
      <c r="D238" s="46"/>
      <c r="E238" s="42"/>
      <c r="F238" s="46"/>
      <c r="G238" s="44"/>
      <c r="H238" s="45"/>
      <c r="I238" s="105"/>
      <c r="J238" s="105"/>
      <c r="K238" s="46" t="s">
        <v>20</v>
      </c>
      <c r="L238" s="78">
        <v>1</v>
      </c>
      <c r="M238" s="48" t="s">
        <v>21</v>
      </c>
      <c r="N238" s="49"/>
      <c r="O238" s="50"/>
      <c r="P238" s="178"/>
      <c r="Q238" s="147"/>
      <c r="R238" s="142"/>
      <c r="S238" s="142"/>
      <c r="T238" s="142"/>
      <c r="U238" s="142">
        <f t="shared" si="19"/>
        <v>0</v>
      </c>
      <c r="V238" s="142"/>
      <c r="W238" s="142"/>
      <c r="X238" s="143"/>
      <c r="Y238" s="147"/>
      <c r="Z238" s="142"/>
      <c r="AA238" s="142"/>
      <c r="AB238" s="142"/>
      <c r="AC238" s="142"/>
      <c r="AD238" s="142"/>
      <c r="AE238" s="142"/>
      <c r="AF238" s="221"/>
      <c r="AG238" s="215"/>
      <c r="AH238" s="19"/>
      <c r="AI238" s="20"/>
    </row>
    <row r="239" spans="1:35" ht="15.5">
      <c r="A239" s="211">
        <f t="shared" si="18"/>
        <v>0</v>
      </c>
      <c r="B239" s="71"/>
      <c r="C239" s="72"/>
      <c r="D239" s="46"/>
      <c r="E239" s="42"/>
      <c r="F239" s="46"/>
      <c r="G239" s="44"/>
      <c r="H239" s="45"/>
      <c r="I239" s="105"/>
      <c r="J239" s="105"/>
      <c r="K239" s="46" t="s">
        <v>22</v>
      </c>
      <c r="L239" s="78">
        <v>1</v>
      </c>
      <c r="M239" s="48" t="s">
        <v>21</v>
      </c>
      <c r="N239" s="49"/>
      <c r="O239" s="50"/>
      <c r="P239" s="178"/>
      <c r="Q239" s="147"/>
      <c r="R239" s="142"/>
      <c r="S239" s="142"/>
      <c r="T239" s="142"/>
      <c r="U239" s="142">
        <f t="shared" si="19"/>
        <v>0</v>
      </c>
      <c r="V239" s="142"/>
      <c r="W239" s="142"/>
      <c r="X239" s="143"/>
      <c r="Y239" s="147"/>
      <c r="Z239" s="142"/>
      <c r="AA239" s="142"/>
      <c r="AB239" s="142"/>
      <c r="AC239" s="142"/>
      <c r="AD239" s="142"/>
      <c r="AE239" s="142"/>
      <c r="AF239" s="221"/>
      <c r="AG239" s="215"/>
      <c r="AH239" s="19"/>
      <c r="AI239" s="20"/>
    </row>
    <row r="240" spans="1:35" s="164" customFormat="1" ht="16" thickBot="1">
      <c r="A240" s="211">
        <f t="shared" si="18"/>
        <v>0</v>
      </c>
      <c r="B240" s="70"/>
      <c r="C240" s="74"/>
      <c r="D240" s="56"/>
      <c r="E240" s="57"/>
      <c r="F240" s="56"/>
      <c r="G240" s="58"/>
      <c r="H240" s="59"/>
      <c r="I240" s="53"/>
      <c r="J240" s="53"/>
      <c r="K240" s="56"/>
      <c r="L240" s="60"/>
      <c r="M240" s="61"/>
      <c r="N240" s="62"/>
      <c r="O240" s="63"/>
      <c r="P240" s="179"/>
      <c r="Q240" s="148"/>
      <c r="R240" s="149"/>
      <c r="S240" s="149"/>
      <c r="T240" s="149"/>
      <c r="U240" s="149"/>
      <c r="V240" s="149"/>
      <c r="W240" s="149"/>
      <c r="X240" s="144"/>
      <c r="Y240" s="148"/>
      <c r="Z240" s="149"/>
      <c r="AA240" s="149"/>
      <c r="AB240" s="149"/>
      <c r="AC240" s="149"/>
      <c r="AD240" s="149"/>
      <c r="AE240" s="149"/>
      <c r="AF240" s="222"/>
      <c r="AG240" s="213"/>
      <c r="AH240" s="22"/>
      <c r="AI240" s="163"/>
    </row>
    <row r="241" spans="1:35" s="175" customFormat="1" ht="15.5">
      <c r="A241" s="211">
        <f t="shared" si="18"/>
        <v>0</v>
      </c>
      <c r="B241" s="165"/>
      <c r="C241" s="231"/>
      <c r="D241" s="166"/>
      <c r="E241" s="167"/>
      <c r="F241" s="166"/>
      <c r="G241" s="224"/>
      <c r="H241" s="225"/>
      <c r="I241" s="226"/>
      <c r="J241" s="226"/>
      <c r="K241" s="166"/>
      <c r="L241" s="227"/>
      <c r="M241" s="228"/>
      <c r="N241" s="168"/>
      <c r="O241" s="229"/>
      <c r="P241" s="180"/>
      <c r="Q241" s="169"/>
      <c r="R241" s="170"/>
      <c r="S241" s="170"/>
      <c r="T241" s="170"/>
      <c r="U241" s="170"/>
      <c r="V241" s="170"/>
      <c r="W241" s="170"/>
      <c r="X241" s="171"/>
      <c r="Y241" s="169"/>
      <c r="Z241" s="170"/>
      <c r="AA241" s="170"/>
      <c r="AB241" s="170"/>
      <c r="AC241" s="170"/>
      <c r="AD241" s="170"/>
      <c r="AE241" s="170"/>
      <c r="AF241" s="230"/>
      <c r="AG241" s="214"/>
      <c r="AH241" s="190"/>
      <c r="AI241" s="174"/>
    </row>
    <row r="242" spans="1:35" ht="16.5" customHeight="1">
      <c r="A242" s="211">
        <f t="shared" si="18"/>
        <v>1</v>
      </c>
      <c r="B242" s="39">
        <f>B234+1</f>
        <v>21</v>
      </c>
      <c r="C242" s="40">
        <v>38</v>
      </c>
      <c r="D242" s="41" t="s">
        <v>197</v>
      </c>
      <c r="E242" s="42"/>
      <c r="F242" s="67">
        <v>38</v>
      </c>
      <c r="G242" s="44" t="s">
        <v>105</v>
      </c>
      <c r="H242" s="45">
        <v>58</v>
      </c>
      <c r="I242" s="105">
        <v>74</v>
      </c>
      <c r="J242" s="105">
        <v>59</v>
      </c>
      <c r="K242" s="46" t="s">
        <v>367</v>
      </c>
      <c r="L242" s="47">
        <v>54.68</v>
      </c>
      <c r="M242" s="48" t="s">
        <v>322</v>
      </c>
      <c r="N242" s="49"/>
      <c r="O242" s="50"/>
      <c r="P242" s="178">
        <f>+L242*1.5</f>
        <v>82.02</v>
      </c>
      <c r="Q242" s="147">
        <f>res!L5</f>
        <v>2472000</v>
      </c>
      <c r="R242" s="142">
        <f>+P242*Q242</f>
        <v>202753440</v>
      </c>
      <c r="S242" s="142">
        <f>+Q242*J242</f>
        <v>145848000</v>
      </c>
      <c r="T242" s="142">
        <v>2092960</v>
      </c>
      <c r="U242" s="142">
        <f t="shared" ref="U242:U247" si="20">+T242*L242</f>
        <v>114443052.8</v>
      </c>
      <c r="V242" s="142"/>
      <c r="W242" s="142"/>
      <c r="X242" s="143">
        <f>+S242+SUM(U242:U247)+SUM(W242)</f>
        <v>276561399.39999998</v>
      </c>
      <c r="Y242" s="147"/>
      <c r="Z242" s="140">
        <f>(SUM($U242:$U247)+$S242)*20%</f>
        <v>55312279.879999995</v>
      </c>
      <c r="AA242" s="140">
        <f>(SUM($U242:$U247)+$S242)*1%</f>
        <v>2765613.9939999999</v>
      </c>
      <c r="AB242" s="140">
        <f>(SUM($U242:$U247)+$S242)*5%</f>
        <v>13828069.969999999</v>
      </c>
      <c r="AC242" s="140">
        <f>+X242*0.542%</f>
        <v>1498962.7847479999</v>
      </c>
      <c r="AD242" s="140"/>
      <c r="AE242" s="140">
        <f>SUM(Y242:AD242)</f>
        <v>73404926.628748</v>
      </c>
      <c r="AF242" s="141">
        <f>ROUND((X242+AE242),-3)</f>
        <v>349966000</v>
      </c>
      <c r="AG242" s="215"/>
      <c r="AH242" s="19"/>
      <c r="AI242" s="20"/>
    </row>
    <row r="243" spans="1:35" ht="15.5">
      <c r="A243" s="211">
        <f t="shared" si="18"/>
        <v>0</v>
      </c>
      <c r="B243" s="71"/>
      <c r="C243" s="72"/>
      <c r="D243" s="46" t="s">
        <v>123</v>
      </c>
      <c r="E243" s="42"/>
      <c r="F243" s="46"/>
      <c r="G243" s="44" t="s">
        <v>198</v>
      </c>
      <c r="H243" s="45"/>
      <c r="I243" s="105"/>
      <c r="J243" s="105"/>
      <c r="K243" s="46" t="s">
        <v>17</v>
      </c>
      <c r="L243" s="47">
        <v>9.02</v>
      </c>
      <c r="M243" s="48" t="s">
        <v>322</v>
      </c>
      <c r="N243" s="49"/>
      <c r="O243" s="50"/>
      <c r="P243" s="178"/>
      <c r="Q243" s="147"/>
      <c r="R243" s="142"/>
      <c r="S243" s="142"/>
      <c r="T243" s="142">
        <v>898800</v>
      </c>
      <c r="U243" s="142">
        <f t="shared" si="20"/>
        <v>8107176</v>
      </c>
      <c r="V243" s="142"/>
      <c r="W243" s="142"/>
      <c r="X243" s="143"/>
      <c r="Y243" s="147"/>
      <c r="Z243" s="142"/>
      <c r="AA243" s="142"/>
      <c r="AB243" s="142"/>
      <c r="AC243" s="142"/>
      <c r="AD243" s="142"/>
      <c r="AE243" s="142"/>
      <c r="AF243" s="221"/>
      <c r="AG243" s="215"/>
      <c r="AH243" s="19"/>
      <c r="AI243" s="20"/>
    </row>
    <row r="244" spans="1:35" ht="15.5">
      <c r="A244" s="211">
        <f t="shared" si="18"/>
        <v>0</v>
      </c>
      <c r="B244" s="71"/>
      <c r="C244" s="72"/>
      <c r="D244" s="46" t="s">
        <v>40</v>
      </c>
      <c r="E244" s="42"/>
      <c r="F244" s="46"/>
      <c r="G244" s="44" t="s">
        <v>179</v>
      </c>
      <c r="H244" s="45"/>
      <c r="I244" s="105"/>
      <c r="J244" s="105"/>
      <c r="K244" s="46" t="s">
        <v>115</v>
      </c>
      <c r="L244" s="47">
        <v>15.12</v>
      </c>
      <c r="M244" s="48" t="s">
        <v>322</v>
      </c>
      <c r="N244" s="49"/>
      <c r="O244" s="50"/>
      <c r="P244" s="178"/>
      <c r="Q244" s="147"/>
      <c r="R244" s="142"/>
      <c r="S244" s="142"/>
      <c r="T244" s="142">
        <v>125680</v>
      </c>
      <c r="U244" s="142">
        <f t="shared" si="20"/>
        <v>1900281.5999999999</v>
      </c>
      <c r="V244" s="142"/>
      <c r="W244" s="142"/>
      <c r="X244" s="143"/>
      <c r="Y244" s="147"/>
      <c r="Z244" s="142"/>
      <c r="AA244" s="142"/>
      <c r="AB244" s="142"/>
      <c r="AC244" s="142"/>
      <c r="AD244" s="142"/>
      <c r="AE244" s="142"/>
      <c r="AF244" s="221"/>
      <c r="AG244" s="215"/>
      <c r="AH244" s="19"/>
      <c r="AI244" s="20"/>
    </row>
    <row r="245" spans="1:35" ht="18" customHeight="1">
      <c r="A245" s="211">
        <f t="shared" si="18"/>
        <v>0</v>
      </c>
      <c r="B245" s="71"/>
      <c r="C245" s="72"/>
      <c r="D245" s="46" t="s">
        <v>379</v>
      </c>
      <c r="E245" s="42"/>
      <c r="F245" s="46"/>
      <c r="G245" s="44" t="s">
        <v>199</v>
      </c>
      <c r="H245" s="45"/>
      <c r="I245" s="105"/>
      <c r="J245" s="105"/>
      <c r="K245" s="46" t="s">
        <v>83</v>
      </c>
      <c r="L245" s="47">
        <v>2.88</v>
      </c>
      <c r="M245" s="48" t="s">
        <v>322</v>
      </c>
      <c r="N245" s="49"/>
      <c r="O245" s="50"/>
      <c r="P245" s="178"/>
      <c r="Q245" s="147"/>
      <c r="R245" s="142"/>
      <c r="S245" s="142"/>
      <c r="T245" s="142">
        <v>265200</v>
      </c>
      <c r="U245" s="142">
        <f t="shared" si="20"/>
        <v>763776</v>
      </c>
      <c r="V245" s="142"/>
      <c r="W245" s="142"/>
      <c r="X245" s="143"/>
      <c r="Y245" s="147"/>
      <c r="Z245" s="142"/>
      <c r="AA245" s="142"/>
      <c r="AB245" s="142"/>
      <c r="AC245" s="142"/>
      <c r="AD245" s="142"/>
      <c r="AE245" s="142"/>
      <c r="AF245" s="221"/>
      <c r="AG245" s="215"/>
      <c r="AH245" s="19"/>
      <c r="AI245" s="20"/>
    </row>
    <row r="246" spans="1:35" ht="15.5">
      <c r="A246" s="211">
        <f t="shared" si="18"/>
        <v>0</v>
      </c>
      <c r="B246" s="71"/>
      <c r="C246" s="72"/>
      <c r="D246" s="46" t="s">
        <v>15</v>
      </c>
      <c r="E246" s="42"/>
      <c r="F246" s="46"/>
      <c r="G246" s="44"/>
      <c r="H246" s="45"/>
      <c r="I246" s="105"/>
      <c r="J246" s="105"/>
      <c r="K246" s="46" t="s">
        <v>20</v>
      </c>
      <c r="L246" s="78">
        <v>1</v>
      </c>
      <c r="M246" s="48" t="s">
        <v>21</v>
      </c>
      <c r="N246" s="49"/>
      <c r="O246" s="50"/>
      <c r="P246" s="178"/>
      <c r="Q246" s="147"/>
      <c r="R246" s="142"/>
      <c r="S246" s="142"/>
      <c r="T246" s="142">
        <v>2671200</v>
      </c>
      <c r="U246" s="142">
        <f t="shared" si="20"/>
        <v>2671200</v>
      </c>
      <c r="V246" s="142"/>
      <c r="W246" s="142"/>
      <c r="X246" s="143"/>
      <c r="Y246" s="147"/>
      <c r="Z246" s="142"/>
      <c r="AA246" s="142"/>
      <c r="AB246" s="142"/>
      <c r="AC246" s="142"/>
      <c r="AD246" s="142"/>
      <c r="AE246" s="142"/>
      <c r="AF246" s="221"/>
      <c r="AG246" s="215"/>
      <c r="AH246" s="19"/>
      <c r="AI246" s="20"/>
    </row>
    <row r="247" spans="1:35" ht="15.5">
      <c r="A247" s="211">
        <f t="shared" si="18"/>
        <v>0</v>
      </c>
      <c r="B247" s="71"/>
      <c r="C247" s="72"/>
      <c r="D247" s="46"/>
      <c r="E247" s="42"/>
      <c r="F247" s="46"/>
      <c r="G247" s="44"/>
      <c r="H247" s="45"/>
      <c r="I247" s="105"/>
      <c r="J247" s="105"/>
      <c r="K247" s="46" t="s">
        <v>22</v>
      </c>
      <c r="L247" s="78">
        <v>1</v>
      </c>
      <c r="M247" s="48" t="s">
        <v>21</v>
      </c>
      <c r="N247" s="49"/>
      <c r="O247" s="50"/>
      <c r="P247" s="178"/>
      <c r="Q247" s="147"/>
      <c r="R247" s="142"/>
      <c r="S247" s="142"/>
      <c r="T247" s="142">
        <v>2827913</v>
      </c>
      <c r="U247" s="142">
        <f t="shared" si="20"/>
        <v>2827913</v>
      </c>
      <c r="V247" s="142"/>
      <c r="W247" s="142"/>
      <c r="X247" s="143"/>
      <c r="Y247" s="147"/>
      <c r="Z247" s="142"/>
      <c r="AA247" s="142"/>
      <c r="AB247" s="142"/>
      <c r="AC247" s="142"/>
      <c r="AD247" s="142"/>
      <c r="AE247" s="142"/>
      <c r="AF247" s="221"/>
      <c r="AG247" s="215"/>
      <c r="AH247" s="19"/>
      <c r="AI247" s="20"/>
    </row>
    <row r="248" spans="1:35" ht="15.5">
      <c r="A248" s="211">
        <f t="shared" si="18"/>
        <v>0</v>
      </c>
      <c r="B248" s="71"/>
      <c r="C248" s="72"/>
      <c r="D248" s="46"/>
      <c r="E248" s="42"/>
      <c r="F248" s="46"/>
      <c r="G248" s="44"/>
      <c r="H248" s="45"/>
      <c r="I248" s="105"/>
      <c r="J248" s="105"/>
      <c r="K248" s="46"/>
      <c r="L248" s="47"/>
      <c r="M248" s="48"/>
      <c r="N248" s="49"/>
      <c r="O248" s="50"/>
      <c r="P248" s="178"/>
      <c r="Q248" s="147"/>
      <c r="R248" s="142"/>
      <c r="S248" s="142"/>
      <c r="T248" s="142"/>
      <c r="U248" s="142"/>
      <c r="V248" s="142"/>
      <c r="W248" s="142"/>
      <c r="X248" s="143"/>
      <c r="Y248" s="147"/>
      <c r="Z248" s="142"/>
      <c r="AA248" s="142"/>
      <c r="AB248" s="142"/>
      <c r="AC248" s="142"/>
      <c r="AD248" s="142"/>
      <c r="AE248" s="142"/>
      <c r="AF248" s="221"/>
      <c r="AG248" s="215"/>
      <c r="AH248" s="19"/>
      <c r="AI248" s="20"/>
    </row>
    <row r="249" spans="1:35" s="164" customFormat="1" ht="16" thickBot="1">
      <c r="A249" s="211">
        <f t="shared" si="18"/>
        <v>0</v>
      </c>
      <c r="B249" s="70"/>
      <c r="C249" s="74"/>
      <c r="D249" s="56"/>
      <c r="E249" s="57"/>
      <c r="F249" s="56"/>
      <c r="G249" s="58"/>
      <c r="H249" s="59"/>
      <c r="I249" s="53"/>
      <c r="J249" s="53"/>
      <c r="K249" s="56"/>
      <c r="L249" s="60"/>
      <c r="M249" s="61"/>
      <c r="N249" s="62"/>
      <c r="O249" s="63"/>
      <c r="P249" s="179"/>
      <c r="Q249" s="148"/>
      <c r="R249" s="149"/>
      <c r="S249" s="149"/>
      <c r="T249" s="149"/>
      <c r="U249" s="149"/>
      <c r="V249" s="149"/>
      <c r="W249" s="149"/>
      <c r="X249" s="144"/>
      <c r="Y249" s="148"/>
      <c r="Z249" s="149"/>
      <c r="AA249" s="149"/>
      <c r="AB249" s="149"/>
      <c r="AC249" s="149"/>
      <c r="AD249" s="149"/>
      <c r="AE249" s="149"/>
      <c r="AF249" s="222"/>
      <c r="AG249" s="213"/>
      <c r="AH249" s="22"/>
      <c r="AI249" s="163"/>
    </row>
    <row r="250" spans="1:35" s="175" customFormat="1" ht="15.5">
      <c r="A250" s="211">
        <f t="shared" si="18"/>
        <v>0</v>
      </c>
      <c r="B250" s="165"/>
      <c r="C250" s="231"/>
      <c r="D250" s="166"/>
      <c r="E250" s="167"/>
      <c r="F250" s="166"/>
      <c r="G250" s="224"/>
      <c r="H250" s="225"/>
      <c r="I250" s="226"/>
      <c r="J250" s="226"/>
      <c r="K250" s="166"/>
      <c r="L250" s="227"/>
      <c r="M250" s="228"/>
      <c r="N250" s="168"/>
      <c r="O250" s="229"/>
      <c r="P250" s="180"/>
      <c r="Q250" s="169"/>
      <c r="R250" s="170"/>
      <c r="S250" s="170"/>
      <c r="T250" s="170"/>
      <c r="U250" s="170"/>
      <c r="V250" s="170"/>
      <c r="W250" s="170"/>
      <c r="X250" s="171"/>
      <c r="Y250" s="169"/>
      <c r="Z250" s="170"/>
      <c r="AA250" s="170"/>
      <c r="AB250" s="170"/>
      <c r="AC250" s="170"/>
      <c r="AD250" s="170"/>
      <c r="AE250" s="170"/>
      <c r="AF250" s="230"/>
      <c r="AG250" s="214"/>
      <c r="AH250" s="190"/>
      <c r="AI250" s="174"/>
    </row>
    <row r="251" spans="1:35" ht="16.5" customHeight="1">
      <c r="A251" s="211">
        <f t="shared" si="18"/>
        <v>1</v>
      </c>
      <c r="B251" s="101">
        <f>B242+1</f>
        <v>22</v>
      </c>
      <c r="C251" s="102">
        <v>39</v>
      </c>
      <c r="D251" s="99" t="s">
        <v>200</v>
      </c>
      <c r="E251" s="42"/>
      <c r="F251" s="67">
        <v>39</v>
      </c>
      <c r="G251" s="44" t="s">
        <v>105</v>
      </c>
      <c r="H251" s="45">
        <v>170</v>
      </c>
      <c r="I251" s="105">
        <v>135</v>
      </c>
      <c r="J251" s="105">
        <v>141</v>
      </c>
      <c r="K251" s="46" t="s">
        <v>367</v>
      </c>
      <c r="L251" s="52">
        <v>80.7</v>
      </c>
      <c r="M251" s="48" t="s">
        <v>322</v>
      </c>
      <c r="N251" s="49" t="s">
        <v>26</v>
      </c>
      <c r="O251" s="50">
        <v>1</v>
      </c>
      <c r="P251" s="178">
        <f>+L251*1.5</f>
        <v>121.05000000000001</v>
      </c>
      <c r="Q251" s="147">
        <f>res!L5</f>
        <v>2472000</v>
      </c>
      <c r="R251" s="142">
        <f>+P251*Q251</f>
        <v>299235600</v>
      </c>
      <c r="S251" s="142">
        <f>+Q251*J251</f>
        <v>348552000</v>
      </c>
      <c r="T251" s="142">
        <v>2167200</v>
      </c>
      <c r="U251" s="142">
        <f t="shared" ref="U251:U258" si="21">+T251*L251</f>
        <v>174893040</v>
      </c>
      <c r="V251" s="142">
        <v>121000</v>
      </c>
      <c r="W251" s="142">
        <f t="shared" ref="W251:W256" si="22">+V251*O251</f>
        <v>121000</v>
      </c>
      <c r="X251" s="143">
        <f>+S251+SUM(U251:U258)+SUM(W251:W256)</f>
        <v>560148316.07999992</v>
      </c>
      <c r="Y251" s="147"/>
      <c r="Z251" s="140">
        <f>(SUM($U251:$U258)+$R251)*15%</f>
        <v>76592462.412</v>
      </c>
      <c r="AA251" s="140">
        <f>(SUM($U251:$U258)+$S251)*1%</f>
        <v>5599328.1607999997</v>
      </c>
      <c r="AB251" s="140">
        <f>((SUM($U251:$U258)+$S251)-300000000)*5%</f>
        <v>12996640.803999998</v>
      </c>
      <c r="AC251" s="140">
        <f>+X251*0.542%</f>
        <v>3036003.8731535999</v>
      </c>
      <c r="AD251" s="140"/>
      <c r="AE251" s="140">
        <f>SUM(Y251:AD251)</f>
        <v>98224435.249953598</v>
      </c>
      <c r="AF251" s="141">
        <f>ROUND((X251+AE251),-3)</f>
        <v>658373000</v>
      </c>
      <c r="AG251" s="331"/>
      <c r="AH251" s="19"/>
      <c r="AI251" s="20"/>
    </row>
    <row r="252" spans="1:35" ht="15.5">
      <c r="A252" s="211">
        <f t="shared" si="18"/>
        <v>0</v>
      </c>
      <c r="B252" s="101"/>
      <c r="C252" s="102"/>
      <c r="D252" s="100" t="s">
        <v>123</v>
      </c>
      <c r="E252" s="42"/>
      <c r="F252" s="46"/>
      <c r="G252" s="44" t="s">
        <v>201</v>
      </c>
      <c r="H252" s="45"/>
      <c r="I252" s="105"/>
      <c r="J252" s="105"/>
      <c r="K252" s="46" t="s">
        <v>17</v>
      </c>
      <c r="L252" s="47">
        <v>21.45</v>
      </c>
      <c r="M252" s="48" t="s">
        <v>322</v>
      </c>
      <c r="N252" s="49" t="s">
        <v>14</v>
      </c>
      <c r="O252" s="50">
        <v>1</v>
      </c>
      <c r="P252" s="178"/>
      <c r="Q252" s="147"/>
      <c r="R252" s="142"/>
      <c r="S252" s="142"/>
      <c r="T252" s="142">
        <v>1036500</v>
      </c>
      <c r="U252" s="142">
        <f t="shared" si="21"/>
        <v>22232925</v>
      </c>
      <c r="V252" s="142">
        <v>60000</v>
      </c>
      <c r="W252" s="142">
        <f t="shared" si="22"/>
        <v>60000</v>
      </c>
      <c r="X252" s="143"/>
      <c r="Y252" s="147"/>
      <c r="Z252" s="142"/>
      <c r="AA252" s="142"/>
      <c r="AB252" s="142"/>
      <c r="AC252" s="142"/>
      <c r="AD252" s="142"/>
      <c r="AE252" s="142"/>
      <c r="AF252" s="221"/>
      <c r="AG252" s="331"/>
      <c r="AH252" s="19"/>
      <c r="AI252" s="20"/>
    </row>
    <row r="253" spans="1:35" ht="15.5">
      <c r="A253" s="211">
        <f t="shared" si="18"/>
        <v>0</v>
      </c>
      <c r="B253" s="101"/>
      <c r="C253" s="102"/>
      <c r="D253" s="100" t="s">
        <v>40</v>
      </c>
      <c r="E253" s="42"/>
      <c r="F253" s="46"/>
      <c r="G253" s="44" t="s">
        <v>173</v>
      </c>
      <c r="H253" s="45"/>
      <c r="I253" s="105"/>
      <c r="J253" s="105"/>
      <c r="K253" s="46" t="s">
        <v>25</v>
      </c>
      <c r="L253" s="47">
        <v>29.58</v>
      </c>
      <c r="M253" s="48" t="s">
        <v>322</v>
      </c>
      <c r="N253" s="49" t="s">
        <v>202</v>
      </c>
      <c r="O253" s="50">
        <v>1</v>
      </c>
      <c r="P253" s="178"/>
      <c r="Q253" s="147"/>
      <c r="R253" s="142"/>
      <c r="S253" s="142"/>
      <c r="T253" s="142">
        <v>31840</v>
      </c>
      <c r="U253" s="142">
        <f t="shared" si="21"/>
        <v>941827.2</v>
      </c>
      <c r="V253" s="142">
        <v>1200</v>
      </c>
      <c r="W253" s="142">
        <f t="shared" si="22"/>
        <v>1200</v>
      </c>
      <c r="X253" s="143"/>
      <c r="Y253" s="147"/>
      <c r="Z253" s="142"/>
      <c r="AA253" s="142"/>
      <c r="AB253" s="142"/>
      <c r="AC253" s="142"/>
      <c r="AD253" s="142"/>
      <c r="AE253" s="142"/>
      <c r="AF253" s="221"/>
      <c r="AG253" s="331"/>
      <c r="AH253" s="19"/>
      <c r="AI253" s="20"/>
    </row>
    <row r="254" spans="1:35" ht="16.5" customHeight="1">
      <c r="A254" s="211">
        <f t="shared" si="18"/>
        <v>0</v>
      </c>
      <c r="B254" s="101"/>
      <c r="C254" s="102"/>
      <c r="D254" s="100" t="s">
        <v>394</v>
      </c>
      <c r="E254" s="42"/>
      <c r="F254" s="46"/>
      <c r="G254" s="44" t="s">
        <v>203</v>
      </c>
      <c r="H254" s="45"/>
      <c r="I254" s="105"/>
      <c r="J254" s="105"/>
      <c r="K254" s="46" t="s">
        <v>52</v>
      </c>
      <c r="L254" s="47">
        <v>6.77</v>
      </c>
      <c r="M254" s="48" t="s">
        <v>322</v>
      </c>
      <c r="N254" s="49" t="s">
        <v>77</v>
      </c>
      <c r="O254" s="50">
        <v>1</v>
      </c>
      <c r="P254" s="178"/>
      <c r="Q254" s="147"/>
      <c r="R254" s="142"/>
      <c r="S254" s="142"/>
      <c r="T254" s="142">
        <v>418944</v>
      </c>
      <c r="U254" s="142">
        <f t="shared" si="21"/>
        <v>2836250.88</v>
      </c>
      <c r="V254" s="142">
        <v>12100</v>
      </c>
      <c r="W254" s="142">
        <f t="shared" si="22"/>
        <v>12100</v>
      </c>
      <c r="X254" s="143"/>
      <c r="Y254" s="147"/>
      <c r="Z254" s="142"/>
      <c r="AA254" s="142"/>
      <c r="AB254" s="142"/>
      <c r="AC254" s="142"/>
      <c r="AD254" s="142"/>
      <c r="AE254" s="142"/>
      <c r="AF254" s="221"/>
      <c r="AG254" s="331"/>
      <c r="AH254" s="19"/>
      <c r="AI254" s="20"/>
    </row>
    <row r="255" spans="1:35" ht="15.5">
      <c r="A255" s="211">
        <f t="shared" si="18"/>
        <v>0</v>
      </c>
      <c r="B255" s="101"/>
      <c r="C255" s="102"/>
      <c r="D255" s="100" t="s">
        <v>204</v>
      </c>
      <c r="E255" s="42"/>
      <c r="F255" s="46"/>
      <c r="G255" s="44"/>
      <c r="H255" s="45"/>
      <c r="I255" s="105"/>
      <c r="J255" s="105"/>
      <c r="K255" s="46" t="s">
        <v>19</v>
      </c>
      <c r="L255" s="78">
        <v>900</v>
      </c>
      <c r="M255" s="48" t="s">
        <v>50</v>
      </c>
      <c r="N255" s="49" t="s">
        <v>63</v>
      </c>
      <c r="O255" s="50">
        <v>1</v>
      </c>
      <c r="P255" s="178"/>
      <c r="Q255" s="147"/>
      <c r="R255" s="142"/>
      <c r="S255" s="142"/>
      <c r="T255" s="142">
        <v>2100</v>
      </c>
      <c r="U255" s="142">
        <f t="shared" si="21"/>
        <v>1890000</v>
      </c>
      <c r="V255" s="142">
        <v>1200</v>
      </c>
      <c r="W255" s="142">
        <f t="shared" si="22"/>
        <v>1200</v>
      </c>
      <c r="X255" s="143"/>
      <c r="Y255" s="147"/>
      <c r="Z255" s="142"/>
      <c r="AA255" s="142"/>
      <c r="AB255" s="142"/>
      <c r="AC255" s="142"/>
      <c r="AD255" s="142"/>
      <c r="AE255" s="142"/>
      <c r="AF255" s="221"/>
      <c r="AG255" s="331"/>
      <c r="AH255" s="19"/>
      <c r="AI255" s="20"/>
    </row>
    <row r="256" spans="1:35" ht="15.5">
      <c r="A256" s="211">
        <f t="shared" si="18"/>
        <v>0</v>
      </c>
      <c r="B256" s="69"/>
      <c r="C256" s="81"/>
      <c r="D256" s="68"/>
      <c r="E256" s="42"/>
      <c r="F256" s="46"/>
      <c r="G256" s="44"/>
      <c r="H256" s="348"/>
      <c r="I256" s="348"/>
      <c r="J256" s="348"/>
      <c r="K256" s="46" t="s">
        <v>20</v>
      </c>
      <c r="L256" s="78">
        <v>1</v>
      </c>
      <c r="M256" s="48" t="s">
        <v>21</v>
      </c>
      <c r="N256" s="49" t="s">
        <v>89</v>
      </c>
      <c r="O256" s="50">
        <v>1</v>
      </c>
      <c r="P256" s="178"/>
      <c r="Q256" s="147"/>
      <c r="R256" s="142"/>
      <c r="S256" s="142"/>
      <c r="T256" s="142">
        <v>2671200</v>
      </c>
      <c r="U256" s="142">
        <f t="shared" si="21"/>
        <v>2671200</v>
      </c>
      <c r="V256" s="142">
        <v>20000</v>
      </c>
      <c r="W256" s="142">
        <f t="shared" si="22"/>
        <v>20000</v>
      </c>
      <c r="X256" s="143"/>
      <c r="Y256" s="147"/>
      <c r="Z256" s="142"/>
      <c r="AA256" s="142"/>
      <c r="AB256" s="142"/>
      <c r="AC256" s="142"/>
      <c r="AD256" s="142"/>
      <c r="AE256" s="142"/>
      <c r="AF256" s="221"/>
      <c r="AG256" s="331"/>
      <c r="AH256" s="19"/>
      <c r="AI256" s="20"/>
    </row>
    <row r="257" spans="1:35" ht="15.5">
      <c r="A257" s="211">
        <f t="shared" si="18"/>
        <v>0</v>
      </c>
      <c r="B257" s="69"/>
      <c r="C257" s="81"/>
      <c r="D257" s="68"/>
      <c r="E257" s="42"/>
      <c r="F257" s="46"/>
      <c r="G257" s="44"/>
      <c r="H257" s="45"/>
      <c r="I257" s="105"/>
      <c r="J257" s="105"/>
      <c r="K257" s="46" t="s">
        <v>22</v>
      </c>
      <c r="L257" s="78">
        <v>1</v>
      </c>
      <c r="M257" s="48" t="s">
        <v>21</v>
      </c>
      <c r="N257" s="49"/>
      <c r="O257" s="50"/>
      <c r="P257" s="178"/>
      <c r="Q257" s="147"/>
      <c r="R257" s="142"/>
      <c r="S257" s="142"/>
      <c r="T257" s="142">
        <v>2827913</v>
      </c>
      <c r="U257" s="142">
        <f t="shared" si="21"/>
        <v>2827913</v>
      </c>
      <c r="V257" s="142"/>
      <c r="W257" s="142"/>
      <c r="X257" s="143"/>
      <c r="Y257" s="147"/>
      <c r="Z257" s="142"/>
      <c r="AA257" s="142"/>
      <c r="AB257" s="142"/>
      <c r="AC257" s="142"/>
      <c r="AD257" s="142"/>
      <c r="AE257" s="142"/>
      <c r="AF257" s="221"/>
      <c r="AG257" s="331"/>
      <c r="AH257" s="19"/>
      <c r="AI257" s="20"/>
    </row>
    <row r="258" spans="1:35" ht="15.5">
      <c r="A258" s="211">
        <f t="shared" si="18"/>
        <v>0</v>
      </c>
      <c r="B258" s="71"/>
      <c r="C258" s="72"/>
      <c r="D258" s="46"/>
      <c r="E258" s="42"/>
      <c r="F258" s="46"/>
      <c r="G258" s="44"/>
      <c r="H258" s="45"/>
      <c r="I258" s="105"/>
      <c r="J258" s="105"/>
      <c r="K258" s="46" t="s">
        <v>205</v>
      </c>
      <c r="L258" s="78">
        <v>1</v>
      </c>
      <c r="M258" s="48" t="s">
        <v>21</v>
      </c>
      <c r="N258" s="49"/>
      <c r="O258" s="50"/>
      <c r="P258" s="178"/>
      <c r="Q258" s="147"/>
      <c r="R258" s="142"/>
      <c r="S258" s="142"/>
      <c r="T258" s="142">
        <v>3087660</v>
      </c>
      <c r="U258" s="142">
        <f t="shared" si="21"/>
        <v>3087660</v>
      </c>
      <c r="V258" s="142"/>
      <c r="W258" s="142"/>
      <c r="X258" s="143"/>
      <c r="Y258" s="147"/>
      <c r="Z258" s="142"/>
      <c r="AA258" s="142"/>
      <c r="AB258" s="142"/>
      <c r="AC258" s="142"/>
      <c r="AD258" s="142"/>
      <c r="AE258" s="142"/>
      <c r="AF258" s="221"/>
      <c r="AG258" s="331"/>
      <c r="AH258" s="19"/>
      <c r="AI258" s="20"/>
    </row>
    <row r="259" spans="1:35" s="164" customFormat="1" ht="16" thickBot="1">
      <c r="A259" s="211">
        <f t="shared" si="18"/>
        <v>0</v>
      </c>
      <c r="B259" s="70"/>
      <c r="C259" s="74"/>
      <c r="D259" s="56"/>
      <c r="E259" s="57"/>
      <c r="F259" s="56"/>
      <c r="G259" s="58"/>
      <c r="H259" s="59"/>
      <c r="I259" s="53"/>
      <c r="J259" s="53"/>
      <c r="K259" s="56"/>
      <c r="L259" s="60"/>
      <c r="M259" s="61"/>
      <c r="N259" s="62"/>
      <c r="O259" s="63"/>
      <c r="P259" s="179"/>
      <c r="Q259" s="148"/>
      <c r="R259" s="149"/>
      <c r="S259" s="149"/>
      <c r="T259" s="149"/>
      <c r="U259" s="149"/>
      <c r="V259" s="149"/>
      <c r="W259" s="149"/>
      <c r="X259" s="144"/>
      <c r="Y259" s="148"/>
      <c r="Z259" s="149"/>
      <c r="AA259" s="149"/>
      <c r="AB259" s="149"/>
      <c r="AC259" s="149"/>
      <c r="AD259" s="149"/>
      <c r="AE259" s="149"/>
      <c r="AF259" s="222"/>
      <c r="AG259" s="213"/>
      <c r="AH259" s="22"/>
      <c r="AI259" s="163"/>
    </row>
    <row r="260" spans="1:35" s="175" customFormat="1" ht="15.5">
      <c r="A260" s="211">
        <f t="shared" si="18"/>
        <v>0</v>
      </c>
      <c r="B260" s="165"/>
      <c r="C260" s="231"/>
      <c r="D260" s="166"/>
      <c r="E260" s="167"/>
      <c r="F260" s="189"/>
      <c r="G260" s="224"/>
      <c r="H260" s="225"/>
      <c r="I260" s="226"/>
      <c r="J260" s="226"/>
      <c r="K260" s="166"/>
      <c r="L260" s="227"/>
      <c r="M260" s="228"/>
      <c r="N260" s="168"/>
      <c r="O260" s="229"/>
      <c r="P260" s="180"/>
      <c r="Q260" s="169"/>
      <c r="R260" s="170"/>
      <c r="S260" s="170"/>
      <c r="T260" s="170"/>
      <c r="U260" s="170"/>
      <c r="V260" s="170"/>
      <c r="W260" s="170"/>
      <c r="X260" s="171"/>
      <c r="Y260" s="169"/>
      <c r="Z260" s="170"/>
      <c r="AA260" s="170"/>
      <c r="AB260" s="170"/>
      <c r="AC260" s="170"/>
      <c r="AD260" s="170"/>
      <c r="AE260" s="170"/>
      <c r="AF260" s="230"/>
      <c r="AG260" s="214"/>
      <c r="AH260" s="190"/>
      <c r="AI260" s="174"/>
    </row>
    <row r="261" spans="1:35" ht="15.5">
      <c r="A261" s="211">
        <f t="shared" si="18"/>
        <v>1</v>
      </c>
      <c r="B261" s="71">
        <f>B251+1</f>
        <v>23</v>
      </c>
      <c r="C261" s="72">
        <v>42</v>
      </c>
      <c r="D261" s="41" t="s">
        <v>206</v>
      </c>
      <c r="E261" s="42" t="s">
        <v>207</v>
      </c>
      <c r="F261" s="67">
        <v>42</v>
      </c>
      <c r="G261" s="44" t="s">
        <v>98</v>
      </c>
      <c r="H261" s="45">
        <v>740</v>
      </c>
      <c r="I261" s="105">
        <v>164</v>
      </c>
      <c r="J261" s="105">
        <v>164</v>
      </c>
      <c r="K261" s="46"/>
      <c r="L261" s="47"/>
      <c r="M261" s="48"/>
      <c r="N261" s="49"/>
      <c r="O261" s="50"/>
      <c r="P261" s="178"/>
      <c r="Q261" s="147">
        <f>res!L4</f>
        <v>3142000</v>
      </c>
      <c r="R261" s="142"/>
      <c r="S261" s="142">
        <f>+Q261*J261</f>
        <v>515288000</v>
      </c>
      <c r="T261" s="142"/>
      <c r="U261" s="142"/>
      <c r="V261" s="142"/>
      <c r="W261" s="142"/>
      <c r="X261" s="143">
        <f>+S261+SUM(U261)+SUM(W261)</f>
        <v>515288000</v>
      </c>
      <c r="Y261" s="147"/>
      <c r="Z261" s="142"/>
      <c r="AA261" s="142"/>
      <c r="AB261" s="140">
        <f>+(S261-300000000)*5%</f>
        <v>10764400</v>
      </c>
      <c r="AC261" s="140">
        <f>+X261*0.542%</f>
        <v>2792860.96</v>
      </c>
      <c r="AD261" s="140"/>
      <c r="AE261" s="140">
        <f>SUM(Y261:AD261)</f>
        <v>13557260.960000001</v>
      </c>
      <c r="AF261" s="221">
        <f>+AE261+X261</f>
        <v>528845260.95999998</v>
      </c>
      <c r="AG261" s="215"/>
      <c r="AH261" s="19"/>
      <c r="AI261" s="20"/>
    </row>
    <row r="262" spans="1:35" ht="15.5">
      <c r="A262" s="211">
        <f t="shared" si="18"/>
        <v>0</v>
      </c>
      <c r="B262" s="71"/>
      <c r="C262" s="72"/>
      <c r="D262" s="46" t="s">
        <v>123</v>
      </c>
      <c r="E262" s="42" t="s">
        <v>208</v>
      </c>
      <c r="F262" s="67"/>
      <c r="G262" s="44" t="s">
        <v>209</v>
      </c>
      <c r="H262" s="45"/>
      <c r="I262" s="105"/>
      <c r="J262" s="105"/>
      <c r="K262" s="46"/>
      <c r="L262" s="47"/>
      <c r="M262" s="48"/>
      <c r="N262" s="49"/>
      <c r="O262" s="50"/>
      <c r="P262" s="178"/>
      <c r="Q262" s="147"/>
      <c r="R262" s="142"/>
      <c r="S262" s="142"/>
      <c r="T262" s="142"/>
      <c r="U262" s="142"/>
      <c r="V262" s="142"/>
      <c r="W262" s="142"/>
      <c r="X262" s="143"/>
      <c r="Y262" s="147"/>
      <c r="Z262" s="142"/>
      <c r="AA262" s="142"/>
      <c r="AB262" s="142"/>
      <c r="AC262" s="142"/>
      <c r="AD262" s="142"/>
      <c r="AE262" s="142"/>
      <c r="AF262" s="221"/>
      <c r="AG262" s="215"/>
      <c r="AH262" s="19"/>
      <c r="AI262" s="20"/>
    </row>
    <row r="263" spans="1:35" ht="19.5" customHeight="1">
      <c r="A263" s="211">
        <f t="shared" si="18"/>
        <v>0</v>
      </c>
      <c r="B263" s="71"/>
      <c r="C263" s="72"/>
      <c r="D263" s="46" t="s">
        <v>40</v>
      </c>
      <c r="E263" s="42" t="s">
        <v>210</v>
      </c>
      <c r="F263" s="67"/>
      <c r="G263" s="44" t="s">
        <v>211</v>
      </c>
      <c r="H263" s="45"/>
      <c r="I263" s="105"/>
      <c r="J263" s="105"/>
      <c r="K263" s="46"/>
      <c r="L263" s="47"/>
      <c r="M263" s="48"/>
      <c r="N263" s="49"/>
      <c r="O263" s="50"/>
      <c r="P263" s="178"/>
      <c r="Q263" s="147"/>
      <c r="R263" s="142"/>
      <c r="S263" s="142"/>
      <c r="T263" s="142"/>
      <c r="U263" s="142"/>
      <c r="V263" s="142"/>
      <c r="W263" s="142"/>
      <c r="X263" s="143"/>
      <c r="Y263" s="147"/>
      <c r="Z263" s="142"/>
      <c r="AA263" s="142"/>
      <c r="AB263" s="142"/>
      <c r="AC263" s="142"/>
      <c r="AD263" s="142"/>
      <c r="AE263" s="142"/>
      <c r="AF263" s="221"/>
      <c r="AG263" s="215"/>
      <c r="AH263" s="19"/>
      <c r="AI263" s="20"/>
    </row>
    <row r="264" spans="1:35" ht="28">
      <c r="A264" s="211">
        <f t="shared" si="18"/>
        <v>0</v>
      </c>
      <c r="B264" s="71"/>
      <c r="C264" s="72"/>
      <c r="D264" s="46" t="s">
        <v>393</v>
      </c>
      <c r="E264" s="42"/>
      <c r="F264" s="67"/>
      <c r="G264" s="44"/>
      <c r="H264" s="45"/>
      <c r="I264" s="105"/>
      <c r="J264" s="105"/>
      <c r="K264" s="46"/>
      <c r="L264" s="47"/>
      <c r="M264" s="48"/>
      <c r="N264" s="49"/>
      <c r="O264" s="50"/>
      <c r="P264" s="178"/>
      <c r="Q264" s="147"/>
      <c r="R264" s="142"/>
      <c r="S264" s="142"/>
      <c r="T264" s="142"/>
      <c r="U264" s="142"/>
      <c r="V264" s="142"/>
      <c r="W264" s="142"/>
      <c r="X264" s="143"/>
      <c r="Y264" s="147"/>
      <c r="Z264" s="142"/>
      <c r="AA264" s="142"/>
      <c r="AB264" s="142"/>
      <c r="AC264" s="142"/>
      <c r="AD264" s="142"/>
      <c r="AE264" s="142"/>
      <c r="AF264" s="221"/>
      <c r="AG264" s="215"/>
      <c r="AH264" s="19"/>
      <c r="AI264" s="20"/>
    </row>
    <row r="265" spans="1:35" ht="15.5">
      <c r="A265" s="211">
        <f t="shared" si="18"/>
        <v>0</v>
      </c>
      <c r="B265" s="71"/>
      <c r="C265" s="72"/>
      <c r="D265" s="46" t="s">
        <v>15</v>
      </c>
      <c r="E265" s="42"/>
      <c r="F265" s="67"/>
      <c r="G265" s="44"/>
      <c r="H265" s="45"/>
      <c r="I265" s="105"/>
      <c r="J265" s="105"/>
      <c r="K265" s="46"/>
      <c r="L265" s="47"/>
      <c r="M265" s="48"/>
      <c r="N265" s="49"/>
      <c r="O265" s="50"/>
      <c r="P265" s="178"/>
      <c r="Q265" s="147"/>
      <c r="R265" s="142"/>
      <c r="S265" s="142"/>
      <c r="T265" s="142"/>
      <c r="U265" s="142"/>
      <c r="V265" s="142"/>
      <c r="W265" s="142"/>
      <c r="X265" s="143"/>
      <c r="Y265" s="147"/>
      <c r="Z265" s="142"/>
      <c r="AA265" s="142"/>
      <c r="AB265" s="142"/>
      <c r="AC265" s="142"/>
      <c r="AD265" s="142"/>
      <c r="AE265" s="142"/>
      <c r="AF265" s="221"/>
      <c r="AG265" s="215"/>
      <c r="AH265" s="19"/>
      <c r="AI265" s="20"/>
    </row>
    <row r="266" spans="1:35" s="164" customFormat="1" ht="16" thickBot="1">
      <c r="A266" s="211">
        <f t="shared" si="18"/>
        <v>0</v>
      </c>
      <c r="B266" s="70"/>
      <c r="C266" s="74"/>
      <c r="D266" s="56"/>
      <c r="E266" s="57"/>
      <c r="F266" s="93"/>
      <c r="G266" s="58"/>
      <c r="H266" s="59"/>
      <c r="I266" s="53"/>
      <c r="J266" s="53"/>
      <c r="K266" s="56"/>
      <c r="L266" s="60"/>
      <c r="M266" s="61"/>
      <c r="N266" s="62"/>
      <c r="O266" s="63"/>
      <c r="P266" s="179"/>
      <c r="Q266" s="148"/>
      <c r="R266" s="149"/>
      <c r="S266" s="149"/>
      <c r="T266" s="149"/>
      <c r="U266" s="149"/>
      <c r="V266" s="149"/>
      <c r="W266" s="149"/>
      <c r="X266" s="144"/>
      <c r="Y266" s="148"/>
      <c r="Z266" s="149"/>
      <c r="AA266" s="149"/>
      <c r="AB266" s="149"/>
      <c r="AC266" s="149"/>
      <c r="AD266" s="149"/>
      <c r="AE266" s="149"/>
      <c r="AF266" s="222"/>
      <c r="AG266" s="213"/>
      <c r="AH266" s="22"/>
      <c r="AI266" s="163"/>
    </row>
    <row r="267" spans="1:35" s="175" customFormat="1" ht="15.5">
      <c r="A267" s="211">
        <f t="shared" si="18"/>
        <v>0</v>
      </c>
      <c r="B267" s="176"/>
      <c r="C267" s="223"/>
      <c r="D267" s="166"/>
      <c r="E267" s="167"/>
      <c r="F267" s="189"/>
      <c r="G267" s="224"/>
      <c r="H267" s="225"/>
      <c r="I267" s="226"/>
      <c r="J267" s="226"/>
      <c r="K267" s="166"/>
      <c r="L267" s="227"/>
      <c r="M267" s="228"/>
      <c r="N267" s="168"/>
      <c r="O267" s="229"/>
      <c r="P267" s="180"/>
      <c r="Q267" s="169"/>
      <c r="R267" s="170"/>
      <c r="S267" s="170"/>
      <c r="T267" s="170"/>
      <c r="U267" s="170"/>
      <c r="V267" s="170"/>
      <c r="W267" s="170"/>
      <c r="X267" s="171"/>
      <c r="Y267" s="169"/>
      <c r="Z267" s="170"/>
      <c r="AA267" s="170"/>
      <c r="AB267" s="170"/>
      <c r="AC267" s="170"/>
      <c r="AD267" s="170"/>
      <c r="AE267" s="170"/>
      <c r="AF267" s="230"/>
      <c r="AG267" s="214"/>
      <c r="AH267" s="190"/>
      <c r="AI267" s="174"/>
    </row>
    <row r="268" spans="1:35" ht="15.5">
      <c r="A268" s="211">
        <f t="shared" ref="A268:A331" si="23">IF(F268="",0,1)</f>
        <v>1</v>
      </c>
      <c r="B268" s="101">
        <f>B261+1</f>
        <v>24</v>
      </c>
      <c r="C268" s="102">
        <v>49</v>
      </c>
      <c r="D268" s="99" t="s">
        <v>212</v>
      </c>
      <c r="E268" s="42"/>
      <c r="F268" s="67">
        <v>49</v>
      </c>
      <c r="G268" s="44"/>
      <c r="H268" s="45">
        <v>460</v>
      </c>
      <c r="I268" s="105">
        <v>429</v>
      </c>
      <c r="J268" s="105">
        <v>460</v>
      </c>
      <c r="K268" s="46" t="s">
        <v>368</v>
      </c>
      <c r="L268" s="47">
        <v>249.26</v>
      </c>
      <c r="M268" s="48" t="s">
        <v>322</v>
      </c>
      <c r="N268" s="49" t="s">
        <v>12</v>
      </c>
      <c r="O268" s="50">
        <v>4</v>
      </c>
      <c r="P268" s="178">
        <f>+L268*1.5</f>
        <v>373.89</v>
      </c>
      <c r="Q268" s="147">
        <f>res!L4</f>
        <v>3142000</v>
      </c>
      <c r="R268" s="142">
        <f>+P268*Q268</f>
        <v>1174762380</v>
      </c>
      <c r="S268" s="142">
        <f>+Q268*J268</f>
        <v>1445320000</v>
      </c>
      <c r="T268" s="142">
        <v>2167200</v>
      </c>
      <c r="U268" s="142">
        <f t="shared" ref="U268:U276" si="24">+T268*L268</f>
        <v>540196272</v>
      </c>
      <c r="V268" s="142">
        <v>121000</v>
      </c>
      <c r="W268" s="142">
        <f t="shared" ref="W268:W278" si="25">+V268*O268</f>
        <v>484000</v>
      </c>
      <c r="X268" s="143">
        <f>+S268+SUM(U268:U276)+SUM(W268:W278)</f>
        <v>2063227301.5999999</v>
      </c>
      <c r="Y268" s="147"/>
      <c r="Z268" s="140">
        <f>(SUM($U268:$U276)+$R268)*15%</f>
        <v>268713229.73999995</v>
      </c>
      <c r="AA268" s="140">
        <f>(SUM($U268:$U276)+$S268)*1%</f>
        <v>20619791.515999999</v>
      </c>
      <c r="AB268" s="140">
        <f>((SUM($U268:$U276)+$S268)-300000000)*5%</f>
        <v>88098957.579999998</v>
      </c>
      <c r="AC268" s="140">
        <f>+X268*0.542%</f>
        <v>11182691.974672001</v>
      </c>
      <c r="AD268" s="140"/>
      <c r="AE268" s="140">
        <f>SUM(Y268:AD268)</f>
        <v>388614670.81067193</v>
      </c>
      <c r="AF268" s="141">
        <f>ROUND((X268+AE268),-3)</f>
        <v>2451842000</v>
      </c>
      <c r="AG268" s="215"/>
      <c r="AH268" s="19"/>
      <c r="AI268" s="20"/>
    </row>
    <row r="269" spans="1:35" ht="15.5">
      <c r="A269" s="211">
        <f t="shared" si="23"/>
        <v>0</v>
      </c>
      <c r="B269" s="101"/>
      <c r="C269" s="102"/>
      <c r="D269" s="100" t="s">
        <v>9</v>
      </c>
      <c r="E269" s="42"/>
      <c r="F269" s="67"/>
      <c r="G269" s="44"/>
      <c r="H269" s="45"/>
      <c r="I269" s="105"/>
      <c r="J269" s="105"/>
      <c r="K269" s="46" t="s">
        <v>34</v>
      </c>
      <c r="L269" s="47">
        <v>31.78</v>
      </c>
      <c r="M269" s="48" t="s">
        <v>322</v>
      </c>
      <c r="N269" s="49" t="s">
        <v>12</v>
      </c>
      <c r="O269" s="50">
        <v>3</v>
      </c>
      <c r="P269" s="178"/>
      <c r="Q269" s="147"/>
      <c r="R269" s="142"/>
      <c r="S269" s="142"/>
      <c r="T269" s="142">
        <v>292500</v>
      </c>
      <c r="U269" s="142">
        <f t="shared" si="24"/>
        <v>9295650</v>
      </c>
      <c r="V269" s="142">
        <v>121000</v>
      </c>
      <c r="W269" s="142">
        <f t="shared" si="25"/>
        <v>363000</v>
      </c>
      <c r="X269" s="143"/>
      <c r="Y269" s="147"/>
      <c r="Z269" s="142"/>
      <c r="AA269" s="142"/>
      <c r="AB269" s="142"/>
      <c r="AC269" s="142"/>
      <c r="AD269" s="142"/>
      <c r="AE269" s="142"/>
      <c r="AF269" s="221"/>
      <c r="AG269" s="215"/>
      <c r="AH269" s="19"/>
      <c r="AI269" s="20"/>
    </row>
    <row r="270" spans="1:35" ht="15.5">
      <c r="A270" s="211">
        <f t="shared" si="23"/>
        <v>0</v>
      </c>
      <c r="B270" s="101"/>
      <c r="C270" s="102"/>
      <c r="D270" s="100" t="s">
        <v>40</v>
      </c>
      <c r="E270" s="42"/>
      <c r="F270" s="67"/>
      <c r="G270" s="44"/>
      <c r="H270" s="45"/>
      <c r="I270" s="105"/>
      <c r="J270" s="105"/>
      <c r="K270" s="46" t="s">
        <v>17</v>
      </c>
      <c r="L270" s="47">
        <v>36.630000000000003</v>
      </c>
      <c r="M270" s="48" t="s">
        <v>322</v>
      </c>
      <c r="N270" s="49" t="s">
        <v>213</v>
      </c>
      <c r="O270" s="50">
        <v>1</v>
      </c>
      <c r="P270" s="178"/>
      <c r="Q270" s="147"/>
      <c r="R270" s="142"/>
      <c r="S270" s="142"/>
      <c r="T270" s="142">
        <v>1036500</v>
      </c>
      <c r="U270" s="142">
        <f t="shared" si="24"/>
        <v>37966995</v>
      </c>
      <c r="V270" s="142">
        <v>30000</v>
      </c>
      <c r="W270" s="142">
        <f t="shared" si="25"/>
        <v>30000</v>
      </c>
      <c r="X270" s="143"/>
      <c r="Y270" s="147"/>
      <c r="Z270" s="142"/>
      <c r="AA270" s="142"/>
      <c r="AB270" s="142"/>
      <c r="AC270" s="142"/>
      <c r="AD270" s="142"/>
      <c r="AE270" s="142"/>
      <c r="AF270" s="221"/>
      <c r="AG270" s="215"/>
      <c r="AH270" s="19"/>
      <c r="AI270" s="20"/>
    </row>
    <row r="271" spans="1:35" ht="28">
      <c r="A271" s="211">
        <f t="shared" si="23"/>
        <v>0</v>
      </c>
      <c r="B271" s="101"/>
      <c r="C271" s="102"/>
      <c r="D271" s="100" t="s">
        <v>392</v>
      </c>
      <c r="E271" s="42"/>
      <c r="F271" s="67"/>
      <c r="G271" s="44"/>
      <c r="H271" s="45"/>
      <c r="I271" s="105"/>
      <c r="J271" s="105"/>
      <c r="K271" s="46" t="s">
        <v>25</v>
      </c>
      <c r="L271" s="47">
        <v>65.06</v>
      </c>
      <c r="M271" s="48" t="s">
        <v>322</v>
      </c>
      <c r="N271" s="49" t="s">
        <v>70</v>
      </c>
      <c r="O271" s="50">
        <v>10</v>
      </c>
      <c r="P271" s="178"/>
      <c r="Q271" s="147"/>
      <c r="R271" s="142"/>
      <c r="S271" s="142"/>
      <c r="T271" s="142">
        <v>31840</v>
      </c>
      <c r="U271" s="142">
        <f t="shared" si="24"/>
        <v>2071510.4000000001</v>
      </c>
      <c r="V271" s="142">
        <v>6000</v>
      </c>
      <c r="W271" s="142">
        <f t="shared" si="25"/>
        <v>60000</v>
      </c>
      <c r="X271" s="143"/>
      <c r="Y271" s="147"/>
      <c r="Z271" s="142"/>
      <c r="AA271" s="142"/>
      <c r="AB271" s="142"/>
      <c r="AC271" s="142"/>
      <c r="AD271" s="142"/>
      <c r="AE271" s="142"/>
      <c r="AF271" s="221"/>
      <c r="AG271" s="215"/>
      <c r="AH271" s="19"/>
      <c r="AI271" s="20"/>
    </row>
    <row r="272" spans="1:35" ht="15.5">
      <c r="A272" s="211">
        <f t="shared" si="23"/>
        <v>0</v>
      </c>
      <c r="B272" s="101"/>
      <c r="C272" s="102"/>
      <c r="D272" s="100" t="s">
        <v>80</v>
      </c>
      <c r="E272" s="42"/>
      <c r="F272" s="67"/>
      <c r="G272" s="44"/>
      <c r="H272" s="96"/>
      <c r="I272" s="96"/>
      <c r="J272" s="106"/>
      <c r="K272" s="46" t="s">
        <v>52</v>
      </c>
      <c r="L272" s="47" t="s">
        <v>332</v>
      </c>
      <c r="M272" s="48" t="s">
        <v>322</v>
      </c>
      <c r="N272" s="49" t="s">
        <v>33</v>
      </c>
      <c r="O272" s="50">
        <v>2</v>
      </c>
      <c r="P272" s="178"/>
      <c r="Q272" s="147"/>
      <c r="R272" s="142"/>
      <c r="S272" s="142"/>
      <c r="T272" s="142">
        <v>418944</v>
      </c>
      <c r="U272" s="142">
        <f t="shared" si="24"/>
        <v>15207667.199999999</v>
      </c>
      <c r="V272" s="142">
        <v>60500</v>
      </c>
      <c r="W272" s="142">
        <f t="shared" si="25"/>
        <v>121000</v>
      </c>
      <c r="X272" s="143"/>
      <c r="Y272" s="147"/>
      <c r="Z272" s="142"/>
      <c r="AA272" s="142"/>
      <c r="AB272" s="142"/>
      <c r="AC272" s="142"/>
      <c r="AD272" s="142"/>
      <c r="AE272" s="142"/>
      <c r="AF272" s="221"/>
      <c r="AG272" s="215"/>
      <c r="AH272" s="19"/>
      <c r="AI272" s="20"/>
    </row>
    <row r="273" spans="1:35" ht="15.5">
      <c r="A273" s="211">
        <f t="shared" si="23"/>
        <v>0</v>
      </c>
      <c r="B273" s="101"/>
      <c r="C273" s="102"/>
      <c r="D273" s="100"/>
      <c r="E273" s="42"/>
      <c r="F273" s="67"/>
      <c r="G273" s="44"/>
      <c r="H273" s="45"/>
      <c r="I273" s="105"/>
      <c r="J273" s="105"/>
      <c r="K273" s="46" t="s">
        <v>330</v>
      </c>
      <c r="L273" s="80" t="s">
        <v>331</v>
      </c>
      <c r="M273" s="48" t="s">
        <v>50</v>
      </c>
      <c r="N273" s="49" t="s">
        <v>37</v>
      </c>
      <c r="O273" s="50">
        <v>3</v>
      </c>
      <c r="P273" s="178"/>
      <c r="Q273" s="147"/>
      <c r="R273" s="142"/>
      <c r="S273" s="142"/>
      <c r="T273" s="142">
        <v>261840</v>
      </c>
      <c r="U273" s="142">
        <f t="shared" si="24"/>
        <v>3691944</v>
      </c>
      <c r="V273" s="142">
        <v>1200</v>
      </c>
      <c r="W273" s="142">
        <f t="shared" si="25"/>
        <v>3600</v>
      </c>
      <c r="X273" s="143"/>
      <c r="Y273" s="147"/>
      <c r="Z273" s="142"/>
      <c r="AA273" s="142"/>
      <c r="AB273" s="142"/>
      <c r="AC273" s="142"/>
      <c r="AD273" s="142"/>
      <c r="AE273" s="142"/>
      <c r="AF273" s="221"/>
      <c r="AG273" s="215"/>
      <c r="AH273" s="19"/>
      <c r="AI273" s="20"/>
    </row>
    <row r="274" spans="1:35" ht="15.5">
      <c r="A274" s="211">
        <f t="shared" si="23"/>
        <v>0</v>
      </c>
      <c r="B274" s="69"/>
      <c r="C274" s="81"/>
      <c r="D274" s="68"/>
      <c r="E274" s="42"/>
      <c r="F274" s="67"/>
      <c r="G274" s="44"/>
      <c r="H274" s="45"/>
      <c r="I274" s="105"/>
      <c r="J274" s="105"/>
      <c r="K274" s="46" t="s">
        <v>19</v>
      </c>
      <c r="L274" s="80">
        <v>1300</v>
      </c>
      <c r="M274" s="48" t="s">
        <v>50</v>
      </c>
      <c r="N274" s="49" t="s">
        <v>214</v>
      </c>
      <c r="O274" s="50">
        <v>1</v>
      </c>
      <c r="P274" s="178"/>
      <c r="Q274" s="147"/>
      <c r="R274" s="142"/>
      <c r="S274" s="142"/>
      <c r="T274" s="142">
        <v>2100</v>
      </c>
      <c r="U274" s="142">
        <f t="shared" si="24"/>
        <v>2730000</v>
      </c>
      <c r="V274" s="142">
        <v>6050</v>
      </c>
      <c r="W274" s="142">
        <f t="shared" si="25"/>
        <v>6050</v>
      </c>
      <c r="X274" s="143"/>
      <c r="Y274" s="147"/>
      <c r="Z274" s="142"/>
      <c r="AA274" s="142"/>
      <c r="AB274" s="142"/>
      <c r="AC274" s="142"/>
      <c r="AD274" s="142"/>
      <c r="AE274" s="142"/>
      <c r="AF274" s="221"/>
      <c r="AG274" s="215"/>
      <c r="AH274" s="19"/>
      <c r="AI274" s="20"/>
    </row>
    <row r="275" spans="1:35" ht="15.5">
      <c r="A275" s="211">
        <f t="shared" si="23"/>
        <v>0</v>
      </c>
      <c r="B275" s="71"/>
      <c r="C275" s="72"/>
      <c r="D275" s="46"/>
      <c r="E275" s="42"/>
      <c r="F275" s="67"/>
      <c r="G275" s="44"/>
      <c r="H275" s="45"/>
      <c r="I275" s="105"/>
      <c r="J275" s="105"/>
      <c r="K275" s="46" t="s">
        <v>20</v>
      </c>
      <c r="L275" s="78" t="s">
        <v>321</v>
      </c>
      <c r="M275" s="48" t="s">
        <v>21</v>
      </c>
      <c r="N275" s="49" t="s">
        <v>215</v>
      </c>
      <c r="O275" s="50">
        <v>1</v>
      </c>
      <c r="P275" s="178"/>
      <c r="Q275" s="147"/>
      <c r="R275" s="142"/>
      <c r="S275" s="142"/>
      <c r="T275" s="142">
        <v>2671200</v>
      </c>
      <c r="U275" s="142">
        <f t="shared" si="24"/>
        <v>2671200</v>
      </c>
      <c r="V275" s="142">
        <v>30000</v>
      </c>
      <c r="W275" s="142">
        <f t="shared" si="25"/>
        <v>30000</v>
      </c>
      <c r="X275" s="143"/>
      <c r="Y275" s="147"/>
      <c r="Z275" s="142"/>
      <c r="AA275" s="142"/>
      <c r="AB275" s="142"/>
      <c r="AC275" s="142"/>
      <c r="AD275" s="142"/>
      <c r="AE275" s="142"/>
      <c r="AF275" s="221"/>
      <c r="AG275" s="215"/>
      <c r="AH275" s="19"/>
      <c r="AI275" s="20"/>
    </row>
    <row r="276" spans="1:35" ht="15.5">
      <c r="A276" s="211">
        <f t="shared" si="23"/>
        <v>0</v>
      </c>
      <c r="B276" s="71"/>
      <c r="C276" s="72"/>
      <c r="D276" s="46"/>
      <c r="E276" s="42"/>
      <c r="F276" s="67"/>
      <c r="G276" s="44"/>
      <c r="H276" s="45"/>
      <c r="I276" s="105"/>
      <c r="J276" s="105"/>
      <c r="K276" s="46" t="s">
        <v>22</v>
      </c>
      <c r="L276" s="78" t="s">
        <v>321</v>
      </c>
      <c r="M276" s="48" t="s">
        <v>21</v>
      </c>
      <c r="N276" s="49" t="s">
        <v>35</v>
      </c>
      <c r="O276" s="50">
        <v>7</v>
      </c>
      <c r="P276" s="178"/>
      <c r="Q276" s="147"/>
      <c r="R276" s="142"/>
      <c r="S276" s="142"/>
      <c r="T276" s="142">
        <v>2827913</v>
      </c>
      <c r="U276" s="142">
        <f t="shared" si="24"/>
        <v>2827913</v>
      </c>
      <c r="V276" s="142">
        <v>12100</v>
      </c>
      <c r="W276" s="142">
        <f t="shared" si="25"/>
        <v>84700</v>
      </c>
      <c r="X276" s="143"/>
      <c r="Y276" s="147"/>
      <c r="Z276" s="142"/>
      <c r="AA276" s="142"/>
      <c r="AB276" s="142"/>
      <c r="AC276" s="142"/>
      <c r="AD276" s="142"/>
      <c r="AE276" s="142"/>
      <c r="AF276" s="221"/>
      <c r="AG276" s="215"/>
      <c r="AH276" s="19"/>
      <c r="AI276" s="20"/>
    </row>
    <row r="277" spans="1:35" ht="15.5">
      <c r="A277" s="211">
        <f t="shared" si="23"/>
        <v>0</v>
      </c>
      <c r="B277" s="71"/>
      <c r="C277" s="72"/>
      <c r="D277" s="46"/>
      <c r="E277" s="42"/>
      <c r="F277" s="67"/>
      <c r="G277" s="44"/>
      <c r="H277" s="45"/>
      <c r="I277" s="105"/>
      <c r="J277" s="105"/>
      <c r="K277" s="46"/>
      <c r="L277" s="47"/>
      <c r="M277" s="48"/>
      <c r="N277" s="49" t="s">
        <v>216</v>
      </c>
      <c r="O277" s="50">
        <v>9</v>
      </c>
      <c r="P277" s="178"/>
      <c r="Q277" s="147"/>
      <c r="R277" s="142"/>
      <c r="S277" s="142"/>
      <c r="T277" s="142"/>
      <c r="U277" s="142"/>
      <c r="V277" s="142">
        <v>1200</v>
      </c>
      <c r="W277" s="142">
        <f t="shared" si="25"/>
        <v>10800</v>
      </c>
      <c r="X277" s="143"/>
      <c r="Y277" s="147"/>
      <c r="Z277" s="142"/>
      <c r="AA277" s="142"/>
      <c r="AB277" s="142"/>
      <c r="AC277" s="142"/>
      <c r="AD277" s="142"/>
      <c r="AE277" s="142"/>
      <c r="AF277" s="221"/>
      <c r="AG277" s="215"/>
      <c r="AH277" s="19"/>
      <c r="AI277" s="20"/>
    </row>
    <row r="278" spans="1:35" ht="15.5">
      <c r="A278" s="211">
        <f t="shared" si="23"/>
        <v>0</v>
      </c>
      <c r="B278" s="71"/>
      <c r="C278" s="72"/>
      <c r="D278" s="46"/>
      <c r="E278" s="42"/>
      <c r="F278" s="67"/>
      <c r="G278" s="44"/>
      <c r="H278" s="45"/>
      <c r="I278" s="105"/>
      <c r="J278" s="105"/>
      <c r="K278" s="46"/>
      <c r="L278" s="47"/>
      <c r="M278" s="48"/>
      <c r="N278" s="49" t="s">
        <v>217</v>
      </c>
      <c r="O278" s="50">
        <v>1</v>
      </c>
      <c r="P278" s="178"/>
      <c r="Q278" s="147"/>
      <c r="R278" s="142"/>
      <c r="S278" s="142"/>
      <c r="T278" s="142"/>
      <c r="U278" s="142"/>
      <c r="V278" s="142">
        <v>55000</v>
      </c>
      <c r="W278" s="142">
        <f t="shared" si="25"/>
        <v>55000</v>
      </c>
      <c r="X278" s="143"/>
      <c r="Y278" s="147"/>
      <c r="Z278" s="142"/>
      <c r="AA278" s="142"/>
      <c r="AB278" s="142"/>
      <c r="AC278" s="142"/>
      <c r="AD278" s="142"/>
      <c r="AE278" s="142"/>
      <c r="AF278" s="221"/>
      <c r="AG278" s="215"/>
      <c r="AH278" s="19"/>
      <c r="AI278" s="20"/>
    </row>
    <row r="279" spans="1:35" s="164" customFormat="1" ht="16" thickBot="1">
      <c r="A279" s="211">
        <f t="shared" si="23"/>
        <v>0</v>
      </c>
      <c r="B279" s="70"/>
      <c r="C279" s="74"/>
      <c r="D279" s="56"/>
      <c r="E279" s="57"/>
      <c r="F279" s="93"/>
      <c r="G279" s="58"/>
      <c r="H279" s="59"/>
      <c r="I279" s="53"/>
      <c r="J279" s="53"/>
      <c r="K279" s="56"/>
      <c r="L279" s="60"/>
      <c r="M279" s="61"/>
      <c r="N279" s="62"/>
      <c r="O279" s="63"/>
      <c r="P279" s="179"/>
      <c r="Q279" s="148"/>
      <c r="R279" s="149"/>
      <c r="S279" s="149"/>
      <c r="T279" s="149"/>
      <c r="U279" s="149"/>
      <c r="V279" s="149"/>
      <c r="W279" s="149"/>
      <c r="X279" s="144"/>
      <c r="Y279" s="148"/>
      <c r="Z279" s="149"/>
      <c r="AA279" s="149"/>
      <c r="AB279" s="149"/>
      <c r="AC279" s="149"/>
      <c r="AD279" s="149"/>
      <c r="AE279" s="149"/>
      <c r="AF279" s="222"/>
      <c r="AG279" s="213"/>
      <c r="AH279" s="22"/>
      <c r="AI279" s="163"/>
    </row>
    <row r="280" spans="1:35" s="175" customFormat="1" ht="15.5">
      <c r="A280" s="211">
        <f t="shared" si="23"/>
        <v>0</v>
      </c>
      <c r="B280" s="165"/>
      <c r="C280" s="231"/>
      <c r="D280" s="166"/>
      <c r="E280" s="167"/>
      <c r="F280" s="189"/>
      <c r="G280" s="224"/>
      <c r="H280" s="225"/>
      <c r="I280" s="226"/>
      <c r="J280" s="226"/>
      <c r="K280" s="166"/>
      <c r="L280" s="227"/>
      <c r="M280" s="228"/>
      <c r="N280" s="168"/>
      <c r="O280" s="229"/>
      <c r="P280" s="180"/>
      <c r="Q280" s="169"/>
      <c r="R280" s="170"/>
      <c r="S280" s="170"/>
      <c r="T280" s="170"/>
      <c r="U280" s="170"/>
      <c r="V280" s="170"/>
      <c r="W280" s="170"/>
      <c r="X280" s="171"/>
      <c r="Y280" s="169"/>
      <c r="Z280" s="170"/>
      <c r="AA280" s="170"/>
      <c r="AB280" s="170"/>
      <c r="AC280" s="170"/>
      <c r="AD280" s="170"/>
      <c r="AE280" s="170"/>
      <c r="AF280" s="230"/>
      <c r="AG280" s="214"/>
      <c r="AH280" s="190"/>
      <c r="AI280" s="174"/>
    </row>
    <row r="281" spans="1:35" ht="15.5">
      <c r="A281" s="211">
        <f t="shared" si="23"/>
        <v>1</v>
      </c>
      <c r="B281" s="39">
        <f>B268+1</f>
        <v>25</v>
      </c>
      <c r="C281" s="40">
        <v>50</v>
      </c>
      <c r="D281" s="41" t="s">
        <v>218</v>
      </c>
      <c r="E281" s="42"/>
      <c r="F281" s="67">
        <v>50</v>
      </c>
      <c r="G281" s="44" t="s">
        <v>105</v>
      </c>
      <c r="H281" s="45">
        <v>478</v>
      </c>
      <c r="I281" s="105">
        <v>32</v>
      </c>
      <c r="J281" s="105">
        <v>32</v>
      </c>
      <c r="K281" s="46" t="s">
        <v>367</v>
      </c>
      <c r="L281" s="47">
        <v>182.14</v>
      </c>
      <c r="M281" s="48" t="s">
        <v>322</v>
      </c>
      <c r="N281" s="49"/>
      <c r="O281" s="50"/>
      <c r="P281" s="178">
        <f>+L281*1.5</f>
        <v>273.20999999999998</v>
      </c>
      <c r="Q281" s="147">
        <f>res!L4</f>
        <v>3142000</v>
      </c>
      <c r="R281" s="142">
        <f>+P281*Q281</f>
        <v>858425819.99999988</v>
      </c>
      <c r="S281" s="142">
        <f>+Q281*J281</f>
        <v>100544000</v>
      </c>
      <c r="T281" s="142">
        <f>2567000*0.85</f>
        <v>2181950</v>
      </c>
      <c r="U281" s="142">
        <f t="shared" ref="U281:U295" si="26">+T281*L281</f>
        <v>397420373</v>
      </c>
      <c r="V281" s="142"/>
      <c r="W281" s="142"/>
      <c r="X281" s="143">
        <f>+S281+SUM(U281:U295)+SUM(W281)</f>
        <v>676561369.63999999</v>
      </c>
      <c r="Y281" s="147">
        <f>100000*14</f>
        <v>1400000</v>
      </c>
      <c r="Z281" s="140">
        <f>(SUM($U281:$U295)+$S281)*20%</f>
        <v>135312273.928</v>
      </c>
      <c r="AA281" s="140">
        <f>(SUM($U281:$U295)+$S281)*1%</f>
        <v>6765613.6963999998</v>
      </c>
      <c r="AB281" s="140">
        <f>((SUM($U281:$U295)+$S281)-300000000)*5%</f>
        <v>18828068.482000001</v>
      </c>
      <c r="AC281" s="140">
        <f>+X281*0.542%</f>
        <v>3666962.6234488003</v>
      </c>
      <c r="AD281" s="140"/>
      <c r="AE281" s="140">
        <f>SUM(Y281:AD281)</f>
        <v>165972918.72984877</v>
      </c>
      <c r="AF281" s="141">
        <f>ROUND((X281+AE281),-3)</f>
        <v>842534000</v>
      </c>
      <c r="AG281" s="215"/>
      <c r="AH281" s="19"/>
      <c r="AI281" s="20"/>
    </row>
    <row r="282" spans="1:35" ht="15.5">
      <c r="A282" s="211">
        <f t="shared" si="23"/>
        <v>0</v>
      </c>
      <c r="B282" s="71"/>
      <c r="C282" s="72"/>
      <c r="D282" s="46" t="s">
        <v>9</v>
      </c>
      <c r="E282" s="42"/>
      <c r="F282" s="67"/>
      <c r="G282" s="44" t="s">
        <v>219</v>
      </c>
      <c r="H282" s="45"/>
      <c r="I282" s="105"/>
      <c r="J282" s="105"/>
      <c r="K282" s="46" t="s">
        <v>220</v>
      </c>
      <c r="L282" s="47">
        <v>12.78</v>
      </c>
      <c r="M282" s="48" t="s">
        <v>322</v>
      </c>
      <c r="N282" s="49"/>
      <c r="O282" s="50"/>
      <c r="P282" s="178"/>
      <c r="Q282" s="147"/>
      <c r="R282" s="142"/>
      <c r="S282" s="142"/>
      <c r="T282" s="142">
        <f>2567000*0.8</f>
        <v>2053600</v>
      </c>
      <c r="U282" s="142">
        <f t="shared" si="26"/>
        <v>26245008</v>
      </c>
      <c r="V282" s="142"/>
      <c r="W282" s="142"/>
      <c r="X282" s="143"/>
      <c r="Y282" s="147"/>
      <c r="Z282" s="142"/>
      <c r="AA282" s="142"/>
      <c r="AB282" s="142"/>
      <c r="AC282" s="142"/>
      <c r="AD282" s="142"/>
      <c r="AE282" s="142"/>
      <c r="AF282" s="221"/>
      <c r="AG282" s="215"/>
      <c r="AH282" s="19"/>
      <c r="AI282" s="20"/>
    </row>
    <row r="283" spans="1:35" ht="15.5">
      <c r="A283" s="211">
        <f t="shared" si="23"/>
        <v>0</v>
      </c>
      <c r="B283" s="71"/>
      <c r="C283" s="72"/>
      <c r="D283" s="46" t="s">
        <v>40</v>
      </c>
      <c r="E283" s="42"/>
      <c r="F283" s="67"/>
      <c r="G283" s="44" t="s">
        <v>221</v>
      </c>
      <c r="H283" s="45"/>
      <c r="I283" s="105"/>
      <c r="J283" s="105"/>
      <c r="K283" s="46" t="s">
        <v>368</v>
      </c>
      <c r="L283" s="47">
        <v>14</v>
      </c>
      <c r="M283" s="48" t="s">
        <v>322</v>
      </c>
      <c r="N283" s="49"/>
      <c r="O283" s="50"/>
      <c r="P283" s="178"/>
      <c r="Q283" s="147"/>
      <c r="R283" s="142"/>
      <c r="S283" s="142"/>
      <c r="T283" s="142">
        <f>1755000*0.8</f>
        <v>1404000</v>
      </c>
      <c r="U283" s="142">
        <f t="shared" si="26"/>
        <v>19656000</v>
      </c>
      <c r="V283" s="142"/>
      <c r="W283" s="142"/>
      <c r="X283" s="143"/>
      <c r="Y283" s="147"/>
      <c r="Z283" s="142"/>
      <c r="AA283" s="142"/>
      <c r="AB283" s="142"/>
      <c r="AC283" s="142"/>
      <c r="AD283" s="142"/>
      <c r="AE283" s="142"/>
      <c r="AF283" s="221"/>
      <c r="AG283" s="215"/>
      <c r="AH283" s="19"/>
      <c r="AI283" s="20"/>
    </row>
    <row r="284" spans="1:35" ht="28">
      <c r="A284" s="211">
        <f t="shared" si="23"/>
        <v>0</v>
      </c>
      <c r="B284" s="71"/>
      <c r="C284" s="72"/>
      <c r="D284" s="46" t="s">
        <v>391</v>
      </c>
      <c r="E284" s="42"/>
      <c r="F284" s="67"/>
      <c r="G284" s="44"/>
      <c r="H284" s="45"/>
      <c r="I284" s="105"/>
      <c r="J284" s="105"/>
      <c r="K284" s="46" t="s">
        <v>222</v>
      </c>
      <c r="L284" s="47">
        <v>38.58</v>
      </c>
      <c r="M284" s="48" t="s">
        <v>322</v>
      </c>
      <c r="N284" s="49"/>
      <c r="O284" s="50"/>
      <c r="P284" s="178"/>
      <c r="Q284" s="147"/>
      <c r="R284" s="142"/>
      <c r="S284" s="142"/>
      <c r="T284" s="142">
        <f>1284000*0.85</f>
        <v>1091400</v>
      </c>
      <c r="U284" s="142">
        <f t="shared" si="26"/>
        <v>42106212</v>
      </c>
      <c r="V284" s="142"/>
      <c r="W284" s="142"/>
      <c r="X284" s="143"/>
      <c r="Y284" s="147"/>
      <c r="Z284" s="142"/>
      <c r="AA284" s="142"/>
      <c r="AB284" s="142"/>
      <c r="AC284" s="142"/>
      <c r="AD284" s="142"/>
      <c r="AE284" s="142"/>
      <c r="AF284" s="221"/>
      <c r="AG284" s="215"/>
      <c r="AH284" s="19"/>
      <c r="AI284" s="20"/>
    </row>
    <row r="285" spans="1:35" ht="15.5">
      <c r="A285" s="211">
        <f t="shared" si="23"/>
        <v>0</v>
      </c>
      <c r="B285" s="71"/>
      <c r="C285" s="72"/>
      <c r="D285" s="46" t="s">
        <v>46</v>
      </c>
      <c r="E285" s="42"/>
      <c r="F285" s="67"/>
      <c r="G285" s="44"/>
      <c r="H285" s="45"/>
      <c r="I285" s="105"/>
      <c r="J285" s="105"/>
      <c r="K285" s="46" t="s">
        <v>224</v>
      </c>
      <c r="L285" s="47">
        <v>6.65</v>
      </c>
      <c r="M285" s="48" t="s">
        <v>322</v>
      </c>
      <c r="N285" s="49"/>
      <c r="O285" s="50"/>
      <c r="P285" s="178"/>
      <c r="Q285" s="147"/>
      <c r="R285" s="142"/>
      <c r="S285" s="142"/>
      <c r="T285" s="142">
        <f>1284000*0.8</f>
        <v>1027200</v>
      </c>
      <c r="U285" s="142">
        <f t="shared" si="26"/>
        <v>6830880</v>
      </c>
      <c r="V285" s="142"/>
      <c r="W285" s="142"/>
      <c r="X285" s="143"/>
      <c r="Y285" s="147"/>
      <c r="Z285" s="142"/>
      <c r="AA285" s="142"/>
      <c r="AB285" s="142"/>
      <c r="AC285" s="142"/>
      <c r="AD285" s="142"/>
      <c r="AE285" s="142"/>
      <c r="AF285" s="221"/>
      <c r="AG285" s="215"/>
      <c r="AH285" s="19"/>
      <c r="AI285" s="20"/>
    </row>
    <row r="286" spans="1:35" ht="15.5">
      <c r="A286" s="211">
        <f t="shared" si="23"/>
        <v>0</v>
      </c>
      <c r="B286" s="71"/>
      <c r="C286" s="72"/>
      <c r="D286" s="46"/>
      <c r="E286" s="42"/>
      <c r="F286" s="67"/>
      <c r="G286" s="44"/>
      <c r="H286" s="45"/>
      <c r="I286" s="105"/>
      <c r="J286" s="105"/>
      <c r="K286" s="46" t="s">
        <v>18</v>
      </c>
      <c r="L286" s="47">
        <v>17.5</v>
      </c>
      <c r="M286" s="48" t="s">
        <v>322</v>
      </c>
      <c r="N286" s="49"/>
      <c r="O286" s="50"/>
      <c r="P286" s="178"/>
      <c r="Q286" s="147"/>
      <c r="R286" s="142"/>
      <c r="S286" s="142"/>
      <c r="T286" s="142">
        <v>517400</v>
      </c>
      <c r="U286" s="142">
        <f t="shared" si="26"/>
        <v>9054500</v>
      </c>
      <c r="V286" s="142"/>
      <c r="W286" s="142"/>
      <c r="X286" s="143"/>
      <c r="Y286" s="147"/>
      <c r="Z286" s="142"/>
      <c r="AA286" s="142"/>
      <c r="AB286" s="142"/>
      <c r="AC286" s="142"/>
      <c r="AD286" s="142"/>
      <c r="AE286" s="142"/>
      <c r="AF286" s="221"/>
      <c r="AG286" s="215"/>
      <c r="AH286" s="19"/>
      <c r="AI286" s="20"/>
    </row>
    <row r="287" spans="1:35" ht="15.5">
      <c r="A287" s="211">
        <f t="shared" si="23"/>
        <v>0</v>
      </c>
      <c r="B287" s="71"/>
      <c r="C287" s="72"/>
      <c r="D287" s="46"/>
      <c r="E287" s="42"/>
      <c r="F287" s="67"/>
      <c r="G287" s="44"/>
      <c r="H287" s="45"/>
      <c r="I287" s="105"/>
      <c r="J287" s="105"/>
      <c r="K287" s="46" t="s">
        <v>225</v>
      </c>
      <c r="L287" s="47">
        <v>26.24</v>
      </c>
      <c r="M287" s="48" t="s">
        <v>322</v>
      </c>
      <c r="N287" s="49"/>
      <c r="O287" s="50"/>
      <c r="P287" s="178"/>
      <c r="Q287" s="147"/>
      <c r="R287" s="142"/>
      <c r="S287" s="142"/>
      <c r="T287" s="142">
        <v>117306</v>
      </c>
      <c r="U287" s="142">
        <f t="shared" si="26"/>
        <v>3078109.44</v>
      </c>
      <c r="V287" s="142"/>
      <c r="W287" s="142"/>
      <c r="X287" s="143"/>
      <c r="Y287" s="147"/>
      <c r="Z287" s="142"/>
      <c r="AA287" s="142"/>
      <c r="AB287" s="142"/>
      <c r="AC287" s="142"/>
      <c r="AD287" s="142"/>
      <c r="AE287" s="142"/>
      <c r="AF287" s="221"/>
      <c r="AG287" s="215"/>
      <c r="AH287" s="19"/>
      <c r="AI287" s="20"/>
    </row>
    <row r="288" spans="1:35" ht="16" thickBot="1">
      <c r="A288" s="211">
        <f t="shared" si="23"/>
        <v>0</v>
      </c>
      <c r="B288" s="71"/>
      <c r="C288" s="72"/>
      <c r="D288" s="46"/>
      <c r="E288" s="42"/>
      <c r="F288" s="67"/>
      <c r="G288" s="44"/>
      <c r="H288" s="45"/>
      <c r="I288" s="105"/>
      <c r="J288" s="105"/>
      <c r="K288" s="46" t="s">
        <v>52</v>
      </c>
      <c r="L288" s="47">
        <v>18.84</v>
      </c>
      <c r="M288" s="48" t="s">
        <v>322</v>
      </c>
      <c r="N288" s="49"/>
      <c r="O288" s="50"/>
      <c r="P288" s="178"/>
      <c r="Q288" s="147"/>
      <c r="R288" s="142"/>
      <c r="S288" s="142"/>
      <c r="T288" s="142">
        <v>523680</v>
      </c>
      <c r="U288" s="142">
        <f t="shared" si="26"/>
        <v>9866131.1999999993</v>
      </c>
      <c r="V288" s="142"/>
      <c r="W288" s="142"/>
      <c r="X288" s="143"/>
      <c r="Y288" s="147"/>
      <c r="Z288" s="142"/>
      <c r="AA288" s="142"/>
      <c r="AB288" s="142"/>
      <c r="AC288" s="142"/>
      <c r="AD288" s="142"/>
      <c r="AE288" s="142"/>
      <c r="AF288" s="221"/>
      <c r="AG288" s="215"/>
      <c r="AH288" s="22"/>
      <c r="AI288" s="20"/>
    </row>
    <row r="289" spans="1:35" ht="15.5">
      <c r="A289" s="211">
        <f t="shared" si="23"/>
        <v>0</v>
      </c>
      <c r="B289" s="71"/>
      <c r="C289" s="72"/>
      <c r="D289" s="46"/>
      <c r="E289" s="42"/>
      <c r="F289" s="67"/>
      <c r="G289" s="44"/>
      <c r="H289" s="45"/>
      <c r="I289" s="105"/>
      <c r="J289" s="105"/>
      <c r="K289" s="46" t="s">
        <v>76</v>
      </c>
      <c r="L289" s="47">
        <v>77</v>
      </c>
      <c r="M289" s="48" t="s">
        <v>322</v>
      </c>
      <c r="N289" s="49"/>
      <c r="O289" s="50"/>
      <c r="P289" s="178"/>
      <c r="Q289" s="147"/>
      <c r="R289" s="142"/>
      <c r="S289" s="142"/>
      <c r="T289" s="142">
        <v>289070</v>
      </c>
      <c r="U289" s="142">
        <f t="shared" si="26"/>
        <v>22258390</v>
      </c>
      <c r="V289" s="142"/>
      <c r="W289" s="142"/>
      <c r="X289" s="143"/>
      <c r="Y289" s="147"/>
      <c r="Z289" s="142"/>
      <c r="AA289" s="142"/>
      <c r="AB289" s="142"/>
      <c r="AC289" s="142"/>
      <c r="AD289" s="142"/>
      <c r="AE289" s="142"/>
      <c r="AF289" s="221"/>
      <c r="AG289" s="215"/>
      <c r="AH289" s="19"/>
      <c r="AI289" s="20"/>
    </row>
    <row r="290" spans="1:35" ht="15.75" customHeight="1">
      <c r="A290" s="211">
        <f t="shared" si="23"/>
        <v>0</v>
      </c>
      <c r="B290" s="71"/>
      <c r="C290" s="72"/>
      <c r="D290" s="46"/>
      <c r="E290" s="42"/>
      <c r="F290" s="67"/>
      <c r="G290" s="44"/>
      <c r="H290" s="45"/>
      <c r="I290" s="105"/>
      <c r="J290" s="105"/>
      <c r="K290" s="46" t="s">
        <v>226</v>
      </c>
      <c r="L290" s="52">
        <v>18.2</v>
      </c>
      <c r="M290" s="48" t="s">
        <v>322</v>
      </c>
      <c r="N290" s="49"/>
      <c r="O290" s="50"/>
      <c r="P290" s="178"/>
      <c r="Q290" s="147"/>
      <c r="R290" s="142"/>
      <c r="S290" s="142"/>
      <c r="T290" s="142">
        <v>1053000</v>
      </c>
      <c r="U290" s="142">
        <f t="shared" si="26"/>
        <v>19164600</v>
      </c>
      <c r="V290" s="142"/>
      <c r="W290" s="142"/>
      <c r="X290" s="143"/>
      <c r="Y290" s="147"/>
      <c r="Z290" s="142"/>
      <c r="AA290" s="142"/>
      <c r="AB290" s="142"/>
      <c r="AC290" s="142"/>
      <c r="AD290" s="142"/>
      <c r="AE290" s="142"/>
      <c r="AF290" s="221"/>
      <c r="AG290" s="215"/>
      <c r="AH290" s="19"/>
      <c r="AI290" s="20"/>
    </row>
    <row r="291" spans="1:35" ht="15.5">
      <c r="A291" s="211">
        <f t="shared" si="23"/>
        <v>0</v>
      </c>
      <c r="B291" s="71"/>
      <c r="C291" s="72"/>
      <c r="D291" s="46"/>
      <c r="E291" s="42"/>
      <c r="F291" s="67"/>
      <c r="G291" s="44"/>
      <c r="H291" s="45"/>
      <c r="I291" s="105"/>
      <c r="J291" s="105"/>
      <c r="K291" s="46" t="s">
        <v>17</v>
      </c>
      <c r="L291" s="47">
        <v>14.56</v>
      </c>
      <c r="M291" s="48" t="s">
        <v>322</v>
      </c>
      <c r="N291" s="49"/>
      <c r="O291" s="50"/>
      <c r="P291" s="178"/>
      <c r="Q291" s="147"/>
      <c r="R291" s="142"/>
      <c r="S291" s="142"/>
      <c r="T291" s="142">
        <v>483000</v>
      </c>
      <c r="U291" s="142">
        <f t="shared" si="26"/>
        <v>7032480</v>
      </c>
      <c r="V291" s="142"/>
      <c r="W291" s="142"/>
      <c r="X291" s="143"/>
      <c r="Y291" s="147"/>
      <c r="Z291" s="142"/>
      <c r="AA291" s="142"/>
      <c r="AB291" s="142"/>
      <c r="AC291" s="142"/>
      <c r="AD291" s="142"/>
      <c r="AE291" s="142"/>
      <c r="AF291" s="221"/>
      <c r="AG291" s="215"/>
      <c r="AH291" s="19"/>
      <c r="AI291" s="20"/>
    </row>
    <row r="292" spans="1:35" ht="15.5">
      <c r="A292" s="211">
        <f t="shared" si="23"/>
        <v>0</v>
      </c>
      <c r="B292" s="71"/>
      <c r="C292" s="72"/>
      <c r="D292" s="46"/>
      <c r="E292" s="42"/>
      <c r="F292" s="67"/>
      <c r="G292" s="44"/>
      <c r="H292" s="45"/>
      <c r="I292" s="105"/>
      <c r="J292" s="105"/>
      <c r="K292" s="46" t="s">
        <v>19</v>
      </c>
      <c r="L292" s="78">
        <v>900</v>
      </c>
      <c r="M292" s="48" t="s">
        <v>50</v>
      </c>
      <c r="N292" s="49"/>
      <c r="O292" s="50"/>
      <c r="P292" s="178"/>
      <c r="Q292" s="147"/>
      <c r="R292" s="142"/>
      <c r="S292" s="142"/>
      <c r="T292" s="142">
        <v>2100</v>
      </c>
      <c r="U292" s="142">
        <f t="shared" si="26"/>
        <v>1890000</v>
      </c>
      <c r="V292" s="142"/>
      <c r="W292" s="142"/>
      <c r="X292" s="143"/>
      <c r="Y292" s="147"/>
      <c r="Z292" s="142"/>
      <c r="AA292" s="142"/>
      <c r="AB292" s="142"/>
      <c r="AC292" s="142"/>
      <c r="AD292" s="142"/>
      <c r="AE292" s="142"/>
      <c r="AF292" s="221"/>
      <c r="AG292" s="215"/>
      <c r="AH292" s="19"/>
      <c r="AI292" s="20"/>
    </row>
    <row r="293" spans="1:35" ht="15.5">
      <c r="A293" s="211">
        <f t="shared" si="23"/>
        <v>0</v>
      </c>
      <c r="B293" s="71"/>
      <c r="C293" s="72"/>
      <c r="D293" s="46"/>
      <c r="E293" s="42"/>
      <c r="F293" s="67"/>
      <c r="G293" s="44"/>
      <c r="H293" s="45"/>
      <c r="I293" s="105"/>
      <c r="J293" s="105"/>
      <c r="K293" s="46" t="s">
        <v>20</v>
      </c>
      <c r="L293" s="78">
        <v>1</v>
      </c>
      <c r="M293" s="48" t="s">
        <v>21</v>
      </c>
      <c r="N293" s="49"/>
      <c r="O293" s="50"/>
      <c r="P293" s="178"/>
      <c r="Q293" s="147"/>
      <c r="R293" s="142"/>
      <c r="S293" s="142"/>
      <c r="T293" s="142">
        <v>2671200</v>
      </c>
      <c r="U293" s="142">
        <f t="shared" si="26"/>
        <v>2671200</v>
      </c>
      <c r="V293" s="142"/>
      <c r="W293" s="142"/>
      <c r="X293" s="143"/>
      <c r="Y293" s="147"/>
      <c r="Z293" s="142"/>
      <c r="AA293" s="142"/>
      <c r="AB293" s="142"/>
      <c r="AC293" s="142"/>
      <c r="AD293" s="142"/>
      <c r="AE293" s="142"/>
      <c r="AF293" s="221"/>
      <c r="AG293" s="215"/>
      <c r="AH293" s="19"/>
      <c r="AI293" s="20"/>
    </row>
    <row r="294" spans="1:35" ht="15.5">
      <c r="A294" s="211">
        <f t="shared" si="23"/>
        <v>0</v>
      </c>
      <c r="B294" s="71"/>
      <c r="C294" s="72"/>
      <c r="D294" s="46"/>
      <c r="E294" s="42"/>
      <c r="F294" s="67"/>
      <c r="G294" s="44"/>
      <c r="H294" s="45"/>
      <c r="I294" s="105"/>
      <c r="J294" s="105"/>
      <c r="K294" s="46" t="s">
        <v>22</v>
      </c>
      <c r="L294" s="78">
        <v>2</v>
      </c>
      <c r="M294" s="48" t="s">
        <v>21</v>
      </c>
      <c r="N294" s="49"/>
      <c r="O294" s="50"/>
      <c r="P294" s="178"/>
      <c r="Q294" s="147"/>
      <c r="R294" s="142"/>
      <c r="S294" s="142"/>
      <c r="T294" s="142">
        <v>2827913</v>
      </c>
      <c r="U294" s="142">
        <f t="shared" si="26"/>
        <v>5655826</v>
      </c>
      <c r="V294" s="142"/>
      <c r="W294" s="142"/>
      <c r="X294" s="143"/>
      <c r="Y294" s="147"/>
      <c r="Z294" s="142"/>
      <c r="AA294" s="142"/>
      <c r="AB294" s="142"/>
      <c r="AC294" s="142"/>
      <c r="AD294" s="142"/>
      <c r="AE294" s="142"/>
      <c r="AF294" s="221"/>
      <c r="AG294" s="215"/>
      <c r="AH294" s="19"/>
      <c r="AI294" s="20"/>
    </row>
    <row r="295" spans="1:35" ht="15.5">
      <c r="A295" s="211">
        <f t="shared" si="23"/>
        <v>0</v>
      </c>
      <c r="B295" s="71"/>
      <c r="C295" s="72"/>
      <c r="D295" s="46"/>
      <c r="E295" s="42"/>
      <c r="F295" s="67"/>
      <c r="G295" s="44"/>
      <c r="H295" s="45"/>
      <c r="I295" s="105"/>
      <c r="J295" s="105"/>
      <c r="K295" s="46" t="s">
        <v>205</v>
      </c>
      <c r="L295" s="78">
        <v>1</v>
      </c>
      <c r="M295" s="48" t="s">
        <v>21</v>
      </c>
      <c r="N295" s="49"/>
      <c r="O295" s="50"/>
      <c r="P295" s="178"/>
      <c r="Q295" s="147"/>
      <c r="R295" s="142"/>
      <c r="S295" s="142"/>
      <c r="T295" s="142">
        <v>3087660</v>
      </c>
      <c r="U295" s="142">
        <f t="shared" si="26"/>
        <v>3087660</v>
      </c>
      <c r="V295" s="142"/>
      <c r="W295" s="142"/>
      <c r="X295" s="143"/>
      <c r="Y295" s="147"/>
      <c r="Z295" s="142"/>
      <c r="AA295" s="142"/>
      <c r="AB295" s="142"/>
      <c r="AC295" s="142"/>
      <c r="AD295" s="142"/>
      <c r="AE295" s="142"/>
      <c r="AF295" s="221"/>
      <c r="AG295" s="215"/>
      <c r="AH295" s="19"/>
      <c r="AI295" s="20"/>
    </row>
    <row r="296" spans="1:35" s="164" customFormat="1" ht="16" thickBot="1">
      <c r="A296" s="211">
        <f t="shared" si="23"/>
        <v>0</v>
      </c>
      <c r="B296" s="70"/>
      <c r="C296" s="74"/>
      <c r="D296" s="56"/>
      <c r="E296" s="57"/>
      <c r="F296" s="93"/>
      <c r="G296" s="58"/>
      <c r="H296" s="59"/>
      <c r="I296" s="53"/>
      <c r="J296" s="53"/>
      <c r="K296" s="56"/>
      <c r="L296" s="60"/>
      <c r="M296" s="61"/>
      <c r="N296" s="62"/>
      <c r="O296" s="63"/>
      <c r="P296" s="179"/>
      <c r="Q296" s="148"/>
      <c r="R296" s="149"/>
      <c r="S296" s="149"/>
      <c r="T296" s="149"/>
      <c r="U296" s="149"/>
      <c r="V296" s="149"/>
      <c r="W296" s="149"/>
      <c r="X296" s="144"/>
      <c r="Y296" s="148"/>
      <c r="Z296" s="149"/>
      <c r="AA296" s="149"/>
      <c r="AB296" s="149"/>
      <c r="AC296" s="149"/>
      <c r="AD296" s="149"/>
      <c r="AE296" s="149"/>
      <c r="AF296" s="222"/>
      <c r="AG296" s="213"/>
      <c r="AH296" s="22"/>
      <c r="AI296" s="163"/>
    </row>
    <row r="297" spans="1:35" s="175" customFormat="1" ht="15.5">
      <c r="A297" s="211">
        <f t="shared" si="23"/>
        <v>0</v>
      </c>
      <c r="B297" s="165"/>
      <c r="C297" s="231"/>
      <c r="D297" s="166"/>
      <c r="E297" s="167"/>
      <c r="F297" s="189"/>
      <c r="G297" s="224"/>
      <c r="H297" s="225"/>
      <c r="I297" s="226"/>
      <c r="J297" s="226"/>
      <c r="K297" s="166"/>
      <c r="L297" s="227"/>
      <c r="M297" s="228"/>
      <c r="N297" s="168"/>
      <c r="O297" s="229"/>
      <c r="P297" s="180"/>
      <c r="Q297" s="169"/>
      <c r="R297" s="170"/>
      <c r="S297" s="170"/>
      <c r="T297" s="170"/>
      <c r="U297" s="170"/>
      <c r="V297" s="170"/>
      <c r="W297" s="170"/>
      <c r="X297" s="171"/>
      <c r="Y297" s="169"/>
      <c r="Z297" s="170"/>
      <c r="AA297" s="170"/>
      <c r="AB297" s="170"/>
      <c r="AC297" s="170"/>
      <c r="AD297" s="170"/>
      <c r="AE297" s="170"/>
      <c r="AF297" s="230"/>
      <c r="AG297" s="214"/>
      <c r="AH297" s="190"/>
      <c r="AI297" s="174"/>
    </row>
    <row r="298" spans="1:35" ht="16.5" customHeight="1">
      <c r="A298" s="211">
        <f t="shared" si="23"/>
        <v>1</v>
      </c>
      <c r="B298" s="71">
        <f>B281+1</f>
        <v>26</v>
      </c>
      <c r="C298" s="72">
        <v>51</v>
      </c>
      <c r="D298" s="41" t="s">
        <v>227</v>
      </c>
      <c r="E298" s="42"/>
      <c r="F298" s="67">
        <v>51</v>
      </c>
      <c r="G298" s="44" t="s">
        <v>105</v>
      </c>
      <c r="H298" s="45">
        <v>133</v>
      </c>
      <c r="I298" s="105">
        <v>111</v>
      </c>
      <c r="J298" s="105">
        <v>108</v>
      </c>
      <c r="K298" s="46" t="s">
        <v>367</v>
      </c>
      <c r="L298" s="47">
        <v>97.66</v>
      </c>
      <c r="M298" s="48" t="s">
        <v>322</v>
      </c>
      <c r="N298" s="49" t="s">
        <v>12</v>
      </c>
      <c r="O298" s="50">
        <v>1</v>
      </c>
      <c r="P298" s="178">
        <f>+L298*1.5</f>
        <v>146.49</v>
      </c>
      <c r="Q298" s="147">
        <f>res!L4</f>
        <v>3142000</v>
      </c>
      <c r="R298" s="142">
        <f>+P298*Q298</f>
        <v>460271580</v>
      </c>
      <c r="S298" s="142">
        <f>+Q298*J298</f>
        <v>339336000</v>
      </c>
      <c r="T298" s="142">
        <v>1856640</v>
      </c>
      <c r="U298" s="142">
        <f>+T298*L298</f>
        <v>181319462.40000001</v>
      </c>
      <c r="V298" s="142">
        <v>121000</v>
      </c>
      <c r="W298" s="142">
        <f t="shared" ref="W298:W303" si="27">+V298*O298</f>
        <v>121000</v>
      </c>
      <c r="X298" s="143">
        <f>+S298+SUM(U298:U302)+SUM(W298:W303)</f>
        <v>539871183.39999998</v>
      </c>
      <c r="Y298" s="147"/>
      <c r="Z298" s="140">
        <f>(SUM($U298:$U302)+$S298)*15%</f>
        <v>80905302.50999999</v>
      </c>
      <c r="AA298" s="140">
        <f>(SUM($U298:$U302)+$S298)*1%</f>
        <v>5393686.8339999998</v>
      </c>
      <c r="AB298" s="140">
        <f>((SUM($U298:$U302)+$S298)-300000000)*5%</f>
        <v>11968434.17</v>
      </c>
      <c r="AC298" s="140">
        <f>+X298*0.542%</f>
        <v>2926101.814028</v>
      </c>
      <c r="AD298" s="140"/>
      <c r="AE298" s="140">
        <f>SUM(Y298:AD298)</f>
        <v>101193525.32802799</v>
      </c>
      <c r="AF298" s="141">
        <f>ROUND((X298+AE298),-3)</f>
        <v>641065000</v>
      </c>
      <c r="AG298" s="215"/>
      <c r="AH298" s="19"/>
      <c r="AI298" s="20"/>
    </row>
    <row r="299" spans="1:35" ht="15.5">
      <c r="A299" s="211">
        <f t="shared" si="23"/>
        <v>0</v>
      </c>
      <c r="B299" s="71"/>
      <c r="C299" s="72"/>
      <c r="D299" s="46" t="s">
        <v>123</v>
      </c>
      <c r="E299" s="42"/>
      <c r="F299" s="67"/>
      <c r="G299" s="44" t="s">
        <v>228</v>
      </c>
      <c r="H299" s="45"/>
      <c r="I299" s="105"/>
      <c r="J299" s="105"/>
      <c r="K299" s="46" t="s">
        <v>17</v>
      </c>
      <c r="L299" s="47">
        <v>19.64</v>
      </c>
      <c r="M299" s="48" t="s">
        <v>322</v>
      </c>
      <c r="N299" s="49" t="s">
        <v>13</v>
      </c>
      <c r="O299" s="50">
        <v>1</v>
      </c>
      <c r="P299" s="178"/>
      <c r="Q299" s="147"/>
      <c r="R299" s="142"/>
      <c r="S299" s="142"/>
      <c r="T299" s="142">
        <v>624700</v>
      </c>
      <c r="U299" s="142">
        <f>+T299*L299</f>
        <v>12269108</v>
      </c>
      <c r="V299" s="142">
        <v>121000</v>
      </c>
      <c r="W299" s="142">
        <f t="shared" si="27"/>
        <v>121000</v>
      </c>
      <c r="X299" s="143"/>
      <c r="Y299" s="147"/>
      <c r="Z299" s="142"/>
      <c r="AA299" s="142"/>
      <c r="AB299" s="142"/>
      <c r="AC299" s="142"/>
      <c r="AD299" s="142"/>
      <c r="AE299" s="142"/>
      <c r="AF299" s="221"/>
      <c r="AG299" s="215"/>
      <c r="AH299" s="19"/>
      <c r="AI299" s="20"/>
    </row>
    <row r="300" spans="1:35" ht="15.5">
      <c r="A300" s="211">
        <f t="shared" si="23"/>
        <v>0</v>
      </c>
      <c r="B300" s="71"/>
      <c r="C300" s="72"/>
      <c r="D300" s="46" t="s">
        <v>40</v>
      </c>
      <c r="E300" s="42"/>
      <c r="F300" s="67"/>
      <c r="G300" s="44" t="s">
        <v>229</v>
      </c>
      <c r="H300" s="45"/>
      <c r="I300" s="105"/>
      <c r="J300" s="105"/>
      <c r="K300" s="46" t="s">
        <v>19</v>
      </c>
      <c r="L300" s="78">
        <v>450</v>
      </c>
      <c r="M300" s="48" t="s">
        <v>50</v>
      </c>
      <c r="N300" s="49" t="s">
        <v>29</v>
      </c>
      <c r="O300" s="50">
        <v>2</v>
      </c>
      <c r="P300" s="178"/>
      <c r="Q300" s="147"/>
      <c r="R300" s="142"/>
      <c r="S300" s="142"/>
      <c r="T300" s="142">
        <v>2100</v>
      </c>
      <c r="U300" s="142">
        <f>+T300*L300</f>
        <v>945000</v>
      </c>
      <c r="V300" s="142">
        <v>15000</v>
      </c>
      <c r="W300" s="142">
        <f t="shared" si="27"/>
        <v>30000</v>
      </c>
      <c r="X300" s="143"/>
      <c r="Y300" s="147"/>
      <c r="Z300" s="142"/>
      <c r="AA300" s="142"/>
      <c r="AB300" s="142"/>
      <c r="AC300" s="142"/>
      <c r="AD300" s="142"/>
      <c r="AE300" s="142"/>
      <c r="AF300" s="221"/>
      <c r="AG300" s="215"/>
      <c r="AH300" s="19"/>
      <c r="AI300" s="20"/>
    </row>
    <row r="301" spans="1:35" ht="18.75" customHeight="1">
      <c r="A301" s="211">
        <f t="shared" si="23"/>
        <v>0</v>
      </c>
      <c r="B301" s="71"/>
      <c r="C301" s="72"/>
      <c r="D301" s="46" t="s">
        <v>390</v>
      </c>
      <c r="E301" s="42"/>
      <c r="F301" s="67"/>
      <c r="G301" s="44" t="s">
        <v>230</v>
      </c>
      <c r="H301" s="45"/>
      <c r="I301" s="105"/>
      <c r="J301" s="105"/>
      <c r="K301" s="46" t="s">
        <v>20</v>
      </c>
      <c r="L301" s="78">
        <v>1</v>
      </c>
      <c r="M301" s="48" t="s">
        <v>21</v>
      </c>
      <c r="N301" s="49" t="s">
        <v>32</v>
      </c>
      <c r="O301" s="50">
        <v>5</v>
      </c>
      <c r="P301" s="178"/>
      <c r="Q301" s="147"/>
      <c r="R301" s="142"/>
      <c r="S301" s="142"/>
      <c r="T301" s="142">
        <v>2671200</v>
      </c>
      <c r="U301" s="142">
        <f>+T301*L301</f>
        <v>2671200</v>
      </c>
      <c r="V301" s="142">
        <v>10000</v>
      </c>
      <c r="W301" s="142">
        <f t="shared" si="27"/>
        <v>50000</v>
      </c>
      <c r="X301" s="143"/>
      <c r="Y301" s="147"/>
      <c r="Z301" s="142"/>
      <c r="AA301" s="142"/>
      <c r="AB301" s="142"/>
      <c r="AC301" s="142"/>
      <c r="AD301" s="142"/>
      <c r="AE301" s="142"/>
      <c r="AF301" s="221"/>
      <c r="AG301" s="215"/>
      <c r="AH301" s="19"/>
      <c r="AI301" s="20"/>
    </row>
    <row r="302" spans="1:35" ht="15.5">
      <c r="A302" s="211">
        <f t="shared" si="23"/>
        <v>0</v>
      </c>
      <c r="B302" s="71"/>
      <c r="C302" s="72"/>
      <c r="D302" s="46" t="s">
        <v>231</v>
      </c>
      <c r="E302" s="42"/>
      <c r="F302" s="67"/>
      <c r="G302" s="44"/>
      <c r="H302" s="45"/>
      <c r="I302" s="105"/>
      <c r="J302" s="105"/>
      <c r="K302" s="46" t="s">
        <v>22</v>
      </c>
      <c r="L302" s="78">
        <v>1</v>
      </c>
      <c r="M302" s="48" t="s">
        <v>21</v>
      </c>
      <c r="N302" s="49" t="s">
        <v>213</v>
      </c>
      <c r="O302" s="50">
        <v>4</v>
      </c>
      <c r="P302" s="178"/>
      <c r="Q302" s="147"/>
      <c r="R302" s="142"/>
      <c r="S302" s="142"/>
      <c r="T302" s="142">
        <v>2827913</v>
      </c>
      <c r="U302" s="142">
        <f>+T302*L302</f>
        <v>2827913</v>
      </c>
      <c r="V302" s="142">
        <v>30000</v>
      </c>
      <c r="W302" s="142">
        <f t="shared" si="27"/>
        <v>120000</v>
      </c>
      <c r="X302" s="143"/>
      <c r="Y302" s="147"/>
      <c r="Z302" s="142"/>
      <c r="AA302" s="142"/>
      <c r="AB302" s="142"/>
      <c r="AC302" s="142"/>
      <c r="AD302" s="142"/>
      <c r="AE302" s="142"/>
      <c r="AF302" s="221"/>
      <c r="AG302" s="215"/>
      <c r="AH302" s="19"/>
      <c r="AI302" s="20"/>
    </row>
    <row r="303" spans="1:35" ht="15.5">
      <c r="A303" s="211">
        <f t="shared" si="23"/>
        <v>0</v>
      </c>
      <c r="B303" s="71"/>
      <c r="C303" s="72"/>
      <c r="D303" s="46"/>
      <c r="E303" s="42"/>
      <c r="F303" s="67"/>
      <c r="G303" s="44"/>
      <c r="H303" s="45"/>
      <c r="I303" s="105"/>
      <c r="J303" s="105"/>
      <c r="K303" s="46"/>
      <c r="L303" s="47"/>
      <c r="M303" s="48"/>
      <c r="N303" s="49" t="s">
        <v>72</v>
      </c>
      <c r="O303" s="50">
        <v>1</v>
      </c>
      <c r="P303" s="178"/>
      <c r="Q303" s="147"/>
      <c r="R303" s="142"/>
      <c r="S303" s="142"/>
      <c r="T303" s="142"/>
      <c r="U303" s="142"/>
      <c r="V303" s="142">
        <v>60500</v>
      </c>
      <c r="W303" s="142">
        <f t="shared" si="27"/>
        <v>60500</v>
      </c>
      <c r="X303" s="143"/>
      <c r="Y303" s="147"/>
      <c r="Z303" s="142"/>
      <c r="AA303" s="142"/>
      <c r="AB303" s="142"/>
      <c r="AC303" s="142"/>
      <c r="AD303" s="142"/>
      <c r="AE303" s="142"/>
      <c r="AF303" s="221"/>
      <c r="AG303" s="215"/>
      <c r="AH303" s="19"/>
      <c r="AI303" s="20"/>
    </row>
    <row r="304" spans="1:35" s="164" customFormat="1" ht="16" thickBot="1">
      <c r="A304" s="211">
        <f t="shared" si="23"/>
        <v>0</v>
      </c>
      <c r="B304" s="70"/>
      <c r="C304" s="74"/>
      <c r="D304" s="56"/>
      <c r="E304" s="57"/>
      <c r="F304" s="93"/>
      <c r="G304" s="58"/>
      <c r="H304" s="59"/>
      <c r="I304" s="53"/>
      <c r="J304" s="53"/>
      <c r="K304" s="56"/>
      <c r="L304" s="60"/>
      <c r="M304" s="61"/>
      <c r="N304" s="62"/>
      <c r="O304" s="63"/>
      <c r="P304" s="179"/>
      <c r="Q304" s="148"/>
      <c r="R304" s="149"/>
      <c r="S304" s="149"/>
      <c r="T304" s="149"/>
      <c r="U304" s="149"/>
      <c r="V304" s="149"/>
      <c r="W304" s="149"/>
      <c r="X304" s="144"/>
      <c r="Y304" s="148"/>
      <c r="Z304" s="149"/>
      <c r="AA304" s="149"/>
      <c r="AB304" s="149"/>
      <c r="AC304" s="149"/>
      <c r="AD304" s="149"/>
      <c r="AE304" s="149"/>
      <c r="AF304" s="222"/>
      <c r="AG304" s="213"/>
      <c r="AH304" s="22"/>
      <c r="AI304" s="163"/>
    </row>
    <row r="305" spans="1:35" s="175" customFormat="1" ht="15.5">
      <c r="A305" s="211">
        <f t="shared" si="23"/>
        <v>0</v>
      </c>
      <c r="B305" s="165"/>
      <c r="C305" s="231"/>
      <c r="D305" s="166"/>
      <c r="E305" s="167"/>
      <c r="F305" s="189"/>
      <c r="G305" s="224"/>
      <c r="H305" s="225"/>
      <c r="I305" s="226"/>
      <c r="J305" s="226"/>
      <c r="K305" s="166"/>
      <c r="L305" s="227"/>
      <c r="M305" s="228"/>
      <c r="N305" s="168"/>
      <c r="O305" s="229"/>
      <c r="P305" s="180"/>
      <c r="Q305" s="169"/>
      <c r="R305" s="170"/>
      <c r="S305" s="170"/>
      <c r="T305" s="170"/>
      <c r="U305" s="170"/>
      <c r="V305" s="170"/>
      <c r="W305" s="170"/>
      <c r="X305" s="171"/>
      <c r="Y305" s="169"/>
      <c r="Z305" s="170"/>
      <c r="AA305" s="170"/>
      <c r="AB305" s="170"/>
      <c r="AC305" s="170"/>
      <c r="AD305" s="170"/>
      <c r="AE305" s="170"/>
      <c r="AF305" s="230"/>
      <c r="AG305" s="214"/>
      <c r="AH305" s="190"/>
      <c r="AI305" s="174"/>
    </row>
    <row r="306" spans="1:35" ht="16.5" customHeight="1">
      <c r="A306" s="211">
        <f t="shared" si="23"/>
        <v>1</v>
      </c>
      <c r="B306" s="71">
        <f>B298+1</f>
        <v>27</v>
      </c>
      <c r="C306" s="72">
        <v>52</v>
      </c>
      <c r="D306" s="41" t="s">
        <v>232</v>
      </c>
      <c r="E306" s="42" t="s">
        <v>233</v>
      </c>
      <c r="F306" s="67">
        <v>52</v>
      </c>
      <c r="G306" s="44" t="s">
        <v>105</v>
      </c>
      <c r="H306" s="45">
        <v>247</v>
      </c>
      <c r="I306" s="105">
        <v>30</v>
      </c>
      <c r="J306" s="105">
        <v>33</v>
      </c>
      <c r="K306" s="46" t="s">
        <v>368</v>
      </c>
      <c r="L306" s="47">
        <v>80.650000000000006</v>
      </c>
      <c r="M306" s="48" t="s">
        <v>322</v>
      </c>
      <c r="N306" s="49"/>
      <c r="O306" s="50"/>
      <c r="P306" s="178">
        <f>+L306*1.5</f>
        <v>120.97500000000001</v>
      </c>
      <c r="Q306" s="147">
        <f>res!L5</f>
        <v>2472000</v>
      </c>
      <c r="R306" s="142">
        <f>+P306*Q306</f>
        <v>299050200</v>
      </c>
      <c r="S306" s="142">
        <f>+Q306*J306</f>
        <v>81576000</v>
      </c>
      <c r="T306" s="142">
        <v>1680480</v>
      </c>
      <c r="U306" s="142">
        <f>+T306*L306</f>
        <v>135530712</v>
      </c>
      <c r="V306" s="142"/>
      <c r="W306" s="142"/>
      <c r="X306" s="143">
        <f>+S306+SUM(U306:U310)+SUM(W306)</f>
        <v>235535921</v>
      </c>
      <c r="Y306" s="147"/>
      <c r="Z306" s="140">
        <f>(SUM($U306:$U310)+$S306)*20%</f>
        <v>47107184.200000003</v>
      </c>
      <c r="AA306" s="140">
        <f>(SUM($U306:$U310)+$S306)*1%</f>
        <v>2355359.21</v>
      </c>
      <c r="AB306" s="140">
        <f>(SUM($U306:$U310)+$S306)*5%</f>
        <v>11776796.050000001</v>
      </c>
      <c r="AC306" s="140">
        <f>+X306*0.542%</f>
        <v>1276604.6918200001</v>
      </c>
      <c r="AD306" s="140"/>
      <c r="AE306" s="140">
        <f>SUM(Y306:AD306)</f>
        <v>62515944.151820011</v>
      </c>
      <c r="AF306" s="141">
        <f>ROUND((X306+AE306),-3)</f>
        <v>298052000</v>
      </c>
      <c r="AG306" s="215"/>
      <c r="AH306" s="19"/>
      <c r="AI306" s="20"/>
    </row>
    <row r="307" spans="1:35" ht="15.5">
      <c r="A307" s="211">
        <f t="shared" si="23"/>
        <v>0</v>
      </c>
      <c r="B307" s="71"/>
      <c r="C307" s="72"/>
      <c r="D307" s="46" t="s">
        <v>123</v>
      </c>
      <c r="E307" s="42" t="s">
        <v>9</v>
      </c>
      <c r="F307" s="67"/>
      <c r="G307" s="44" t="s">
        <v>234</v>
      </c>
      <c r="H307" s="45"/>
      <c r="I307" s="105"/>
      <c r="J307" s="105"/>
      <c r="K307" s="46" t="s">
        <v>17</v>
      </c>
      <c r="L307" s="47">
        <v>19.86</v>
      </c>
      <c r="M307" s="48" t="s">
        <v>322</v>
      </c>
      <c r="N307" s="49"/>
      <c r="O307" s="50"/>
      <c r="P307" s="178"/>
      <c r="Q307" s="147"/>
      <c r="R307" s="142"/>
      <c r="S307" s="142"/>
      <c r="T307" s="142">
        <v>513600</v>
      </c>
      <c r="U307" s="142">
        <f>+T307*L307</f>
        <v>10200096</v>
      </c>
      <c r="V307" s="142"/>
      <c r="W307" s="142"/>
      <c r="X307" s="143"/>
      <c r="Y307" s="147"/>
      <c r="Z307" s="142"/>
      <c r="AA307" s="142"/>
      <c r="AB307" s="142"/>
      <c r="AC307" s="142"/>
      <c r="AD307" s="142"/>
      <c r="AE307" s="142"/>
      <c r="AF307" s="221"/>
      <c r="AG307" s="215"/>
      <c r="AH307" s="19"/>
      <c r="AI307" s="20"/>
    </row>
    <row r="308" spans="1:35" ht="15.5">
      <c r="A308" s="211">
        <f t="shared" si="23"/>
        <v>0</v>
      </c>
      <c r="B308" s="71"/>
      <c r="C308" s="72"/>
      <c r="D308" s="46" t="s">
        <v>40</v>
      </c>
      <c r="E308" s="42" t="s">
        <v>11</v>
      </c>
      <c r="F308" s="67"/>
      <c r="G308" s="44" t="s">
        <v>229</v>
      </c>
      <c r="H308" s="45"/>
      <c r="I308" s="105"/>
      <c r="J308" s="105"/>
      <c r="K308" s="46" t="s">
        <v>333</v>
      </c>
      <c r="L308" s="80">
        <v>1300</v>
      </c>
      <c r="M308" s="48" t="s">
        <v>50</v>
      </c>
      <c r="N308" s="49"/>
      <c r="O308" s="50"/>
      <c r="P308" s="178"/>
      <c r="Q308" s="147"/>
      <c r="R308" s="142"/>
      <c r="S308" s="142"/>
      <c r="T308" s="142">
        <v>2100</v>
      </c>
      <c r="U308" s="142">
        <f>+T308*L308</f>
        <v>2730000</v>
      </c>
      <c r="V308" s="142"/>
      <c r="W308" s="142"/>
      <c r="X308" s="143"/>
      <c r="Y308" s="147"/>
      <c r="Z308" s="142"/>
      <c r="AA308" s="142"/>
      <c r="AB308" s="142"/>
      <c r="AC308" s="142"/>
      <c r="AD308" s="142"/>
      <c r="AE308" s="142"/>
      <c r="AF308" s="221"/>
      <c r="AG308" s="215"/>
      <c r="AH308" s="19"/>
      <c r="AI308" s="20"/>
    </row>
    <row r="309" spans="1:35" ht="19.5" customHeight="1">
      <c r="A309" s="211">
        <f t="shared" si="23"/>
        <v>0</v>
      </c>
      <c r="B309" s="71"/>
      <c r="C309" s="72"/>
      <c r="D309" s="46" t="s">
        <v>389</v>
      </c>
      <c r="E309" s="42"/>
      <c r="F309" s="67"/>
      <c r="G309" s="44" t="s">
        <v>235</v>
      </c>
      <c r="H309" s="45"/>
      <c r="I309" s="105"/>
      <c r="J309" s="105"/>
      <c r="K309" s="46" t="s">
        <v>22</v>
      </c>
      <c r="L309" s="47" t="s">
        <v>321</v>
      </c>
      <c r="M309" s="48" t="s">
        <v>21</v>
      </c>
      <c r="N309" s="49"/>
      <c r="O309" s="50"/>
      <c r="P309" s="178"/>
      <c r="Q309" s="147"/>
      <c r="R309" s="142"/>
      <c r="S309" s="142"/>
      <c r="T309" s="142">
        <v>2827913</v>
      </c>
      <c r="U309" s="142">
        <f>+T309*L309</f>
        <v>2827913</v>
      </c>
      <c r="V309" s="142"/>
      <c r="W309" s="142"/>
      <c r="X309" s="143"/>
      <c r="Y309" s="147"/>
      <c r="Z309" s="142"/>
      <c r="AA309" s="142"/>
      <c r="AB309" s="142"/>
      <c r="AC309" s="142"/>
      <c r="AD309" s="142"/>
      <c r="AE309" s="142"/>
      <c r="AF309" s="221"/>
      <c r="AG309" s="215"/>
      <c r="AH309" s="19"/>
      <c r="AI309" s="20"/>
    </row>
    <row r="310" spans="1:35" ht="15.5">
      <c r="A310" s="211">
        <f t="shared" si="23"/>
        <v>0</v>
      </c>
      <c r="B310" s="71"/>
      <c r="C310" s="72"/>
      <c r="D310" s="46" t="s">
        <v>236</v>
      </c>
      <c r="E310" s="42"/>
      <c r="F310" s="67"/>
      <c r="G310" s="44"/>
      <c r="H310" s="45"/>
      <c r="I310" s="105"/>
      <c r="J310" s="105"/>
      <c r="K310" s="46" t="s">
        <v>20</v>
      </c>
      <c r="L310" s="47" t="s">
        <v>321</v>
      </c>
      <c r="M310" s="48" t="s">
        <v>21</v>
      </c>
      <c r="N310" s="49"/>
      <c r="O310" s="50"/>
      <c r="P310" s="178"/>
      <c r="Q310" s="147"/>
      <c r="R310" s="142"/>
      <c r="S310" s="142"/>
      <c r="T310" s="142">
        <v>2671200</v>
      </c>
      <c r="U310" s="142">
        <f>+T310*L310</f>
        <v>2671200</v>
      </c>
      <c r="V310" s="142"/>
      <c r="W310" s="142"/>
      <c r="X310" s="143"/>
      <c r="Y310" s="147"/>
      <c r="Z310" s="142"/>
      <c r="AA310" s="142"/>
      <c r="AB310" s="142"/>
      <c r="AC310" s="142"/>
      <c r="AD310" s="142"/>
      <c r="AE310" s="142"/>
      <c r="AF310" s="221"/>
      <c r="AG310" s="215"/>
      <c r="AH310" s="19"/>
      <c r="AI310" s="20"/>
    </row>
    <row r="311" spans="1:35" s="164" customFormat="1" ht="16" thickBot="1">
      <c r="A311" s="211">
        <f t="shared" si="23"/>
        <v>0</v>
      </c>
      <c r="B311" s="70"/>
      <c r="C311" s="74"/>
      <c r="D311" s="56"/>
      <c r="E311" s="57"/>
      <c r="F311" s="93"/>
      <c r="G311" s="58"/>
      <c r="H311" s="59"/>
      <c r="I311" s="53"/>
      <c r="J311" s="53"/>
      <c r="K311" s="56"/>
      <c r="L311" s="60"/>
      <c r="M311" s="61"/>
      <c r="N311" s="62"/>
      <c r="O311" s="63"/>
      <c r="P311" s="179"/>
      <c r="Q311" s="148"/>
      <c r="R311" s="149"/>
      <c r="S311" s="149"/>
      <c r="T311" s="149"/>
      <c r="U311" s="149"/>
      <c r="V311" s="149"/>
      <c r="W311" s="149"/>
      <c r="X311" s="144"/>
      <c r="Y311" s="148"/>
      <c r="Z311" s="149"/>
      <c r="AA311" s="149"/>
      <c r="AB311" s="149"/>
      <c r="AC311" s="149"/>
      <c r="AD311" s="149"/>
      <c r="AE311" s="149"/>
      <c r="AF311" s="222"/>
      <c r="AG311" s="213"/>
      <c r="AH311" s="22"/>
      <c r="AI311" s="163"/>
    </row>
    <row r="312" spans="1:35" s="175" customFormat="1" ht="15.5">
      <c r="A312" s="211">
        <f t="shared" si="23"/>
        <v>0</v>
      </c>
      <c r="B312" s="165"/>
      <c r="C312" s="231"/>
      <c r="D312" s="166"/>
      <c r="E312" s="167"/>
      <c r="F312" s="189"/>
      <c r="G312" s="224"/>
      <c r="H312" s="225"/>
      <c r="I312" s="226"/>
      <c r="J312" s="226"/>
      <c r="K312" s="166"/>
      <c r="L312" s="227"/>
      <c r="M312" s="228"/>
      <c r="N312" s="168"/>
      <c r="O312" s="229"/>
      <c r="P312" s="180"/>
      <c r="Q312" s="169"/>
      <c r="R312" s="170"/>
      <c r="S312" s="170"/>
      <c r="T312" s="170"/>
      <c r="U312" s="170"/>
      <c r="V312" s="170"/>
      <c r="W312" s="170"/>
      <c r="X312" s="171"/>
      <c r="Y312" s="169"/>
      <c r="Z312" s="170"/>
      <c r="AA312" s="170"/>
      <c r="AB312" s="170"/>
      <c r="AC312" s="170"/>
      <c r="AD312" s="170"/>
      <c r="AE312" s="170"/>
      <c r="AF312" s="230"/>
      <c r="AG312" s="214"/>
      <c r="AH312" s="190"/>
      <c r="AI312" s="174"/>
    </row>
    <row r="313" spans="1:35" ht="17.25" customHeight="1" thickBot="1">
      <c r="A313" s="211">
        <f t="shared" si="23"/>
        <v>1</v>
      </c>
      <c r="B313" s="71">
        <f>B306+1</f>
        <v>28</v>
      </c>
      <c r="C313" s="72">
        <v>54</v>
      </c>
      <c r="D313" s="41" t="s">
        <v>237</v>
      </c>
      <c r="E313" s="42"/>
      <c r="F313" s="67">
        <v>54</v>
      </c>
      <c r="G313" s="44" t="s">
        <v>105</v>
      </c>
      <c r="H313" s="45">
        <v>324</v>
      </c>
      <c r="I313" s="105">
        <v>324</v>
      </c>
      <c r="J313" s="105">
        <v>324</v>
      </c>
      <c r="K313" s="46"/>
      <c r="L313" s="47"/>
      <c r="M313" s="48"/>
      <c r="N313" s="49"/>
      <c r="O313" s="50"/>
      <c r="P313" s="178"/>
      <c r="Q313" s="147">
        <f>res!L4</f>
        <v>3142000</v>
      </c>
      <c r="R313" s="142"/>
      <c r="S313" s="142">
        <f>+Q313*J313</f>
        <v>1018008000</v>
      </c>
      <c r="T313" s="142"/>
      <c r="U313" s="142"/>
      <c r="V313" s="142"/>
      <c r="W313" s="142"/>
      <c r="X313" s="143">
        <f>+S313+SUM(U313)+SUM(W313)</f>
        <v>1018008000</v>
      </c>
      <c r="Y313" s="147"/>
      <c r="Z313" s="142"/>
      <c r="AA313" s="142"/>
      <c r="AB313" s="140">
        <f>+(S313-300000000)*5%</f>
        <v>35900400</v>
      </c>
      <c r="AC313" s="140">
        <f>+X313*0.542%</f>
        <v>5517603.3600000003</v>
      </c>
      <c r="AD313" s="140"/>
      <c r="AE313" s="140">
        <f>SUM(Y313:AD313)</f>
        <v>41418003.359999999</v>
      </c>
      <c r="AF313" s="141">
        <f>ROUND((X313+AE313),-3)</f>
        <v>1059426000</v>
      </c>
      <c r="AG313" s="215"/>
      <c r="AH313" s="19"/>
      <c r="AI313" s="20"/>
    </row>
    <row r="314" spans="1:35" ht="15.5">
      <c r="A314" s="211">
        <f t="shared" si="23"/>
        <v>0</v>
      </c>
      <c r="B314" s="71"/>
      <c r="C314" s="72"/>
      <c r="D314" s="46" t="s">
        <v>9</v>
      </c>
      <c r="E314" s="42"/>
      <c r="F314" s="67"/>
      <c r="G314" s="44" t="s">
        <v>238</v>
      </c>
      <c r="H314" s="45"/>
      <c r="I314" s="105"/>
      <c r="J314" s="105"/>
      <c r="K314" s="46"/>
      <c r="L314" s="47"/>
      <c r="M314" s="48"/>
      <c r="N314" s="49"/>
      <c r="O314" s="50"/>
      <c r="P314" s="178"/>
      <c r="Q314" s="147"/>
      <c r="R314" s="142"/>
      <c r="S314" s="142"/>
      <c r="T314" s="142"/>
      <c r="U314" s="142"/>
      <c r="V314" s="142"/>
      <c r="W314" s="142"/>
      <c r="X314" s="143"/>
      <c r="Y314" s="147"/>
      <c r="Z314" s="142"/>
      <c r="AA314" s="142"/>
      <c r="AB314" s="142"/>
      <c r="AC314" s="142"/>
      <c r="AD314" s="142"/>
      <c r="AE314" s="142"/>
      <c r="AF314" s="221"/>
      <c r="AG314" s="215"/>
      <c r="AH314" s="21"/>
      <c r="AI314" s="20"/>
    </row>
    <row r="315" spans="1:35" ht="15.5">
      <c r="A315" s="211">
        <f t="shared" si="23"/>
        <v>0</v>
      </c>
      <c r="B315" s="39"/>
      <c r="C315" s="40"/>
      <c r="D315" s="46" t="s">
        <v>40</v>
      </c>
      <c r="E315" s="42"/>
      <c r="F315" s="67"/>
      <c r="G315" s="44" t="s">
        <v>229</v>
      </c>
      <c r="H315" s="45"/>
      <c r="I315" s="105"/>
      <c r="J315" s="105"/>
      <c r="K315" s="46"/>
      <c r="L315" s="47"/>
      <c r="M315" s="48"/>
      <c r="N315" s="49"/>
      <c r="O315" s="50"/>
      <c r="P315" s="178"/>
      <c r="Q315" s="147"/>
      <c r="R315" s="142"/>
      <c r="S315" s="142"/>
      <c r="T315" s="142"/>
      <c r="U315" s="142"/>
      <c r="V315" s="142"/>
      <c r="W315" s="142"/>
      <c r="X315" s="143"/>
      <c r="Y315" s="147"/>
      <c r="Z315" s="142"/>
      <c r="AA315" s="142"/>
      <c r="AB315" s="142"/>
      <c r="AC315" s="142"/>
      <c r="AD315" s="142"/>
      <c r="AE315" s="142"/>
      <c r="AF315" s="221"/>
      <c r="AG315" s="215"/>
      <c r="AH315" s="19"/>
      <c r="AI315" s="20"/>
    </row>
    <row r="316" spans="1:35" ht="18" customHeight="1">
      <c r="A316" s="211">
        <f t="shared" si="23"/>
        <v>0</v>
      </c>
      <c r="B316" s="39"/>
      <c r="C316" s="40"/>
      <c r="D316" s="46" t="s">
        <v>386</v>
      </c>
      <c r="E316" s="42"/>
      <c r="F316" s="67"/>
      <c r="G316" s="44" t="s">
        <v>239</v>
      </c>
      <c r="H316" s="45"/>
      <c r="I316" s="105"/>
      <c r="J316" s="105"/>
      <c r="K316" s="46"/>
      <c r="L316" s="47"/>
      <c r="M316" s="48"/>
      <c r="N316" s="49"/>
      <c r="O316" s="50"/>
      <c r="P316" s="178"/>
      <c r="Q316" s="147"/>
      <c r="R316" s="142"/>
      <c r="S316" s="142"/>
      <c r="T316" s="142"/>
      <c r="U316" s="142"/>
      <c r="V316" s="142"/>
      <c r="W316" s="142"/>
      <c r="X316" s="143"/>
      <c r="Y316" s="147"/>
      <c r="Z316" s="142"/>
      <c r="AA316" s="142"/>
      <c r="AB316" s="142"/>
      <c r="AC316" s="142"/>
      <c r="AD316" s="142"/>
      <c r="AE316" s="142"/>
      <c r="AF316" s="221"/>
      <c r="AG316" s="215"/>
      <c r="AH316" s="19"/>
      <c r="AI316" s="20"/>
    </row>
    <row r="317" spans="1:35" ht="15.5">
      <c r="A317" s="211">
        <f t="shared" si="23"/>
        <v>0</v>
      </c>
      <c r="B317" s="39"/>
      <c r="C317" s="40"/>
      <c r="D317" s="46" t="s">
        <v>46</v>
      </c>
      <c r="E317" s="42"/>
      <c r="F317" s="67"/>
      <c r="G317" s="44"/>
      <c r="H317" s="45"/>
      <c r="I317" s="105"/>
      <c r="J317" s="105"/>
      <c r="K317" s="46"/>
      <c r="L317" s="47"/>
      <c r="M317" s="48"/>
      <c r="N317" s="49"/>
      <c r="O317" s="50"/>
      <c r="P317" s="178"/>
      <c r="Q317" s="147"/>
      <c r="R317" s="142"/>
      <c r="S317" s="142"/>
      <c r="T317" s="142"/>
      <c r="U317" s="142"/>
      <c r="V317" s="142"/>
      <c r="W317" s="142"/>
      <c r="X317" s="143"/>
      <c r="Y317" s="147"/>
      <c r="Z317" s="142"/>
      <c r="AA317" s="142"/>
      <c r="AB317" s="142"/>
      <c r="AC317" s="142"/>
      <c r="AD317" s="142"/>
      <c r="AE317" s="142"/>
      <c r="AF317" s="221"/>
      <c r="AG317" s="215"/>
      <c r="AH317" s="19"/>
      <c r="AI317" s="20"/>
    </row>
    <row r="318" spans="1:35" s="164" customFormat="1" ht="16" thickBot="1">
      <c r="A318" s="211">
        <f t="shared" si="23"/>
        <v>0</v>
      </c>
      <c r="B318" s="70"/>
      <c r="C318" s="74"/>
      <c r="D318" s="56"/>
      <c r="E318" s="57"/>
      <c r="F318" s="93"/>
      <c r="G318" s="58"/>
      <c r="H318" s="59"/>
      <c r="I318" s="53"/>
      <c r="J318" s="53"/>
      <c r="K318" s="56"/>
      <c r="L318" s="60"/>
      <c r="M318" s="61"/>
      <c r="N318" s="62"/>
      <c r="O318" s="63"/>
      <c r="P318" s="179"/>
      <c r="Q318" s="148"/>
      <c r="R318" s="149"/>
      <c r="S318" s="149"/>
      <c r="T318" s="149"/>
      <c r="U318" s="149"/>
      <c r="V318" s="149"/>
      <c r="W318" s="149"/>
      <c r="X318" s="144"/>
      <c r="Y318" s="148"/>
      <c r="Z318" s="149"/>
      <c r="AA318" s="149"/>
      <c r="AB318" s="149"/>
      <c r="AC318" s="149"/>
      <c r="AD318" s="149"/>
      <c r="AE318" s="149"/>
      <c r="AF318" s="222"/>
      <c r="AG318" s="213"/>
      <c r="AH318" s="22"/>
      <c r="AI318" s="163"/>
    </row>
    <row r="319" spans="1:35" s="175" customFormat="1" ht="15.5">
      <c r="A319" s="211">
        <f t="shared" si="23"/>
        <v>0</v>
      </c>
      <c r="B319" s="165"/>
      <c r="C319" s="231"/>
      <c r="D319" s="166"/>
      <c r="E319" s="167"/>
      <c r="F319" s="189"/>
      <c r="G319" s="224"/>
      <c r="H319" s="225"/>
      <c r="I319" s="226"/>
      <c r="J319" s="226"/>
      <c r="K319" s="166"/>
      <c r="L319" s="227"/>
      <c r="M319" s="228"/>
      <c r="N319" s="168"/>
      <c r="O319" s="229"/>
      <c r="P319" s="180"/>
      <c r="Q319" s="169"/>
      <c r="R319" s="170"/>
      <c r="S319" s="170"/>
      <c r="T319" s="170"/>
      <c r="U319" s="170"/>
      <c r="V319" s="170"/>
      <c r="W319" s="170"/>
      <c r="X319" s="171"/>
      <c r="Y319" s="169"/>
      <c r="Z319" s="170"/>
      <c r="AA319" s="170"/>
      <c r="AB319" s="170"/>
      <c r="AC319" s="170"/>
      <c r="AD319" s="170"/>
      <c r="AE319" s="170"/>
      <c r="AF319" s="230"/>
      <c r="AG319" s="214"/>
      <c r="AH319" s="190"/>
      <c r="AI319" s="174"/>
    </row>
    <row r="320" spans="1:35" ht="17.25" customHeight="1" thickBot="1">
      <c r="A320" s="211">
        <f t="shared" si="23"/>
        <v>1</v>
      </c>
      <c r="B320" s="71">
        <f>B313+1</f>
        <v>29</v>
      </c>
      <c r="C320" s="72">
        <v>55</v>
      </c>
      <c r="D320" s="41" t="s">
        <v>237</v>
      </c>
      <c r="E320" s="42"/>
      <c r="F320" s="67">
        <v>55</v>
      </c>
      <c r="G320" s="44" t="s">
        <v>105</v>
      </c>
      <c r="H320" s="45">
        <v>300</v>
      </c>
      <c r="I320" s="105">
        <v>300</v>
      </c>
      <c r="J320" s="105">
        <v>309</v>
      </c>
      <c r="K320" s="46"/>
      <c r="L320" s="47"/>
      <c r="M320" s="48"/>
      <c r="N320" s="49"/>
      <c r="O320" s="50"/>
      <c r="P320" s="178"/>
      <c r="Q320" s="147">
        <f>res!L4</f>
        <v>3142000</v>
      </c>
      <c r="R320" s="142"/>
      <c r="S320" s="142">
        <f>+Q320*J320</f>
        <v>970878000</v>
      </c>
      <c r="T320" s="142"/>
      <c r="U320" s="142"/>
      <c r="V320" s="142"/>
      <c r="W320" s="142"/>
      <c r="X320" s="143">
        <f>+S320+SUM(U320)+SUM(W320)</f>
        <v>970878000</v>
      </c>
      <c r="Y320" s="147"/>
      <c r="Z320" s="142"/>
      <c r="AA320" s="142"/>
      <c r="AB320" s="140">
        <f>+(S320-300000000)*5%</f>
        <v>33543900</v>
      </c>
      <c r="AC320" s="140">
        <f>+X320*0.542%</f>
        <v>5262158.7600000007</v>
      </c>
      <c r="AD320" s="140"/>
      <c r="AE320" s="140">
        <f>SUM(Y320:AD320)</f>
        <v>38806058.759999998</v>
      </c>
      <c r="AF320" s="141">
        <f>ROUND((X320+AE320),-3)</f>
        <v>1009684000</v>
      </c>
      <c r="AG320" s="215"/>
      <c r="AH320" s="22"/>
      <c r="AI320" s="20"/>
    </row>
    <row r="321" spans="1:35" ht="15.5">
      <c r="A321" s="211">
        <f t="shared" si="23"/>
        <v>0</v>
      </c>
      <c r="B321" s="71"/>
      <c r="C321" s="72"/>
      <c r="D321" s="46" t="s">
        <v>9</v>
      </c>
      <c r="E321" s="42"/>
      <c r="F321" s="67"/>
      <c r="G321" s="44" t="s">
        <v>240</v>
      </c>
      <c r="H321" s="45"/>
      <c r="I321" s="105"/>
      <c r="J321" s="105"/>
      <c r="K321" s="46"/>
      <c r="L321" s="47"/>
      <c r="M321" s="48"/>
      <c r="N321" s="49"/>
      <c r="O321" s="50"/>
      <c r="P321" s="178"/>
      <c r="Q321" s="147"/>
      <c r="R321" s="142"/>
      <c r="S321" s="142"/>
      <c r="T321" s="142"/>
      <c r="U321" s="142"/>
      <c r="V321" s="142"/>
      <c r="W321" s="142"/>
      <c r="X321" s="143"/>
      <c r="Y321" s="147"/>
      <c r="Z321" s="142"/>
      <c r="AA321" s="142"/>
      <c r="AB321" s="142"/>
      <c r="AC321" s="142"/>
      <c r="AD321" s="142"/>
      <c r="AE321" s="142"/>
      <c r="AF321" s="221"/>
      <c r="AG321" s="215"/>
      <c r="AH321" s="19"/>
      <c r="AI321" s="20"/>
    </row>
    <row r="322" spans="1:35" ht="16.5" customHeight="1">
      <c r="A322" s="211">
        <f t="shared" si="23"/>
        <v>0</v>
      </c>
      <c r="B322" s="71"/>
      <c r="C322" s="72"/>
      <c r="D322" s="46" t="s">
        <v>40</v>
      </c>
      <c r="E322" s="42"/>
      <c r="F322" s="67"/>
      <c r="G322" s="44" t="s">
        <v>241</v>
      </c>
      <c r="H322" s="45"/>
      <c r="I322" s="105"/>
      <c r="J322" s="105"/>
      <c r="K322" s="46"/>
      <c r="L322" s="47"/>
      <c r="M322" s="48"/>
      <c r="N322" s="49"/>
      <c r="O322" s="50"/>
      <c r="P322" s="178"/>
      <c r="Q322" s="147"/>
      <c r="R322" s="142"/>
      <c r="S322" s="142"/>
      <c r="T322" s="142"/>
      <c r="U322" s="142"/>
      <c r="V322" s="142"/>
      <c r="W322" s="142"/>
      <c r="X322" s="143"/>
      <c r="Y322" s="147"/>
      <c r="Z322" s="142"/>
      <c r="AA322" s="142"/>
      <c r="AB322" s="142"/>
      <c r="AC322" s="142"/>
      <c r="AD322" s="142"/>
      <c r="AE322" s="142"/>
      <c r="AF322" s="221"/>
      <c r="AG322" s="215"/>
      <c r="AH322" s="19"/>
      <c r="AI322" s="20"/>
    </row>
    <row r="323" spans="1:35" ht="28">
      <c r="A323" s="211">
        <f t="shared" si="23"/>
        <v>0</v>
      </c>
      <c r="B323" s="71"/>
      <c r="C323" s="72"/>
      <c r="D323" s="46" t="s">
        <v>386</v>
      </c>
      <c r="E323" s="42"/>
      <c r="F323" s="67"/>
      <c r="G323" s="44"/>
      <c r="H323" s="45"/>
      <c r="I323" s="105"/>
      <c r="J323" s="105"/>
      <c r="K323" s="46"/>
      <c r="L323" s="47"/>
      <c r="M323" s="48"/>
      <c r="N323" s="49"/>
      <c r="O323" s="50"/>
      <c r="P323" s="178"/>
      <c r="Q323" s="147"/>
      <c r="R323" s="142"/>
      <c r="S323" s="142"/>
      <c r="T323" s="142"/>
      <c r="U323" s="142"/>
      <c r="V323" s="142"/>
      <c r="W323" s="142"/>
      <c r="X323" s="143"/>
      <c r="Y323" s="147"/>
      <c r="Z323" s="142"/>
      <c r="AA323" s="142"/>
      <c r="AB323" s="142"/>
      <c r="AC323" s="142"/>
      <c r="AD323" s="142"/>
      <c r="AE323" s="142"/>
      <c r="AF323" s="221"/>
      <c r="AG323" s="215"/>
      <c r="AH323" s="19"/>
      <c r="AI323" s="20"/>
    </row>
    <row r="324" spans="1:35" ht="15.5">
      <c r="A324" s="211">
        <f t="shared" si="23"/>
        <v>0</v>
      </c>
      <c r="B324" s="71"/>
      <c r="C324" s="72"/>
      <c r="D324" s="46" t="s">
        <v>46</v>
      </c>
      <c r="E324" s="42"/>
      <c r="F324" s="67"/>
      <c r="G324" s="44"/>
      <c r="H324" s="45"/>
      <c r="I324" s="105"/>
      <c r="J324" s="105"/>
      <c r="K324" s="46"/>
      <c r="L324" s="47"/>
      <c r="M324" s="48"/>
      <c r="N324" s="49"/>
      <c r="O324" s="50"/>
      <c r="P324" s="178"/>
      <c r="Q324" s="147"/>
      <c r="R324" s="142"/>
      <c r="S324" s="142"/>
      <c r="T324" s="142"/>
      <c r="U324" s="142"/>
      <c r="V324" s="142"/>
      <c r="W324" s="142"/>
      <c r="X324" s="143"/>
      <c r="Y324" s="147"/>
      <c r="Z324" s="142"/>
      <c r="AA324" s="142"/>
      <c r="AB324" s="142"/>
      <c r="AC324" s="142"/>
      <c r="AD324" s="142"/>
      <c r="AE324" s="142"/>
      <c r="AF324" s="221"/>
      <c r="AG324" s="215"/>
      <c r="AH324" s="19"/>
      <c r="AI324" s="20"/>
    </row>
    <row r="325" spans="1:35" s="164" customFormat="1" ht="16" thickBot="1">
      <c r="A325" s="211">
        <f t="shared" si="23"/>
        <v>0</v>
      </c>
      <c r="B325" s="70"/>
      <c r="C325" s="74"/>
      <c r="D325" s="56"/>
      <c r="E325" s="57"/>
      <c r="F325" s="93"/>
      <c r="G325" s="58"/>
      <c r="H325" s="59"/>
      <c r="I325" s="53"/>
      <c r="J325" s="53"/>
      <c r="K325" s="56"/>
      <c r="L325" s="60"/>
      <c r="M325" s="61"/>
      <c r="N325" s="62"/>
      <c r="O325" s="63"/>
      <c r="P325" s="179"/>
      <c r="Q325" s="148"/>
      <c r="R325" s="149"/>
      <c r="S325" s="149"/>
      <c r="T325" s="149"/>
      <c r="U325" s="149"/>
      <c r="V325" s="149"/>
      <c r="W325" s="149"/>
      <c r="X325" s="144"/>
      <c r="Y325" s="148"/>
      <c r="Z325" s="149"/>
      <c r="AA325" s="149"/>
      <c r="AB325" s="149"/>
      <c r="AC325" s="149"/>
      <c r="AD325" s="149"/>
      <c r="AE325" s="149"/>
      <c r="AF325" s="222"/>
      <c r="AG325" s="213"/>
      <c r="AH325" s="22"/>
      <c r="AI325" s="163"/>
    </row>
    <row r="326" spans="1:35" s="175" customFormat="1" ht="15.5">
      <c r="A326" s="211">
        <f t="shared" si="23"/>
        <v>0</v>
      </c>
      <c r="B326" s="176"/>
      <c r="C326" s="223"/>
      <c r="D326" s="166"/>
      <c r="E326" s="167"/>
      <c r="F326" s="189"/>
      <c r="G326" s="224"/>
      <c r="H326" s="225"/>
      <c r="I326" s="226"/>
      <c r="J326" s="226"/>
      <c r="K326" s="166"/>
      <c r="L326" s="227"/>
      <c r="M326" s="228"/>
      <c r="N326" s="168"/>
      <c r="O326" s="229"/>
      <c r="P326" s="180"/>
      <c r="Q326" s="169"/>
      <c r="R326" s="170"/>
      <c r="S326" s="170"/>
      <c r="T326" s="170"/>
      <c r="U326" s="170"/>
      <c r="V326" s="170"/>
      <c r="W326" s="170"/>
      <c r="X326" s="171"/>
      <c r="Y326" s="169"/>
      <c r="Z326" s="170"/>
      <c r="AA326" s="170"/>
      <c r="AB326" s="170"/>
      <c r="AC326" s="170"/>
      <c r="AD326" s="170"/>
      <c r="AE326" s="170"/>
      <c r="AF326" s="230"/>
      <c r="AG326" s="214"/>
      <c r="AH326" s="190"/>
      <c r="AI326" s="174"/>
    </row>
    <row r="327" spans="1:35" ht="16.5" customHeight="1">
      <c r="A327" s="211">
        <f t="shared" si="23"/>
        <v>1</v>
      </c>
      <c r="B327" s="71">
        <f>B320+1</f>
        <v>30</v>
      </c>
      <c r="C327" s="72">
        <v>57</v>
      </c>
      <c r="D327" s="41" t="s">
        <v>242</v>
      </c>
      <c r="E327" s="42"/>
      <c r="F327" s="67">
        <v>57</v>
      </c>
      <c r="G327" s="44" t="s">
        <v>105</v>
      </c>
      <c r="H327" s="45">
        <v>738</v>
      </c>
      <c r="I327" s="105">
        <v>738</v>
      </c>
      <c r="J327" s="105">
        <v>668</v>
      </c>
      <c r="K327" s="46" t="s">
        <v>34</v>
      </c>
      <c r="L327" s="47">
        <v>52.42</v>
      </c>
      <c r="M327" s="48" t="s">
        <v>322</v>
      </c>
      <c r="N327" s="49" t="s">
        <v>12</v>
      </c>
      <c r="O327" s="50">
        <v>3</v>
      </c>
      <c r="P327" s="178"/>
      <c r="Q327" s="147">
        <f>res!L4</f>
        <v>3142000</v>
      </c>
      <c r="R327" s="142"/>
      <c r="S327" s="142">
        <f>+Q327*J327</f>
        <v>2098856000</v>
      </c>
      <c r="T327" s="142">
        <v>207000</v>
      </c>
      <c r="U327" s="142">
        <f t="shared" ref="U327:U332" si="28">+T327*L327</f>
        <v>10850940</v>
      </c>
      <c r="V327" s="142">
        <v>121000</v>
      </c>
      <c r="W327" s="142">
        <f>+V327*O327</f>
        <v>363000</v>
      </c>
      <c r="X327" s="143">
        <f>+S327+SUM(U327:U332)+SUM(W327:W329)</f>
        <v>2120769631</v>
      </c>
      <c r="Y327" s="147"/>
      <c r="Z327" s="142"/>
      <c r="AA327" s="140">
        <f>(SUM($U327:$U332)+$S327)*1%</f>
        <v>21199266.309999999</v>
      </c>
      <c r="AB327" s="140">
        <f>((SUM($U327:$U332)+$S327)-300000000)*5%</f>
        <v>90996331.550000012</v>
      </c>
      <c r="AC327" s="140">
        <f>+X327*0.542%</f>
        <v>11494571.400020001</v>
      </c>
      <c r="AD327" s="140"/>
      <c r="AE327" s="140">
        <f>SUM(Y327:AD327)</f>
        <v>123690169.26002002</v>
      </c>
      <c r="AF327" s="141">
        <f>ROUND((X327+AE327),-3)</f>
        <v>2244460000</v>
      </c>
      <c r="AG327" s="215"/>
      <c r="AH327" s="19"/>
      <c r="AI327" s="20"/>
    </row>
    <row r="328" spans="1:35" ht="15.5">
      <c r="A328" s="211">
        <f t="shared" si="23"/>
        <v>0</v>
      </c>
      <c r="B328" s="71"/>
      <c r="C328" s="72"/>
      <c r="D328" s="46" t="s">
        <v>39</v>
      </c>
      <c r="E328" s="42"/>
      <c r="F328" s="67"/>
      <c r="G328" s="44" t="s">
        <v>243</v>
      </c>
      <c r="H328" s="45"/>
      <c r="I328" s="105"/>
      <c r="J328" s="105"/>
      <c r="K328" s="46" t="s">
        <v>17</v>
      </c>
      <c r="L328" s="52">
        <v>10.6</v>
      </c>
      <c r="M328" s="48" t="s">
        <v>322</v>
      </c>
      <c r="N328" s="49" t="s">
        <v>38</v>
      </c>
      <c r="O328" s="50">
        <v>2</v>
      </c>
      <c r="P328" s="178"/>
      <c r="Q328" s="147"/>
      <c r="R328" s="142"/>
      <c r="S328" s="142"/>
      <c r="T328" s="142">
        <v>175400</v>
      </c>
      <c r="U328" s="142">
        <f t="shared" si="28"/>
        <v>1859240</v>
      </c>
      <c r="V328" s="142">
        <v>30000</v>
      </c>
      <c r="W328" s="142">
        <f>+V328*O328</f>
        <v>60000</v>
      </c>
      <c r="X328" s="143"/>
      <c r="Y328" s="147"/>
      <c r="Z328" s="142"/>
      <c r="AA328" s="142"/>
      <c r="AB328" s="142"/>
      <c r="AC328" s="142"/>
      <c r="AD328" s="142"/>
      <c r="AE328" s="142"/>
      <c r="AF328" s="221"/>
      <c r="AG328" s="215"/>
      <c r="AH328" s="19"/>
      <c r="AI328" s="20"/>
    </row>
    <row r="329" spans="1:35" ht="16" thickBot="1">
      <c r="A329" s="211">
        <f t="shared" si="23"/>
        <v>0</v>
      </c>
      <c r="B329" s="71"/>
      <c r="C329" s="72"/>
      <c r="D329" s="46" t="s">
        <v>81</v>
      </c>
      <c r="E329" s="42"/>
      <c r="F329" s="67"/>
      <c r="G329" s="44" t="s">
        <v>244</v>
      </c>
      <c r="H329" s="45"/>
      <c r="I329" s="105"/>
      <c r="J329" s="105"/>
      <c r="K329" s="46" t="s">
        <v>88</v>
      </c>
      <c r="L329" s="52">
        <v>34</v>
      </c>
      <c r="M329" s="48" t="s">
        <v>322</v>
      </c>
      <c r="N329" s="49" t="s">
        <v>38</v>
      </c>
      <c r="O329" s="50">
        <v>14</v>
      </c>
      <c r="P329" s="178"/>
      <c r="Q329" s="147"/>
      <c r="R329" s="142"/>
      <c r="S329" s="142"/>
      <c r="T329" s="142">
        <v>80647</v>
      </c>
      <c r="U329" s="142">
        <f t="shared" si="28"/>
        <v>2741998</v>
      </c>
      <c r="V329" s="142">
        <v>30000</v>
      </c>
      <c r="W329" s="142">
        <f>+V329*O329</f>
        <v>420000</v>
      </c>
      <c r="X329" s="143"/>
      <c r="Y329" s="147"/>
      <c r="Z329" s="142"/>
      <c r="AA329" s="142"/>
      <c r="AB329" s="142"/>
      <c r="AC329" s="142"/>
      <c r="AD329" s="142"/>
      <c r="AE329" s="142"/>
      <c r="AF329" s="221"/>
      <c r="AG329" s="215"/>
      <c r="AH329" s="22"/>
      <c r="AI329" s="20"/>
    </row>
    <row r="330" spans="1:35" ht="28">
      <c r="A330" s="211">
        <f t="shared" si="23"/>
        <v>0</v>
      </c>
      <c r="B330" s="71"/>
      <c r="C330" s="72"/>
      <c r="D330" s="46" t="s">
        <v>388</v>
      </c>
      <c r="E330" s="42"/>
      <c r="F330" s="67"/>
      <c r="G330" s="44" t="s">
        <v>245</v>
      </c>
      <c r="H330" s="45"/>
      <c r="I330" s="105"/>
      <c r="J330" s="105"/>
      <c r="K330" s="46" t="s">
        <v>86</v>
      </c>
      <c r="L330" s="52">
        <v>0.9</v>
      </c>
      <c r="M330" s="48" t="s">
        <v>322</v>
      </c>
      <c r="N330" s="49"/>
      <c r="O330" s="50"/>
      <c r="P330" s="178"/>
      <c r="Q330" s="147"/>
      <c r="R330" s="142"/>
      <c r="S330" s="142"/>
      <c r="T330" s="142">
        <v>132600</v>
      </c>
      <c r="U330" s="142">
        <f t="shared" si="28"/>
        <v>119340</v>
      </c>
      <c r="V330" s="142"/>
      <c r="W330" s="142"/>
      <c r="X330" s="143"/>
      <c r="Y330" s="147"/>
      <c r="Z330" s="142"/>
      <c r="AA330" s="142"/>
      <c r="AB330" s="142"/>
      <c r="AC330" s="142"/>
      <c r="AD330" s="142"/>
      <c r="AE330" s="142"/>
      <c r="AF330" s="221"/>
      <c r="AG330" s="215"/>
      <c r="AH330" s="19"/>
      <c r="AI330" s="20"/>
    </row>
    <row r="331" spans="1:35" ht="15.5">
      <c r="A331" s="211">
        <f t="shared" si="23"/>
        <v>0</v>
      </c>
      <c r="B331" s="71"/>
      <c r="C331" s="72"/>
      <c r="D331" s="46" t="s">
        <v>246</v>
      </c>
      <c r="E331" s="42"/>
      <c r="F331" s="67"/>
      <c r="G331" s="44"/>
      <c r="H331" s="45"/>
      <c r="I331" s="105"/>
      <c r="J331" s="105"/>
      <c r="K331" s="46" t="s">
        <v>20</v>
      </c>
      <c r="L331" s="78">
        <v>1</v>
      </c>
      <c r="M331" s="48" t="s">
        <v>21</v>
      </c>
      <c r="N331" s="49"/>
      <c r="O331" s="50"/>
      <c r="P331" s="178"/>
      <c r="Q331" s="147"/>
      <c r="R331" s="142"/>
      <c r="S331" s="142"/>
      <c r="T331" s="142">
        <v>2671200</v>
      </c>
      <c r="U331" s="142">
        <f t="shared" si="28"/>
        <v>2671200</v>
      </c>
      <c r="V331" s="142"/>
      <c r="W331" s="142"/>
      <c r="X331" s="143"/>
      <c r="Y331" s="147"/>
      <c r="Z331" s="142"/>
      <c r="AA331" s="142"/>
      <c r="AB331" s="142"/>
      <c r="AC331" s="142"/>
      <c r="AD331" s="142"/>
      <c r="AE331" s="142"/>
      <c r="AF331" s="221"/>
      <c r="AG331" s="215"/>
      <c r="AH331" s="19"/>
      <c r="AI331" s="20"/>
    </row>
    <row r="332" spans="1:35" ht="16" thickBot="1">
      <c r="A332" s="211">
        <f t="shared" ref="A332:A395" si="29">IF(F332="",0,1)</f>
        <v>0</v>
      </c>
      <c r="B332" s="71"/>
      <c r="C332" s="72"/>
      <c r="D332" s="46"/>
      <c r="E332" s="42"/>
      <c r="F332" s="67"/>
      <c r="G332" s="44"/>
      <c r="H332" s="45"/>
      <c r="I332" s="105"/>
      <c r="J332" s="105"/>
      <c r="K332" s="46" t="s">
        <v>22</v>
      </c>
      <c r="L332" s="78">
        <v>1</v>
      </c>
      <c r="M332" s="48" t="s">
        <v>21</v>
      </c>
      <c r="N332" s="49"/>
      <c r="O332" s="50"/>
      <c r="P332" s="178"/>
      <c r="Q332" s="147"/>
      <c r="R332" s="142"/>
      <c r="S332" s="142"/>
      <c r="T332" s="142">
        <v>2827913</v>
      </c>
      <c r="U332" s="142">
        <f t="shared" si="28"/>
        <v>2827913</v>
      </c>
      <c r="V332" s="142"/>
      <c r="W332" s="142"/>
      <c r="X332" s="143"/>
      <c r="Y332" s="147"/>
      <c r="Z332" s="142"/>
      <c r="AA332" s="142"/>
      <c r="AB332" s="142"/>
      <c r="AC332" s="142"/>
      <c r="AD332" s="142"/>
      <c r="AE332" s="142"/>
      <c r="AF332" s="221"/>
      <c r="AG332" s="215"/>
      <c r="AH332" s="19"/>
      <c r="AI332" s="20"/>
    </row>
    <row r="333" spans="1:35" s="164" customFormat="1" ht="16" thickBot="1">
      <c r="A333" s="211">
        <f t="shared" si="29"/>
        <v>0</v>
      </c>
      <c r="B333" s="54"/>
      <c r="C333" s="55"/>
      <c r="D333" s="56"/>
      <c r="E333" s="57"/>
      <c r="F333" s="93"/>
      <c r="G333" s="58"/>
      <c r="H333" s="59"/>
      <c r="I333" s="53"/>
      <c r="J333" s="53"/>
      <c r="K333" s="56"/>
      <c r="L333" s="60"/>
      <c r="M333" s="61"/>
      <c r="N333" s="62"/>
      <c r="O333" s="63"/>
      <c r="P333" s="179"/>
      <c r="Q333" s="148"/>
      <c r="R333" s="149"/>
      <c r="S333" s="149"/>
      <c r="T333" s="149"/>
      <c r="U333" s="149"/>
      <c r="V333" s="149"/>
      <c r="W333" s="149"/>
      <c r="X333" s="144"/>
      <c r="Y333" s="148"/>
      <c r="Z333" s="149"/>
      <c r="AA333" s="149"/>
      <c r="AB333" s="149"/>
      <c r="AC333" s="149"/>
      <c r="AD333" s="149"/>
      <c r="AE333" s="149"/>
      <c r="AF333" s="222"/>
      <c r="AG333" s="213"/>
      <c r="AH333" s="196"/>
      <c r="AI333" s="163"/>
    </row>
    <row r="334" spans="1:35" s="175" customFormat="1" ht="15.5">
      <c r="A334" s="211">
        <f t="shared" si="29"/>
        <v>0</v>
      </c>
      <c r="B334" s="165"/>
      <c r="C334" s="231"/>
      <c r="D334" s="166"/>
      <c r="E334" s="167"/>
      <c r="F334" s="189"/>
      <c r="G334" s="224"/>
      <c r="H334" s="225"/>
      <c r="I334" s="226"/>
      <c r="J334" s="226"/>
      <c r="K334" s="166"/>
      <c r="L334" s="227"/>
      <c r="M334" s="228"/>
      <c r="N334" s="168"/>
      <c r="O334" s="229"/>
      <c r="P334" s="180"/>
      <c r="Q334" s="169"/>
      <c r="R334" s="170"/>
      <c r="S334" s="170"/>
      <c r="T334" s="170"/>
      <c r="U334" s="170"/>
      <c r="V334" s="170"/>
      <c r="W334" s="170"/>
      <c r="X334" s="171"/>
      <c r="Y334" s="169"/>
      <c r="Z334" s="170"/>
      <c r="AA334" s="170"/>
      <c r="AB334" s="170"/>
      <c r="AC334" s="170"/>
      <c r="AD334" s="170"/>
      <c r="AE334" s="170"/>
      <c r="AF334" s="230"/>
      <c r="AG334" s="214"/>
      <c r="AH334" s="190"/>
      <c r="AI334" s="174"/>
    </row>
    <row r="335" spans="1:35" ht="16.5" customHeight="1">
      <c r="A335" s="211">
        <f t="shared" si="29"/>
        <v>1</v>
      </c>
      <c r="B335" s="71">
        <f>B327+1</f>
        <v>31</v>
      </c>
      <c r="C335" s="72">
        <v>58</v>
      </c>
      <c r="D335" s="41" t="s">
        <v>242</v>
      </c>
      <c r="E335" s="42"/>
      <c r="F335" s="67">
        <v>58</v>
      </c>
      <c r="G335" s="44" t="s">
        <v>105</v>
      </c>
      <c r="H335" s="45">
        <v>982</v>
      </c>
      <c r="I335" s="105">
        <v>708</v>
      </c>
      <c r="J335" s="105">
        <v>633</v>
      </c>
      <c r="K335" s="46" t="s">
        <v>34</v>
      </c>
      <c r="L335" s="47">
        <v>73.91</v>
      </c>
      <c r="M335" s="48" t="s">
        <v>322</v>
      </c>
      <c r="N335" s="49"/>
      <c r="O335" s="50"/>
      <c r="P335" s="178"/>
      <c r="Q335" s="147">
        <f>res!L4</f>
        <v>3142000</v>
      </c>
      <c r="R335" s="142"/>
      <c r="S335" s="142">
        <f>+Q335*J335</f>
        <v>1988886000</v>
      </c>
      <c r="T335" s="142">
        <f>877000*0.7</f>
        <v>613900</v>
      </c>
      <c r="U335" s="142">
        <f>+T335*L335</f>
        <v>45373349</v>
      </c>
      <c r="V335" s="142"/>
      <c r="W335" s="142"/>
      <c r="X335" s="143">
        <f>+S335+SUM(U335:U336)+SUM(W335)</f>
        <v>2042312528</v>
      </c>
      <c r="Y335" s="147"/>
      <c r="Z335" s="142"/>
      <c r="AA335" s="140">
        <f>(SUM($U335:$U337)+$S335)*1%</f>
        <v>20423125.280000001</v>
      </c>
      <c r="AB335" s="140">
        <f>((SUM($U335:$U340)+$S335)-300000000)*5%</f>
        <v>87115626.400000006</v>
      </c>
      <c r="AC335" s="140">
        <f>+X335*0.542%</f>
        <v>11069333.901760001</v>
      </c>
      <c r="AD335" s="140"/>
      <c r="AE335" s="140">
        <f>SUM(Y335:AD335)</f>
        <v>118608085.58176</v>
      </c>
      <c r="AF335" s="141">
        <f>ROUND((X335+AE335),-3)</f>
        <v>2160921000</v>
      </c>
      <c r="AG335" s="215"/>
      <c r="AH335" s="19"/>
      <c r="AI335" s="20"/>
    </row>
    <row r="336" spans="1:35" ht="15.5">
      <c r="A336" s="211">
        <f t="shared" si="29"/>
        <v>0</v>
      </c>
      <c r="B336" s="71"/>
      <c r="C336" s="72"/>
      <c r="D336" s="46" t="s">
        <v>123</v>
      </c>
      <c r="E336" s="42"/>
      <c r="F336" s="67"/>
      <c r="G336" s="44" t="s">
        <v>247</v>
      </c>
      <c r="H336" s="45"/>
      <c r="I336" s="105"/>
      <c r="J336" s="105"/>
      <c r="K336" s="46" t="s">
        <v>88</v>
      </c>
      <c r="L336" s="52">
        <v>139.80000000000001</v>
      </c>
      <c r="M336" s="48" t="s">
        <v>322</v>
      </c>
      <c r="N336" s="49"/>
      <c r="O336" s="50"/>
      <c r="P336" s="178"/>
      <c r="Q336" s="147"/>
      <c r="R336" s="142"/>
      <c r="S336" s="142"/>
      <c r="T336" s="142">
        <f>115210*0.5</f>
        <v>57605</v>
      </c>
      <c r="U336" s="142">
        <f>+T336*L336</f>
        <v>8053179.0000000009</v>
      </c>
      <c r="V336" s="142"/>
      <c r="W336" s="142"/>
      <c r="X336" s="143"/>
      <c r="Y336" s="147"/>
      <c r="Z336" s="142"/>
      <c r="AA336" s="142"/>
      <c r="AB336" s="142"/>
      <c r="AC336" s="142"/>
      <c r="AD336" s="142"/>
      <c r="AE336" s="142"/>
      <c r="AF336" s="221"/>
      <c r="AG336" s="215"/>
      <c r="AH336" s="19"/>
      <c r="AI336" s="20"/>
    </row>
    <row r="337" spans="1:35" ht="15.5">
      <c r="A337" s="211">
        <f t="shared" si="29"/>
        <v>0</v>
      </c>
      <c r="B337" s="71"/>
      <c r="C337" s="72"/>
      <c r="D337" s="46" t="s">
        <v>81</v>
      </c>
      <c r="E337" s="42" t="s">
        <v>62</v>
      </c>
      <c r="F337" s="67"/>
      <c r="G337" s="44" t="s">
        <v>248</v>
      </c>
      <c r="H337" s="45"/>
      <c r="I337" s="105"/>
      <c r="J337" s="105"/>
      <c r="K337" s="46"/>
      <c r="L337" s="47"/>
      <c r="M337" s="48"/>
      <c r="N337" s="49"/>
      <c r="O337" s="50"/>
      <c r="P337" s="178"/>
      <c r="Q337" s="147"/>
      <c r="R337" s="142"/>
      <c r="S337" s="142"/>
      <c r="T337" s="142"/>
      <c r="U337" s="142"/>
      <c r="V337" s="142"/>
      <c r="W337" s="142"/>
      <c r="X337" s="143"/>
      <c r="Y337" s="147"/>
      <c r="Z337" s="142"/>
      <c r="AA337" s="142"/>
      <c r="AB337" s="142"/>
      <c r="AC337" s="142"/>
      <c r="AD337" s="142"/>
      <c r="AE337" s="142"/>
      <c r="AF337" s="221"/>
      <c r="AG337" s="215"/>
      <c r="AH337" s="19"/>
      <c r="AI337" s="20"/>
    </row>
    <row r="338" spans="1:35" ht="28">
      <c r="A338" s="211">
        <f t="shared" si="29"/>
        <v>0</v>
      </c>
      <c r="B338" s="71"/>
      <c r="C338" s="72"/>
      <c r="D338" s="46" t="s">
        <v>387</v>
      </c>
      <c r="E338" s="42"/>
      <c r="F338" s="67"/>
      <c r="G338" s="44" t="s">
        <v>249</v>
      </c>
      <c r="H338" s="45"/>
      <c r="I338" s="105"/>
      <c r="J338" s="105"/>
      <c r="K338" s="46"/>
      <c r="L338" s="47"/>
      <c r="M338" s="48"/>
      <c r="N338" s="49"/>
      <c r="O338" s="50"/>
      <c r="P338" s="178"/>
      <c r="Q338" s="147"/>
      <c r="R338" s="142"/>
      <c r="S338" s="142"/>
      <c r="T338" s="142"/>
      <c r="U338" s="142"/>
      <c r="V338" s="142"/>
      <c r="W338" s="142"/>
      <c r="X338" s="143"/>
      <c r="Y338" s="147"/>
      <c r="Z338" s="142"/>
      <c r="AA338" s="142"/>
      <c r="AB338" s="142"/>
      <c r="AC338" s="142"/>
      <c r="AD338" s="142"/>
      <c r="AE338" s="142"/>
      <c r="AF338" s="221"/>
      <c r="AG338" s="215"/>
      <c r="AH338" s="19"/>
      <c r="AI338" s="20"/>
    </row>
    <row r="339" spans="1:35" ht="15.5">
      <c r="A339" s="211">
        <f t="shared" si="29"/>
        <v>0</v>
      </c>
      <c r="B339" s="71"/>
      <c r="C339" s="72"/>
      <c r="D339" s="46" t="s">
        <v>246</v>
      </c>
      <c r="E339" s="42"/>
      <c r="F339" s="67"/>
      <c r="G339" s="44"/>
      <c r="H339" s="45"/>
      <c r="I339" s="105"/>
      <c r="J339" s="105"/>
      <c r="K339" s="46"/>
      <c r="L339" s="47"/>
      <c r="M339" s="48"/>
      <c r="N339" s="49"/>
      <c r="O339" s="50"/>
      <c r="P339" s="178"/>
      <c r="Q339" s="147"/>
      <c r="R339" s="142"/>
      <c r="S339" s="142"/>
      <c r="T339" s="142"/>
      <c r="U339" s="142"/>
      <c r="V339" s="142"/>
      <c r="W339" s="142"/>
      <c r="X339" s="143"/>
      <c r="Y339" s="147"/>
      <c r="Z339" s="142"/>
      <c r="AA339" s="142"/>
      <c r="AB339" s="142"/>
      <c r="AC339" s="142"/>
      <c r="AD339" s="142"/>
      <c r="AE339" s="142"/>
      <c r="AF339" s="221"/>
      <c r="AG339" s="215"/>
      <c r="AH339" s="19"/>
      <c r="AI339" s="20"/>
    </row>
    <row r="340" spans="1:35" ht="15.5">
      <c r="A340" s="211">
        <f t="shared" si="29"/>
        <v>0</v>
      </c>
      <c r="B340" s="71"/>
      <c r="C340" s="72"/>
      <c r="D340" s="46"/>
      <c r="E340" s="42"/>
      <c r="F340" s="67"/>
      <c r="G340" s="44"/>
      <c r="H340" s="45"/>
      <c r="I340" s="105"/>
      <c r="J340" s="105"/>
      <c r="K340" s="46"/>
      <c r="L340" s="47"/>
      <c r="M340" s="48"/>
      <c r="N340" s="49"/>
      <c r="O340" s="50"/>
      <c r="P340" s="178"/>
      <c r="Q340" s="147"/>
      <c r="R340" s="142"/>
      <c r="S340" s="142"/>
      <c r="T340" s="142"/>
      <c r="U340" s="142"/>
      <c r="V340" s="142"/>
      <c r="W340" s="142"/>
      <c r="X340" s="143"/>
      <c r="Y340" s="147"/>
      <c r="Z340" s="142"/>
      <c r="AA340" s="142"/>
      <c r="AB340" s="142"/>
      <c r="AC340" s="142"/>
      <c r="AD340" s="142"/>
      <c r="AE340" s="142"/>
      <c r="AF340" s="221"/>
      <c r="AG340" s="215"/>
      <c r="AH340" s="19"/>
      <c r="AI340" s="20"/>
    </row>
    <row r="341" spans="1:35" s="164" customFormat="1" ht="16" thickBot="1">
      <c r="A341" s="211">
        <f t="shared" si="29"/>
        <v>0</v>
      </c>
      <c r="B341" s="70"/>
      <c r="C341" s="74"/>
      <c r="D341" s="56"/>
      <c r="E341" s="57"/>
      <c r="F341" s="93"/>
      <c r="G341" s="58"/>
      <c r="H341" s="59"/>
      <c r="I341" s="53"/>
      <c r="J341" s="53"/>
      <c r="K341" s="56"/>
      <c r="L341" s="60"/>
      <c r="M341" s="61"/>
      <c r="N341" s="62"/>
      <c r="O341" s="63"/>
      <c r="P341" s="179"/>
      <c r="Q341" s="148"/>
      <c r="R341" s="149"/>
      <c r="S341" s="149"/>
      <c r="T341" s="149"/>
      <c r="U341" s="149"/>
      <c r="V341" s="149"/>
      <c r="W341" s="149"/>
      <c r="X341" s="144"/>
      <c r="Y341" s="148"/>
      <c r="Z341" s="149"/>
      <c r="AA341" s="149"/>
      <c r="AB341" s="149"/>
      <c r="AC341" s="149"/>
      <c r="AD341" s="149"/>
      <c r="AE341" s="149"/>
      <c r="AF341" s="222"/>
      <c r="AG341" s="213"/>
      <c r="AH341" s="22"/>
      <c r="AI341" s="163"/>
    </row>
    <row r="342" spans="1:35" s="175" customFormat="1" ht="15.5">
      <c r="A342" s="211">
        <f t="shared" si="29"/>
        <v>0</v>
      </c>
      <c r="B342" s="165"/>
      <c r="C342" s="231"/>
      <c r="D342" s="166"/>
      <c r="E342" s="167"/>
      <c r="F342" s="189"/>
      <c r="G342" s="224"/>
      <c r="H342" s="225"/>
      <c r="I342" s="226"/>
      <c r="J342" s="226"/>
      <c r="K342" s="166"/>
      <c r="L342" s="227"/>
      <c r="M342" s="228"/>
      <c r="N342" s="168"/>
      <c r="O342" s="229"/>
      <c r="P342" s="180"/>
      <c r="Q342" s="169"/>
      <c r="R342" s="170"/>
      <c r="S342" s="170"/>
      <c r="T342" s="170"/>
      <c r="U342" s="170"/>
      <c r="V342" s="170"/>
      <c r="W342" s="170"/>
      <c r="X342" s="171"/>
      <c r="Y342" s="169"/>
      <c r="Z342" s="170"/>
      <c r="AA342" s="170"/>
      <c r="AB342" s="170"/>
      <c r="AC342" s="170"/>
      <c r="AD342" s="170"/>
      <c r="AE342" s="170"/>
      <c r="AF342" s="230"/>
      <c r="AG342" s="214"/>
      <c r="AH342" s="190"/>
      <c r="AI342" s="174"/>
    </row>
    <row r="343" spans="1:35" ht="15.5">
      <c r="A343" s="211">
        <f t="shared" si="29"/>
        <v>1</v>
      </c>
      <c r="B343" s="71">
        <f>B335+1</f>
        <v>32</v>
      </c>
      <c r="C343" s="72">
        <v>60</v>
      </c>
      <c r="D343" s="41" t="s">
        <v>250</v>
      </c>
      <c r="E343" s="42"/>
      <c r="F343" s="67">
        <v>60</v>
      </c>
      <c r="G343" s="44" t="s">
        <v>105</v>
      </c>
      <c r="H343" s="45">
        <v>153</v>
      </c>
      <c r="I343" s="105">
        <v>42</v>
      </c>
      <c r="J343" s="105">
        <v>4</v>
      </c>
      <c r="K343" s="46"/>
      <c r="L343" s="47"/>
      <c r="M343" s="48"/>
      <c r="N343" s="49"/>
      <c r="O343" s="50"/>
      <c r="P343" s="178"/>
      <c r="Q343" s="147">
        <f>res!L4</f>
        <v>3142000</v>
      </c>
      <c r="R343" s="142"/>
      <c r="S343" s="142">
        <f>+Q343*J343</f>
        <v>12568000</v>
      </c>
      <c r="T343" s="142"/>
      <c r="U343" s="142"/>
      <c r="V343" s="142"/>
      <c r="W343" s="142"/>
      <c r="X343" s="143">
        <f>+S343+SUM(U343:U344)+SUM(W343)</f>
        <v>12568000</v>
      </c>
      <c r="Y343" s="147"/>
      <c r="Z343" s="142"/>
      <c r="AA343" s="142"/>
      <c r="AB343" s="140">
        <f>(SUM($U343:$U348)+$S343)*5%</f>
        <v>628400</v>
      </c>
      <c r="AC343" s="140">
        <f>+X343*0.542%</f>
        <v>68118.559999999998</v>
      </c>
      <c r="AD343" s="140"/>
      <c r="AE343" s="140">
        <f>SUM(Y343:AD343)</f>
        <v>696518.56</v>
      </c>
      <c r="AF343" s="141">
        <f>ROUND((X343+AE343),-3)</f>
        <v>13265000</v>
      </c>
      <c r="AG343" s="215"/>
      <c r="AH343" s="19"/>
      <c r="AI343" s="20"/>
    </row>
    <row r="344" spans="1:35" ht="15.5">
      <c r="A344" s="211">
        <f t="shared" si="29"/>
        <v>0</v>
      </c>
      <c r="B344" s="71"/>
      <c r="C344" s="72"/>
      <c r="D344" s="46" t="s">
        <v>39</v>
      </c>
      <c r="E344" s="42"/>
      <c r="F344" s="67"/>
      <c r="G344" s="44" t="s">
        <v>251</v>
      </c>
      <c r="H344" s="45"/>
      <c r="I344" s="105"/>
      <c r="J344" s="105"/>
      <c r="K344" s="46"/>
      <c r="L344" s="47"/>
      <c r="M344" s="48"/>
      <c r="N344" s="49"/>
      <c r="O344" s="50"/>
      <c r="P344" s="178"/>
      <c r="Q344" s="147"/>
      <c r="R344" s="142"/>
      <c r="S344" s="142"/>
      <c r="T344" s="142"/>
      <c r="U344" s="142"/>
      <c r="V344" s="142"/>
      <c r="W344" s="142"/>
      <c r="X344" s="143"/>
      <c r="Y344" s="147"/>
      <c r="Z344" s="142"/>
      <c r="AA344" s="142"/>
      <c r="AB344" s="142"/>
      <c r="AC344" s="142"/>
      <c r="AD344" s="142"/>
      <c r="AE344" s="142"/>
      <c r="AF344" s="221"/>
      <c r="AG344" s="215"/>
      <c r="AH344" s="19"/>
      <c r="AI344" s="20"/>
    </row>
    <row r="345" spans="1:35" ht="15.5">
      <c r="A345" s="211">
        <f t="shared" si="29"/>
        <v>0</v>
      </c>
      <c r="B345" s="71"/>
      <c r="C345" s="72"/>
      <c r="D345" s="46" t="s">
        <v>81</v>
      </c>
      <c r="E345" s="42"/>
      <c r="F345" s="67"/>
      <c r="G345" s="44" t="s">
        <v>252</v>
      </c>
      <c r="H345" s="45"/>
      <c r="I345" s="105"/>
      <c r="J345" s="105"/>
      <c r="K345" s="46"/>
      <c r="L345" s="47"/>
      <c r="M345" s="48"/>
      <c r="N345" s="49"/>
      <c r="O345" s="50"/>
      <c r="P345" s="178"/>
      <c r="Q345" s="147"/>
      <c r="R345" s="142"/>
      <c r="S345" s="142"/>
      <c r="T345" s="142"/>
      <c r="U345" s="142"/>
      <c r="V345" s="142"/>
      <c r="W345" s="142"/>
      <c r="X345" s="143"/>
      <c r="Y345" s="147"/>
      <c r="Z345" s="142"/>
      <c r="AA345" s="142"/>
      <c r="AB345" s="142"/>
      <c r="AC345" s="142"/>
      <c r="AD345" s="142"/>
      <c r="AE345" s="142"/>
      <c r="AF345" s="221"/>
      <c r="AG345" s="215"/>
      <c r="AH345" s="19"/>
      <c r="AI345" s="20"/>
    </row>
    <row r="346" spans="1:35" ht="28">
      <c r="A346" s="211">
        <f t="shared" si="29"/>
        <v>0</v>
      </c>
      <c r="B346" s="71"/>
      <c r="C346" s="72"/>
      <c r="D346" s="46" t="s">
        <v>386</v>
      </c>
      <c r="E346" s="42"/>
      <c r="F346" s="67"/>
      <c r="G346" s="44" t="s">
        <v>253</v>
      </c>
      <c r="H346" s="45"/>
      <c r="I346" s="105"/>
      <c r="J346" s="105"/>
      <c r="K346" s="46"/>
      <c r="L346" s="47"/>
      <c r="M346" s="48"/>
      <c r="N346" s="49"/>
      <c r="O346" s="50"/>
      <c r="P346" s="178"/>
      <c r="Q346" s="147"/>
      <c r="R346" s="142"/>
      <c r="S346" s="142"/>
      <c r="T346" s="142"/>
      <c r="U346" s="142"/>
      <c r="V346" s="142"/>
      <c r="W346" s="142"/>
      <c r="X346" s="143"/>
      <c r="Y346" s="147"/>
      <c r="Z346" s="142"/>
      <c r="AA346" s="142"/>
      <c r="AB346" s="142"/>
      <c r="AC346" s="142"/>
      <c r="AD346" s="142"/>
      <c r="AE346" s="142"/>
      <c r="AF346" s="221"/>
      <c r="AG346" s="215"/>
      <c r="AH346" s="19"/>
      <c r="AI346" s="20"/>
    </row>
    <row r="347" spans="1:35" ht="15.5">
      <c r="A347" s="211">
        <f t="shared" si="29"/>
        <v>0</v>
      </c>
      <c r="B347" s="71"/>
      <c r="C347" s="72"/>
      <c r="D347" s="46" t="s">
        <v>75</v>
      </c>
      <c r="E347" s="42"/>
      <c r="F347" s="67"/>
      <c r="G347" s="44"/>
      <c r="H347" s="45"/>
      <c r="I347" s="105"/>
      <c r="J347" s="105"/>
      <c r="K347" s="46"/>
      <c r="L347" s="47"/>
      <c r="M347" s="48"/>
      <c r="N347" s="49"/>
      <c r="O347" s="50"/>
      <c r="P347" s="178"/>
      <c r="Q347" s="147"/>
      <c r="R347" s="142"/>
      <c r="S347" s="142"/>
      <c r="T347" s="142"/>
      <c r="U347" s="142"/>
      <c r="V347" s="142"/>
      <c r="W347" s="142"/>
      <c r="X347" s="143"/>
      <c r="Y347" s="147"/>
      <c r="Z347" s="142"/>
      <c r="AA347" s="142"/>
      <c r="AB347" s="142"/>
      <c r="AC347" s="142"/>
      <c r="AD347" s="142"/>
      <c r="AE347" s="142"/>
      <c r="AF347" s="221"/>
      <c r="AG347" s="215"/>
      <c r="AH347" s="19"/>
      <c r="AI347" s="20"/>
    </row>
    <row r="348" spans="1:35" ht="15.5">
      <c r="A348" s="211">
        <f t="shared" si="29"/>
        <v>0</v>
      </c>
      <c r="B348" s="71"/>
      <c r="C348" s="72"/>
      <c r="D348" s="46"/>
      <c r="E348" s="42"/>
      <c r="F348" s="67"/>
      <c r="G348" s="44"/>
      <c r="H348" s="45"/>
      <c r="I348" s="105"/>
      <c r="J348" s="105"/>
      <c r="K348" s="46"/>
      <c r="L348" s="47"/>
      <c r="M348" s="48"/>
      <c r="N348" s="49"/>
      <c r="O348" s="50"/>
      <c r="P348" s="178"/>
      <c r="Q348" s="147"/>
      <c r="R348" s="142"/>
      <c r="S348" s="142"/>
      <c r="T348" s="142"/>
      <c r="U348" s="142"/>
      <c r="V348" s="142"/>
      <c r="W348" s="142"/>
      <c r="X348" s="143"/>
      <c r="Y348" s="147"/>
      <c r="Z348" s="142"/>
      <c r="AA348" s="142"/>
      <c r="AB348" s="142"/>
      <c r="AC348" s="142"/>
      <c r="AD348" s="142"/>
      <c r="AE348" s="142"/>
      <c r="AF348" s="221"/>
      <c r="AG348" s="215"/>
      <c r="AH348" s="19"/>
      <c r="AI348" s="20"/>
    </row>
    <row r="349" spans="1:35" ht="15.5">
      <c r="A349" s="211">
        <f t="shared" si="29"/>
        <v>0</v>
      </c>
      <c r="B349" s="71"/>
      <c r="C349" s="72"/>
      <c r="D349" s="46"/>
      <c r="E349" s="42"/>
      <c r="F349" s="67"/>
      <c r="G349" s="44"/>
      <c r="H349" s="45"/>
      <c r="I349" s="105"/>
      <c r="J349" s="105"/>
      <c r="K349" s="46"/>
      <c r="L349" s="47"/>
      <c r="M349" s="48"/>
      <c r="N349" s="49"/>
      <c r="O349" s="50"/>
      <c r="P349" s="178"/>
      <c r="Q349" s="147"/>
      <c r="R349" s="142"/>
      <c r="S349" s="142"/>
      <c r="T349" s="142"/>
      <c r="U349" s="142"/>
      <c r="V349" s="142"/>
      <c r="W349" s="142"/>
      <c r="X349" s="143"/>
      <c r="Y349" s="147"/>
      <c r="Z349" s="142"/>
      <c r="AA349" s="142"/>
      <c r="AB349" s="142"/>
      <c r="AC349" s="142"/>
      <c r="AD349" s="142"/>
      <c r="AE349" s="142"/>
      <c r="AF349" s="221"/>
      <c r="AG349" s="215"/>
      <c r="AH349" s="19"/>
      <c r="AI349" s="20"/>
    </row>
    <row r="350" spans="1:35" s="164" customFormat="1" ht="16" thickBot="1">
      <c r="A350" s="211">
        <f t="shared" si="29"/>
        <v>0</v>
      </c>
      <c r="B350" s="70"/>
      <c r="C350" s="74"/>
      <c r="D350" s="56"/>
      <c r="E350" s="57"/>
      <c r="F350" s="93"/>
      <c r="G350" s="58"/>
      <c r="H350" s="59"/>
      <c r="I350" s="53"/>
      <c r="J350" s="53"/>
      <c r="K350" s="56"/>
      <c r="L350" s="60"/>
      <c r="M350" s="61"/>
      <c r="N350" s="62"/>
      <c r="O350" s="63"/>
      <c r="P350" s="179"/>
      <c r="Q350" s="148"/>
      <c r="R350" s="149"/>
      <c r="S350" s="149"/>
      <c r="T350" s="149"/>
      <c r="U350" s="149"/>
      <c r="V350" s="149"/>
      <c r="W350" s="149"/>
      <c r="X350" s="144"/>
      <c r="Y350" s="148"/>
      <c r="Z350" s="149"/>
      <c r="AA350" s="149"/>
      <c r="AB350" s="149"/>
      <c r="AC350" s="149"/>
      <c r="AD350" s="149"/>
      <c r="AE350" s="149"/>
      <c r="AF350" s="222"/>
      <c r="AG350" s="213"/>
      <c r="AH350" s="22"/>
      <c r="AI350" s="163"/>
    </row>
    <row r="351" spans="1:35" s="175" customFormat="1" ht="15.5">
      <c r="A351" s="211">
        <f t="shared" si="29"/>
        <v>0</v>
      </c>
      <c r="B351" s="165"/>
      <c r="C351" s="231"/>
      <c r="D351" s="166"/>
      <c r="E351" s="167"/>
      <c r="F351" s="189"/>
      <c r="G351" s="224"/>
      <c r="H351" s="225"/>
      <c r="I351" s="226"/>
      <c r="J351" s="226"/>
      <c r="K351" s="166"/>
      <c r="L351" s="227"/>
      <c r="M351" s="228"/>
      <c r="N351" s="168"/>
      <c r="O351" s="229"/>
      <c r="P351" s="180"/>
      <c r="Q351" s="169"/>
      <c r="R351" s="170"/>
      <c r="S351" s="170"/>
      <c r="T351" s="170"/>
      <c r="U351" s="170"/>
      <c r="V351" s="170"/>
      <c r="W351" s="170"/>
      <c r="X351" s="171"/>
      <c r="Y351" s="169"/>
      <c r="Z351" s="170"/>
      <c r="AA351" s="170"/>
      <c r="AB351" s="170"/>
      <c r="AC351" s="170"/>
      <c r="AD351" s="170"/>
      <c r="AE351" s="170"/>
      <c r="AF351" s="230"/>
      <c r="AG351" s="214"/>
      <c r="AH351" s="190"/>
      <c r="AI351" s="174"/>
    </row>
    <row r="352" spans="1:35" ht="28.5" thickBot="1">
      <c r="A352" s="211">
        <f t="shared" si="29"/>
        <v>1</v>
      </c>
      <c r="B352" s="71">
        <f>B343+1</f>
        <v>33</v>
      </c>
      <c r="C352" s="72" t="s">
        <v>254</v>
      </c>
      <c r="D352" s="41" t="s">
        <v>255</v>
      </c>
      <c r="E352" s="42"/>
      <c r="F352" s="67" t="s">
        <v>254</v>
      </c>
      <c r="G352" s="44"/>
      <c r="H352" s="45"/>
      <c r="I352" s="105">
        <v>22</v>
      </c>
      <c r="J352" s="105">
        <v>485</v>
      </c>
      <c r="K352" s="46"/>
      <c r="L352" s="47"/>
      <c r="M352" s="48"/>
      <c r="N352" s="49"/>
      <c r="O352" s="50"/>
      <c r="P352" s="178"/>
      <c r="Q352" s="147"/>
      <c r="R352" s="142"/>
      <c r="S352" s="142">
        <f>+Q352*J352</f>
        <v>0</v>
      </c>
      <c r="T352" s="142"/>
      <c r="U352" s="142"/>
      <c r="V352" s="142"/>
      <c r="W352" s="142"/>
      <c r="X352" s="143">
        <f>+S352+SUM(U352:U353)+SUM(W352)</f>
        <v>0</v>
      </c>
      <c r="Y352" s="147"/>
      <c r="Z352" s="142"/>
      <c r="AA352" s="142"/>
      <c r="AB352" s="142"/>
      <c r="AC352" s="142"/>
      <c r="AD352" s="142"/>
      <c r="AE352" s="142">
        <f>SUM(Y352:AD352)</f>
        <v>0</v>
      </c>
      <c r="AF352" s="221">
        <f>+AE352+X352</f>
        <v>0</v>
      </c>
      <c r="AG352" s="215" t="s">
        <v>426</v>
      </c>
      <c r="AH352" s="22"/>
      <c r="AI352" s="20"/>
    </row>
    <row r="353" spans="1:35" s="164" customFormat="1" ht="16" thickBot="1">
      <c r="A353" s="211">
        <f t="shared" si="29"/>
        <v>0</v>
      </c>
      <c r="B353" s="70"/>
      <c r="C353" s="74"/>
      <c r="D353" s="56"/>
      <c r="E353" s="57"/>
      <c r="F353" s="93"/>
      <c r="G353" s="58"/>
      <c r="H353" s="59"/>
      <c r="I353" s="53"/>
      <c r="J353" s="53"/>
      <c r="K353" s="56"/>
      <c r="L353" s="60"/>
      <c r="M353" s="61"/>
      <c r="N353" s="62"/>
      <c r="O353" s="63"/>
      <c r="P353" s="179"/>
      <c r="Q353" s="148"/>
      <c r="R353" s="149"/>
      <c r="S353" s="149"/>
      <c r="T353" s="149"/>
      <c r="U353" s="149"/>
      <c r="V353" s="149"/>
      <c r="W353" s="149"/>
      <c r="X353" s="144"/>
      <c r="Y353" s="148"/>
      <c r="Z353" s="149"/>
      <c r="AA353" s="149"/>
      <c r="AB353" s="149"/>
      <c r="AC353" s="149"/>
      <c r="AD353" s="149"/>
      <c r="AE353" s="149"/>
      <c r="AF353" s="222"/>
      <c r="AG353" s="213"/>
      <c r="AH353" s="22"/>
      <c r="AI353" s="163"/>
    </row>
    <row r="354" spans="1:35" s="175" customFormat="1" ht="15.5">
      <c r="A354" s="211">
        <f t="shared" si="29"/>
        <v>0</v>
      </c>
      <c r="B354" s="165"/>
      <c r="C354" s="231"/>
      <c r="D354" s="166"/>
      <c r="E354" s="167"/>
      <c r="F354" s="189"/>
      <c r="G354" s="224"/>
      <c r="H354" s="225"/>
      <c r="I354" s="226"/>
      <c r="J354" s="226"/>
      <c r="K354" s="166"/>
      <c r="L354" s="227"/>
      <c r="M354" s="228"/>
      <c r="N354" s="168"/>
      <c r="O354" s="229"/>
      <c r="P354" s="180"/>
      <c r="Q354" s="169"/>
      <c r="R354" s="170"/>
      <c r="S354" s="170"/>
      <c r="T354" s="170"/>
      <c r="U354" s="170"/>
      <c r="V354" s="170"/>
      <c r="W354" s="170"/>
      <c r="X354" s="171"/>
      <c r="Y354" s="169"/>
      <c r="Z354" s="170"/>
      <c r="AA354" s="170"/>
      <c r="AB354" s="170"/>
      <c r="AC354" s="170"/>
      <c r="AD354" s="170"/>
      <c r="AE354" s="170"/>
      <c r="AF354" s="230"/>
      <c r="AG354" s="214"/>
      <c r="AH354" s="190"/>
      <c r="AI354" s="174"/>
    </row>
    <row r="355" spans="1:35" ht="15.5">
      <c r="A355" s="211">
        <f t="shared" si="29"/>
        <v>1</v>
      </c>
      <c r="B355" s="71">
        <f>B352+1</f>
        <v>34</v>
      </c>
      <c r="C355" s="72">
        <v>61</v>
      </c>
      <c r="D355" s="41" t="s">
        <v>256</v>
      </c>
      <c r="E355" s="42"/>
      <c r="F355" s="67">
        <v>61</v>
      </c>
      <c r="G355" s="44"/>
      <c r="H355" s="45"/>
      <c r="I355" s="105">
        <v>12219</v>
      </c>
      <c r="J355" s="105">
        <v>12086</v>
      </c>
      <c r="K355" s="46"/>
      <c r="L355" s="47"/>
      <c r="M355" s="48"/>
      <c r="N355" s="49"/>
      <c r="O355" s="50"/>
      <c r="P355" s="178"/>
      <c r="Q355" s="147">
        <f>res!L9</f>
        <v>1373200</v>
      </c>
      <c r="R355" s="142"/>
      <c r="S355" s="142">
        <f>+Q355*J355</f>
        <v>16596495200</v>
      </c>
      <c r="T355" s="142"/>
      <c r="U355" s="142"/>
      <c r="V355" s="142"/>
      <c r="W355" s="142"/>
      <c r="X355" s="143">
        <f>+S355+SUM(U355:U356)+SUM(W355)</f>
        <v>16596495200</v>
      </c>
      <c r="Y355" s="147"/>
      <c r="Z355" s="142"/>
      <c r="AA355" s="142"/>
      <c r="AB355" s="140">
        <f>+(S355-300000000)*5%</f>
        <v>814824760</v>
      </c>
      <c r="AC355" s="140">
        <f>+X355*0.542%</f>
        <v>89953003.984000012</v>
      </c>
      <c r="AD355" s="140"/>
      <c r="AE355" s="140">
        <f>SUM(Y355:AD355)</f>
        <v>904777763.98399997</v>
      </c>
      <c r="AF355" s="141">
        <f>ROUND((X355+AE355),-3)</f>
        <v>17501273000</v>
      </c>
      <c r="AG355" s="215"/>
      <c r="AH355" s="19"/>
      <c r="AI355" s="20"/>
    </row>
    <row r="356" spans="1:35" ht="15.5">
      <c r="A356" s="211">
        <f t="shared" si="29"/>
        <v>0</v>
      </c>
      <c r="B356" s="71"/>
      <c r="C356" s="72"/>
      <c r="D356" s="46" t="s">
        <v>39</v>
      </c>
      <c r="E356" s="42"/>
      <c r="F356" s="67"/>
      <c r="G356" s="44"/>
      <c r="H356" s="45"/>
      <c r="I356" s="105"/>
      <c r="J356" s="105"/>
      <c r="K356" s="46"/>
      <c r="L356" s="47"/>
      <c r="M356" s="48"/>
      <c r="N356" s="49"/>
      <c r="O356" s="50"/>
      <c r="P356" s="178"/>
      <c r="Q356" s="147"/>
      <c r="R356" s="142"/>
      <c r="S356" s="142"/>
      <c r="T356" s="142"/>
      <c r="U356" s="142"/>
      <c r="V356" s="142"/>
      <c r="W356" s="142"/>
      <c r="X356" s="143"/>
      <c r="Y356" s="147"/>
      <c r="Z356" s="142"/>
      <c r="AA356" s="142"/>
      <c r="AB356" s="142"/>
      <c r="AC356" s="142"/>
      <c r="AD356" s="142"/>
      <c r="AE356" s="142"/>
      <c r="AF356" s="221"/>
      <c r="AG356" s="215"/>
      <c r="AH356" s="19"/>
      <c r="AI356" s="20"/>
    </row>
    <row r="357" spans="1:35" ht="15.5">
      <c r="A357" s="211">
        <f t="shared" si="29"/>
        <v>0</v>
      </c>
      <c r="B357" s="71"/>
      <c r="C357" s="72"/>
      <c r="D357" s="46" t="s">
        <v>40</v>
      </c>
      <c r="E357" s="42"/>
      <c r="F357" s="67"/>
      <c r="G357" s="44"/>
      <c r="H357" s="45"/>
      <c r="I357" s="105"/>
      <c r="J357" s="105"/>
      <c r="K357" s="46"/>
      <c r="L357" s="47"/>
      <c r="M357" s="48"/>
      <c r="N357" s="49"/>
      <c r="O357" s="50"/>
      <c r="P357" s="178"/>
      <c r="Q357" s="147"/>
      <c r="R357" s="142"/>
      <c r="S357" s="142"/>
      <c r="T357" s="142"/>
      <c r="U357" s="142"/>
      <c r="V357" s="142"/>
      <c r="W357" s="142"/>
      <c r="X357" s="143"/>
      <c r="Y357" s="147"/>
      <c r="Z357" s="142"/>
      <c r="AA357" s="142"/>
      <c r="AB357" s="142"/>
      <c r="AC357" s="142"/>
      <c r="AD357" s="142"/>
      <c r="AE357" s="142"/>
      <c r="AF357" s="221"/>
      <c r="AG357" s="215"/>
      <c r="AH357" s="19"/>
      <c r="AI357" s="20"/>
    </row>
    <row r="358" spans="1:35" ht="28">
      <c r="A358" s="211">
        <f t="shared" si="29"/>
        <v>0</v>
      </c>
      <c r="B358" s="71"/>
      <c r="C358" s="72"/>
      <c r="D358" s="46" t="s">
        <v>385</v>
      </c>
      <c r="E358" s="42"/>
      <c r="F358" s="67"/>
      <c r="G358" s="44"/>
      <c r="H358" s="45"/>
      <c r="I358" s="105"/>
      <c r="J358" s="105"/>
      <c r="K358" s="46"/>
      <c r="L358" s="47"/>
      <c r="M358" s="48"/>
      <c r="N358" s="49"/>
      <c r="O358" s="50"/>
      <c r="P358" s="178"/>
      <c r="Q358" s="147"/>
      <c r="R358" s="142"/>
      <c r="S358" s="142"/>
      <c r="T358" s="142"/>
      <c r="U358" s="142"/>
      <c r="V358" s="142"/>
      <c r="W358" s="142"/>
      <c r="X358" s="143"/>
      <c r="Y358" s="147"/>
      <c r="Z358" s="142"/>
      <c r="AA358" s="142"/>
      <c r="AB358" s="142"/>
      <c r="AC358" s="142"/>
      <c r="AD358" s="142"/>
      <c r="AE358" s="142"/>
      <c r="AF358" s="221"/>
      <c r="AG358" s="215"/>
      <c r="AH358" s="19"/>
      <c r="AI358" s="20"/>
    </row>
    <row r="359" spans="1:35" ht="15.5">
      <c r="A359" s="211">
        <f t="shared" si="29"/>
        <v>0</v>
      </c>
      <c r="B359" s="71"/>
      <c r="C359" s="72"/>
      <c r="D359" s="46" t="s">
        <v>168</v>
      </c>
      <c r="E359" s="42"/>
      <c r="F359" s="67"/>
      <c r="G359" s="44"/>
      <c r="H359" s="45"/>
      <c r="I359" s="105"/>
      <c r="J359" s="105"/>
      <c r="K359" s="46"/>
      <c r="L359" s="47"/>
      <c r="M359" s="48"/>
      <c r="N359" s="49"/>
      <c r="O359" s="50"/>
      <c r="P359" s="178"/>
      <c r="Q359" s="147"/>
      <c r="R359" s="142"/>
      <c r="S359" s="142"/>
      <c r="T359" s="142"/>
      <c r="U359" s="142"/>
      <c r="V359" s="142"/>
      <c r="W359" s="142"/>
      <c r="X359" s="143"/>
      <c r="Y359" s="147"/>
      <c r="Z359" s="142"/>
      <c r="AA359" s="142"/>
      <c r="AB359" s="142"/>
      <c r="AC359" s="142"/>
      <c r="AD359" s="142"/>
      <c r="AE359" s="142"/>
      <c r="AF359" s="221"/>
      <c r="AG359" s="215"/>
      <c r="AH359" s="19"/>
      <c r="AI359" s="20"/>
    </row>
    <row r="360" spans="1:35" ht="16" thickBot="1">
      <c r="A360" s="211">
        <f t="shared" si="29"/>
        <v>0</v>
      </c>
      <c r="B360" s="71"/>
      <c r="C360" s="72"/>
      <c r="D360" s="46"/>
      <c r="E360" s="42"/>
      <c r="F360" s="67"/>
      <c r="G360" s="44"/>
      <c r="H360" s="45"/>
      <c r="I360" s="105"/>
      <c r="J360" s="105"/>
      <c r="K360" s="46"/>
      <c r="L360" s="47"/>
      <c r="M360" s="48"/>
      <c r="N360" s="49"/>
      <c r="O360" s="50"/>
      <c r="P360" s="178"/>
      <c r="Q360" s="147"/>
      <c r="R360" s="142"/>
      <c r="S360" s="142"/>
      <c r="T360" s="142"/>
      <c r="U360" s="142"/>
      <c r="V360" s="142"/>
      <c r="W360" s="142"/>
      <c r="X360" s="143"/>
      <c r="Y360" s="147"/>
      <c r="Z360" s="142"/>
      <c r="AA360" s="142"/>
      <c r="AB360" s="142"/>
      <c r="AC360" s="142"/>
      <c r="AD360" s="142"/>
      <c r="AE360" s="142"/>
      <c r="AF360" s="221"/>
      <c r="AG360" s="215"/>
      <c r="AH360" s="19"/>
      <c r="AI360" s="20"/>
    </row>
    <row r="361" spans="1:35" s="164" customFormat="1" ht="16" thickBot="1">
      <c r="A361" s="211">
        <f t="shared" si="29"/>
        <v>0</v>
      </c>
      <c r="B361" s="70"/>
      <c r="C361" s="74"/>
      <c r="D361" s="56"/>
      <c r="E361" s="57"/>
      <c r="F361" s="93"/>
      <c r="G361" s="58"/>
      <c r="H361" s="59"/>
      <c r="I361" s="53"/>
      <c r="J361" s="53"/>
      <c r="K361" s="56"/>
      <c r="L361" s="60"/>
      <c r="M361" s="61"/>
      <c r="N361" s="62"/>
      <c r="O361" s="63"/>
      <c r="P361" s="179"/>
      <c r="Q361" s="148"/>
      <c r="R361" s="149"/>
      <c r="S361" s="149"/>
      <c r="T361" s="149"/>
      <c r="U361" s="149"/>
      <c r="V361" s="149"/>
      <c r="W361" s="149"/>
      <c r="X361" s="144"/>
      <c r="Y361" s="148"/>
      <c r="Z361" s="149"/>
      <c r="AA361" s="149"/>
      <c r="AB361" s="149"/>
      <c r="AC361" s="149"/>
      <c r="AD361" s="149"/>
      <c r="AE361" s="149"/>
      <c r="AF361" s="222"/>
      <c r="AG361" s="213"/>
      <c r="AH361" s="196"/>
      <c r="AI361" s="163"/>
    </row>
    <row r="362" spans="1:35" s="175" customFormat="1" ht="15.5">
      <c r="A362" s="211">
        <f t="shared" si="29"/>
        <v>0</v>
      </c>
      <c r="B362" s="165"/>
      <c r="C362" s="231"/>
      <c r="D362" s="166"/>
      <c r="E362" s="167"/>
      <c r="F362" s="189"/>
      <c r="G362" s="224"/>
      <c r="H362" s="225"/>
      <c r="I362" s="226"/>
      <c r="J362" s="226"/>
      <c r="K362" s="166"/>
      <c r="L362" s="227"/>
      <c r="M362" s="228"/>
      <c r="N362" s="168"/>
      <c r="O362" s="229"/>
      <c r="P362" s="180"/>
      <c r="Q362" s="169"/>
      <c r="R362" s="170"/>
      <c r="S362" s="170"/>
      <c r="T362" s="170"/>
      <c r="U362" s="170"/>
      <c r="V362" s="170"/>
      <c r="W362" s="170"/>
      <c r="X362" s="171"/>
      <c r="Y362" s="169"/>
      <c r="Z362" s="170"/>
      <c r="AA362" s="170"/>
      <c r="AB362" s="170"/>
      <c r="AC362" s="170"/>
      <c r="AD362" s="170"/>
      <c r="AE362" s="170"/>
      <c r="AF362" s="230"/>
      <c r="AG362" s="214"/>
      <c r="AH362" s="190"/>
      <c r="AI362" s="174"/>
    </row>
    <row r="363" spans="1:35" ht="17.25" customHeight="1" thickBot="1">
      <c r="A363" s="211">
        <f t="shared" si="29"/>
        <v>1</v>
      </c>
      <c r="B363" s="71">
        <f>B355+1</f>
        <v>35</v>
      </c>
      <c r="C363" s="72">
        <v>62</v>
      </c>
      <c r="D363" s="41" t="s">
        <v>257</v>
      </c>
      <c r="E363" s="42" t="s">
        <v>24</v>
      </c>
      <c r="F363" s="67">
        <v>62</v>
      </c>
      <c r="G363" s="44" t="s">
        <v>105</v>
      </c>
      <c r="H363" s="45">
        <v>2617</v>
      </c>
      <c r="I363" s="105">
        <v>849</v>
      </c>
      <c r="J363" s="105">
        <v>844</v>
      </c>
      <c r="K363" s="46"/>
      <c r="L363" s="47"/>
      <c r="M363" s="48"/>
      <c r="N363" s="49" t="s">
        <v>74</v>
      </c>
      <c r="O363" s="50">
        <v>1</v>
      </c>
      <c r="P363" s="178"/>
      <c r="Q363" s="147">
        <f>res!L6</f>
        <v>1754000</v>
      </c>
      <c r="R363" s="142"/>
      <c r="S363" s="142">
        <f>+Q363*J363</f>
        <v>1480376000</v>
      </c>
      <c r="T363" s="142"/>
      <c r="U363" s="142"/>
      <c r="V363" s="142">
        <v>30000</v>
      </c>
      <c r="W363" s="142">
        <f t="shared" ref="W363:W369" si="30">+V363*O363</f>
        <v>30000</v>
      </c>
      <c r="X363" s="143">
        <f>+S363+SUM(U363)+SUM(W363:W369)</f>
        <v>1480652900</v>
      </c>
      <c r="Y363" s="147"/>
      <c r="Z363" s="142"/>
      <c r="AA363" s="142"/>
      <c r="AB363" s="140">
        <f>+(S363-300000000)*5%</f>
        <v>59018800</v>
      </c>
      <c r="AC363" s="140">
        <f>+X363*0.542%</f>
        <v>8025138.7180000003</v>
      </c>
      <c r="AD363" s="140"/>
      <c r="AE363" s="140">
        <f>SUM(Y363:AD363)</f>
        <v>67043938.718000002</v>
      </c>
      <c r="AF363" s="141">
        <f>ROUND((X363+AE363),-3)</f>
        <v>1547697000</v>
      </c>
      <c r="AG363" s="215"/>
      <c r="AH363" s="22"/>
      <c r="AI363" s="20"/>
    </row>
    <row r="364" spans="1:35" ht="15.5">
      <c r="A364" s="211">
        <f t="shared" si="29"/>
        <v>0</v>
      </c>
      <c r="B364" s="39"/>
      <c r="C364" s="40"/>
      <c r="D364" s="46" t="s">
        <v>123</v>
      </c>
      <c r="E364" s="42"/>
      <c r="F364" s="67"/>
      <c r="G364" s="44" t="s">
        <v>258</v>
      </c>
      <c r="H364" s="45"/>
      <c r="I364" s="105"/>
      <c r="J364" s="105"/>
      <c r="K364" s="46"/>
      <c r="L364" s="47"/>
      <c r="M364" s="48"/>
      <c r="N364" s="49" t="s">
        <v>29</v>
      </c>
      <c r="O364" s="50">
        <v>1</v>
      </c>
      <c r="P364" s="178"/>
      <c r="Q364" s="147"/>
      <c r="R364" s="142"/>
      <c r="S364" s="142"/>
      <c r="T364" s="142"/>
      <c r="U364" s="142"/>
      <c r="V364" s="142">
        <v>15000</v>
      </c>
      <c r="W364" s="142">
        <f t="shared" si="30"/>
        <v>15000</v>
      </c>
      <c r="X364" s="143"/>
      <c r="Y364" s="147"/>
      <c r="Z364" s="142"/>
      <c r="AA364" s="142"/>
      <c r="AB364" s="142"/>
      <c r="AC364" s="142"/>
      <c r="AD364" s="142"/>
      <c r="AE364" s="142"/>
      <c r="AF364" s="221"/>
      <c r="AG364" s="215"/>
      <c r="AH364" s="19"/>
      <c r="AI364" s="20"/>
    </row>
    <row r="365" spans="1:35" ht="15.5">
      <c r="A365" s="211">
        <f t="shared" si="29"/>
        <v>0</v>
      </c>
      <c r="B365" s="71"/>
      <c r="C365" s="72"/>
      <c r="D365" s="46" t="s">
        <v>40</v>
      </c>
      <c r="E365" s="42"/>
      <c r="F365" s="67"/>
      <c r="G365" s="44" t="s">
        <v>229</v>
      </c>
      <c r="H365" s="45"/>
      <c r="I365" s="105"/>
      <c r="J365" s="105"/>
      <c r="K365" s="46"/>
      <c r="L365" s="47"/>
      <c r="M365" s="48"/>
      <c r="N365" s="49" t="s">
        <v>54</v>
      </c>
      <c r="O365" s="50">
        <v>1</v>
      </c>
      <c r="P365" s="178"/>
      <c r="Q365" s="147"/>
      <c r="R365" s="142"/>
      <c r="S365" s="142"/>
      <c r="T365" s="142"/>
      <c r="U365" s="142"/>
      <c r="V365" s="142">
        <v>30000</v>
      </c>
      <c r="W365" s="142">
        <f t="shared" si="30"/>
        <v>30000</v>
      </c>
      <c r="X365" s="143"/>
      <c r="Y365" s="147"/>
      <c r="Z365" s="142"/>
      <c r="AA365" s="142"/>
      <c r="AB365" s="142"/>
      <c r="AC365" s="142"/>
      <c r="AD365" s="142"/>
      <c r="AE365" s="142"/>
      <c r="AF365" s="221"/>
      <c r="AG365" s="215"/>
      <c r="AH365" s="19"/>
      <c r="AI365" s="20"/>
    </row>
    <row r="366" spans="1:35" ht="17.25" customHeight="1">
      <c r="A366" s="211">
        <f t="shared" si="29"/>
        <v>0</v>
      </c>
      <c r="B366" s="71"/>
      <c r="C366" s="72"/>
      <c r="D366" s="46" t="s">
        <v>384</v>
      </c>
      <c r="E366" s="42"/>
      <c r="F366" s="67"/>
      <c r="G366" s="44" t="s">
        <v>259</v>
      </c>
      <c r="H366" s="45"/>
      <c r="I366" s="105"/>
      <c r="J366" s="105"/>
      <c r="K366" s="46"/>
      <c r="L366" s="47"/>
      <c r="M366" s="48"/>
      <c r="N366" s="49" t="s">
        <v>13</v>
      </c>
      <c r="O366" s="50">
        <v>1</v>
      </c>
      <c r="P366" s="178"/>
      <c r="Q366" s="147"/>
      <c r="R366" s="142"/>
      <c r="S366" s="142"/>
      <c r="T366" s="142"/>
      <c r="U366" s="142"/>
      <c r="V366" s="142">
        <v>121000</v>
      </c>
      <c r="W366" s="142">
        <f t="shared" si="30"/>
        <v>121000</v>
      </c>
      <c r="X366" s="143"/>
      <c r="Y366" s="147"/>
      <c r="Z366" s="142"/>
      <c r="AA366" s="142"/>
      <c r="AB366" s="142"/>
      <c r="AC366" s="142"/>
      <c r="AD366" s="142"/>
      <c r="AE366" s="142"/>
      <c r="AF366" s="221"/>
      <c r="AG366" s="215"/>
      <c r="AH366" s="19"/>
      <c r="AI366" s="20"/>
    </row>
    <row r="367" spans="1:35" ht="15.5">
      <c r="A367" s="211">
        <f t="shared" si="29"/>
        <v>0</v>
      </c>
      <c r="B367" s="71"/>
      <c r="C367" s="72"/>
      <c r="D367" s="46" t="s">
        <v>260</v>
      </c>
      <c r="E367" s="42"/>
      <c r="F367" s="67"/>
      <c r="G367" s="44"/>
      <c r="H367" s="45"/>
      <c r="I367" s="105"/>
      <c r="J367" s="105"/>
      <c r="K367" s="46"/>
      <c r="L367" s="47"/>
      <c r="M367" s="48"/>
      <c r="N367" s="49" t="s">
        <v>8</v>
      </c>
      <c r="O367" s="50">
        <v>1</v>
      </c>
      <c r="P367" s="178"/>
      <c r="Q367" s="147"/>
      <c r="R367" s="142"/>
      <c r="S367" s="142"/>
      <c r="T367" s="142"/>
      <c r="U367" s="142"/>
      <c r="V367" s="142">
        <v>60000</v>
      </c>
      <c r="W367" s="142">
        <f t="shared" si="30"/>
        <v>60000</v>
      </c>
      <c r="X367" s="143"/>
      <c r="Y367" s="147"/>
      <c r="Z367" s="142"/>
      <c r="AA367" s="142"/>
      <c r="AB367" s="142"/>
      <c r="AC367" s="142"/>
      <c r="AD367" s="142"/>
      <c r="AE367" s="142"/>
      <c r="AF367" s="221"/>
      <c r="AG367" s="215"/>
      <c r="AH367" s="19"/>
      <c r="AI367" s="20"/>
    </row>
    <row r="368" spans="1:35" ht="15.5">
      <c r="A368" s="211">
        <f t="shared" si="29"/>
        <v>0</v>
      </c>
      <c r="B368" s="71"/>
      <c r="C368" s="72"/>
      <c r="D368" s="46"/>
      <c r="E368" s="42"/>
      <c r="F368" s="67"/>
      <c r="G368" s="44"/>
      <c r="H368" s="45"/>
      <c r="I368" s="105"/>
      <c r="J368" s="105"/>
      <c r="K368" s="46"/>
      <c r="L368" s="47"/>
      <c r="M368" s="48"/>
      <c r="N368" s="49" t="s">
        <v>31</v>
      </c>
      <c r="O368" s="50">
        <v>4</v>
      </c>
      <c r="P368" s="178"/>
      <c r="Q368" s="147"/>
      <c r="R368" s="142"/>
      <c r="S368" s="142"/>
      <c r="T368" s="142"/>
      <c r="U368" s="142"/>
      <c r="V368" s="142">
        <v>2200</v>
      </c>
      <c r="W368" s="142">
        <f t="shared" si="30"/>
        <v>8800</v>
      </c>
      <c r="X368" s="143"/>
      <c r="Y368" s="147"/>
      <c r="Z368" s="142"/>
      <c r="AA368" s="142"/>
      <c r="AB368" s="142"/>
      <c r="AC368" s="142"/>
      <c r="AD368" s="142"/>
      <c r="AE368" s="142"/>
      <c r="AF368" s="221"/>
      <c r="AG368" s="215"/>
      <c r="AH368" s="19"/>
      <c r="AI368" s="20"/>
    </row>
    <row r="369" spans="1:35" ht="15.5">
      <c r="A369" s="211">
        <f t="shared" si="29"/>
        <v>0</v>
      </c>
      <c r="B369" s="71"/>
      <c r="C369" s="72"/>
      <c r="D369" s="46"/>
      <c r="E369" s="42"/>
      <c r="F369" s="67"/>
      <c r="G369" s="44"/>
      <c r="H369" s="45"/>
      <c r="I369" s="105"/>
      <c r="J369" s="105"/>
      <c r="K369" s="46"/>
      <c r="L369" s="47"/>
      <c r="M369" s="48"/>
      <c r="N369" s="49" t="s">
        <v>28</v>
      </c>
      <c r="O369" s="50">
        <v>1</v>
      </c>
      <c r="P369" s="178"/>
      <c r="Q369" s="147"/>
      <c r="R369" s="142"/>
      <c r="S369" s="142"/>
      <c r="T369" s="142"/>
      <c r="U369" s="142"/>
      <c r="V369" s="142">
        <v>12100</v>
      </c>
      <c r="W369" s="142">
        <f t="shared" si="30"/>
        <v>12100</v>
      </c>
      <c r="X369" s="143"/>
      <c r="Y369" s="147"/>
      <c r="Z369" s="142"/>
      <c r="AA369" s="142"/>
      <c r="AB369" s="142"/>
      <c r="AC369" s="142"/>
      <c r="AD369" s="142"/>
      <c r="AE369" s="142"/>
      <c r="AF369" s="221"/>
      <c r="AG369" s="215"/>
      <c r="AH369" s="19"/>
      <c r="AI369" s="20"/>
    </row>
    <row r="370" spans="1:35" s="164" customFormat="1" ht="16" thickBot="1">
      <c r="A370" s="211">
        <f t="shared" si="29"/>
        <v>0</v>
      </c>
      <c r="B370" s="70"/>
      <c r="C370" s="74"/>
      <c r="D370" s="56"/>
      <c r="E370" s="57"/>
      <c r="F370" s="93"/>
      <c r="G370" s="58"/>
      <c r="H370" s="59"/>
      <c r="I370" s="53"/>
      <c r="J370" s="53"/>
      <c r="K370" s="56"/>
      <c r="L370" s="60"/>
      <c r="M370" s="61"/>
      <c r="N370" s="62"/>
      <c r="O370" s="63"/>
      <c r="P370" s="179"/>
      <c r="Q370" s="148"/>
      <c r="R370" s="149"/>
      <c r="S370" s="149"/>
      <c r="T370" s="149"/>
      <c r="U370" s="149"/>
      <c r="V370" s="149"/>
      <c r="W370" s="149"/>
      <c r="X370" s="144"/>
      <c r="Y370" s="148"/>
      <c r="Z370" s="149"/>
      <c r="AA370" s="149"/>
      <c r="AB370" s="149"/>
      <c r="AC370" s="149"/>
      <c r="AD370" s="149"/>
      <c r="AE370" s="149"/>
      <c r="AF370" s="222"/>
      <c r="AG370" s="213"/>
      <c r="AH370" s="22"/>
      <c r="AI370" s="163"/>
    </row>
    <row r="371" spans="1:35" s="175" customFormat="1" ht="15.5">
      <c r="A371" s="211">
        <f t="shared" si="29"/>
        <v>0</v>
      </c>
      <c r="B371" s="165"/>
      <c r="C371" s="231"/>
      <c r="D371" s="166"/>
      <c r="E371" s="167"/>
      <c r="F371" s="189"/>
      <c r="G371" s="224"/>
      <c r="H371" s="225"/>
      <c r="I371" s="226"/>
      <c r="J371" s="226"/>
      <c r="K371" s="166"/>
      <c r="L371" s="227"/>
      <c r="M371" s="228"/>
      <c r="N371" s="168"/>
      <c r="O371" s="229"/>
      <c r="P371" s="180"/>
      <c r="Q371" s="169"/>
      <c r="R371" s="170"/>
      <c r="S371" s="170"/>
      <c r="T371" s="170"/>
      <c r="U371" s="170"/>
      <c r="V371" s="170"/>
      <c r="W371" s="170"/>
      <c r="X371" s="171"/>
      <c r="Y371" s="169"/>
      <c r="Z371" s="170"/>
      <c r="AA371" s="170"/>
      <c r="AB371" s="170"/>
      <c r="AC371" s="170"/>
      <c r="AD371" s="170"/>
      <c r="AE371" s="170"/>
      <c r="AF371" s="230"/>
      <c r="AG371" s="214"/>
      <c r="AH371" s="190"/>
      <c r="AI371" s="174"/>
    </row>
    <row r="372" spans="1:35" ht="17.25" customHeight="1" thickBot="1">
      <c r="A372" s="211">
        <f t="shared" si="29"/>
        <v>1</v>
      </c>
      <c r="B372" s="71">
        <f>B363+1</f>
        <v>36</v>
      </c>
      <c r="C372" s="72">
        <v>64</v>
      </c>
      <c r="D372" s="41" t="s">
        <v>261</v>
      </c>
      <c r="E372" s="42"/>
      <c r="F372" s="67">
        <v>64</v>
      </c>
      <c r="G372" s="44" t="s">
        <v>105</v>
      </c>
      <c r="H372" s="45">
        <v>1214</v>
      </c>
      <c r="I372" s="105">
        <v>725</v>
      </c>
      <c r="J372" s="105">
        <v>694</v>
      </c>
      <c r="K372" s="46"/>
      <c r="L372" s="47"/>
      <c r="M372" s="48"/>
      <c r="N372" s="49"/>
      <c r="O372" s="50"/>
      <c r="P372" s="178"/>
      <c r="Q372" s="147">
        <f>res!L6</f>
        <v>1754000</v>
      </c>
      <c r="R372" s="142"/>
      <c r="S372" s="142">
        <f>+Q372*J372</f>
        <v>1217276000</v>
      </c>
      <c r="T372" s="142"/>
      <c r="U372" s="142"/>
      <c r="V372" s="142"/>
      <c r="W372" s="142"/>
      <c r="X372" s="143">
        <f>+S372+SUM(U372:U373)+SUM(W372)</f>
        <v>1217276000</v>
      </c>
      <c r="Y372" s="147"/>
      <c r="Z372" s="142"/>
      <c r="AA372" s="142"/>
      <c r="AB372" s="140">
        <f>+(S372-300000000)*5%</f>
        <v>45863800</v>
      </c>
      <c r="AC372" s="140">
        <f>+X372*0.542%</f>
        <v>6597635.9200000009</v>
      </c>
      <c r="AD372" s="140"/>
      <c r="AE372" s="140">
        <f>SUM(Y372:AD372)</f>
        <v>52461435.920000002</v>
      </c>
      <c r="AF372" s="141">
        <f>ROUND((X372+AE372),-3)</f>
        <v>1269737000</v>
      </c>
      <c r="AG372" s="215"/>
      <c r="AH372" s="22"/>
      <c r="AI372" s="20"/>
    </row>
    <row r="373" spans="1:35" ht="15.5">
      <c r="A373" s="211">
        <f t="shared" si="29"/>
        <v>0</v>
      </c>
      <c r="B373" s="71"/>
      <c r="C373" s="72"/>
      <c r="D373" s="46" t="s">
        <v>123</v>
      </c>
      <c r="E373" s="42"/>
      <c r="F373" s="67"/>
      <c r="G373" s="44" t="s">
        <v>262</v>
      </c>
      <c r="H373" s="45"/>
      <c r="I373" s="105"/>
      <c r="J373" s="105"/>
      <c r="K373" s="46"/>
      <c r="L373" s="47"/>
      <c r="M373" s="48"/>
      <c r="N373" s="49"/>
      <c r="O373" s="50"/>
      <c r="P373" s="178"/>
      <c r="Q373" s="147"/>
      <c r="R373" s="142"/>
      <c r="S373" s="142"/>
      <c r="T373" s="142"/>
      <c r="U373" s="142"/>
      <c r="V373" s="142"/>
      <c r="W373" s="142"/>
      <c r="X373" s="143"/>
      <c r="Y373" s="147"/>
      <c r="Z373" s="142"/>
      <c r="AA373" s="142"/>
      <c r="AB373" s="142"/>
      <c r="AC373" s="142"/>
      <c r="AD373" s="142"/>
      <c r="AE373" s="142"/>
      <c r="AF373" s="221"/>
      <c r="AG373" s="215"/>
      <c r="AH373" s="19"/>
      <c r="AI373" s="20"/>
    </row>
    <row r="374" spans="1:35" ht="15.5">
      <c r="A374" s="211">
        <f t="shared" si="29"/>
        <v>0</v>
      </c>
      <c r="B374" s="71"/>
      <c r="C374" s="72"/>
      <c r="D374" s="46" t="s">
        <v>40</v>
      </c>
      <c r="E374" s="42"/>
      <c r="F374" s="67"/>
      <c r="G374" s="44" t="s">
        <v>263</v>
      </c>
      <c r="H374" s="45"/>
      <c r="I374" s="105"/>
      <c r="J374" s="105"/>
      <c r="K374" s="46"/>
      <c r="L374" s="47"/>
      <c r="M374" s="48"/>
      <c r="N374" s="49"/>
      <c r="O374" s="50"/>
      <c r="P374" s="178"/>
      <c r="Q374" s="147"/>
      <c r="R374" s="142"/>
      <c r="S374" s="142"/>
      <c r="T374" s="142"/>
      <c r="U374" s="142"/>
      <c r="V374" s="142"/>
      <c r="W374" s="142"/>
      <c r="X374" s="143"/>
      <c r="Y374" s="147"/>
      <c r="Z374" s="142"/>
      <c r="AA374" s="142"/>
      <c r="AB374" s="142"/>
      <c r="AC374" s="142"/>
      <c r="AD374" s="142"/>
      <c r="AE374" s="142"/>
      <c r="AF374" s="221"/>
      <c r="AG374" s="215"/>
      <c r="AH374" s="19"/>
      <c r="AI374" s="20"/>
    </row>
    <row r="375" spans="1:35" ht="17.25" customHeight="1">
      <c r="A375" s="211">
        <f t="shared" si="29"/>
        <v>0</v>
      </c>
      <c r="B375" s="71"/>
      <c r="C375" s="72"/>
      <c r="D375" s="46" t="s">
        <v>383</v>
      </c>
      <c r="E375" s="42"/>
      <c r="F375" s="67"/>
      <c r="G375" s="44" t="s">
        <v>264</v>
      </c>
      <c r="H375" s="45"/>
      <c r="I375" s="105"/>
      <c r="J375" s="105"/>
      <c r="K375" s="46"/>
      <c r="L375" s="47"/>
      <c r="M375" s="48"/>
      <c r="N375" s="49"/>
      <c r="O375" s="50"/>
      <c r="P375" s="178"/>
      <c r="Q375" s="147"/>
      <c r="R375" s="142"/>
      <c r="S375" s="142"/>
      <c r="T375" s="142"/>
      <c r="U375" s="142"/>
      <c r="V375" s="142"/>
      <c r="W375" s="142"/>
      <c r="X375" s="143"/>
      <c r="Y375" s="147"/>
      <c r="Z375" s="142"/>
      <c r="AA375" s="142"/>
      <c r="AB375" s="142"/>
      <c r="AC375" s="142"/>
      <c r="AD375" s="142"/>
      <c r="AE375" s="142"/>
      <c r="AF375" s="221"/>
      <c r="AG375" s="215"/>
      <c r="AH375" s="19"/>
      <c r="AI375" s="20"/>
    </row>
    <row r="376" spans="1:35" ht="15.5">
      <c r="A376" s="211">
        <f t="shared" si="29"/>
        <v>0</v>
      </c>
      <c r="B376" s="71"/>
      <c r="C376" s="72"/>
      <c r="D376" s="46" t="s">
        <v>265</v>
      </c>
      <c r="E376" s="42"/>
      <c r="F376" s="67"/>
      <c r="G376" s="44"/>
      <c r="H376" s="45"/>
      <c r="I376" s="105"/>
      <c r="J376" s="105"/>
      <c r="K376" s="46"/>
      <c r="L376" s="47"/>
      <c r="M376" s="48"/>
      <c r="N376" s="49"/>
      <c r="O376" s="50"/>
      <c r="P376" s="178"/>
      <c r="Q376" s="147"/>
      <c r="R376" s="142"/>
      <c r="S376" s="142"/>
      <c r="T376" s="142"/>
      <c r="U376" s="142"/>
      <c r="V376" s="142"/>
      <c r="W376" s="142"/>
      <c r="X376" s="143"/>
      <c r="Y376" s="147"/>
      <c r="Z376" s="142"/>
      <c r="AA376" s="142"/>
      <c r="AB376" s="142"/>
      <c r="AC376" s="142"/>
      <c r="AD376" s="142"/>
      <c r="AE376" s="142"/>
      <c r="AF376" s="221"/>
      <c r="AG376" s="215"/>
      <c r="AH376" s="19"/>
      <c r="AI376" s="20"/>
    </row>
    <row r="377" spans="1:35" s="164" customFormat="1" ht="16" thickBot="1">
      <c r="A377" s="211">
        <f t="shared" si="29"/>
        <v>0</v>
      </c>
      <c r="B377" s="70"/>
      <c r="C377" s="74"/>
      <c r="D377" s="56"/>
      <c r="E377" s="57"/>
      <c r="F377" s="93"/>
      <c r="G377" s="58"/>
      <c r="H377" s="59"/>
      <c r="I377" s="53"/>
      <c r="J377" s="53"/>
      <c r="K377" s="56"/>
      <c r="L377" s="60"/>
      <c r="M377" s="61"/>
      <c r="N377" s="62"/>
      <c r="O377" s="63"/>
      <c r="P377" s="179"/>
      <c r="Q377" s="148"/>
      <c r="R377" s="149"/>
      <c r="S377" s="149"/>
      <c r="T377" s="149"/>
      <c r="U377" s="149"/>
      <c r="V377" s="149"/>
      <c r="W377" s="149"/>
      <c r="X377" s="144"/>
      <c r="Y377" s="148"/>
      <c r="Z377" s="149"/>
      <c r="AA377" s="149"/>
      <c r="AB377" s="149"/>
      <c r="AC377" s="149"/>
      <c r="AD377" s="149"/>
      <c r="AE377" s="149"/>
      <c r="AF377" s="222"/>
      <c r="AG377" s="213"/>
      <c r="AH377" s="22"/>
      <c r="AI377" s="163"/>
    </row>
    <row r="378" spans="1:35" s="175" customFormat="1" ht="15.5">
      <c r="A378" s="211">
        <f t="shared" si="29"/>
        <v>0</v>
      </c>
      <c r="B378" s="165"/>
      <c r="C378" s="231"/>
      <c r="D378" s="166"/>
      <c r="E378" s="167"/>
      <c r="F378" s="189"/>
      <c r="G378" s="224"/>
      <c r="H378" s="225"/>
      <c r="I378" s="226"/>
      <c r="J378" s="226"/>
      <c r="K378" s="166"/>
      <c r="L378" s="227"/>
      <c r="M378" s="228"/>
      <c r="N378" s="168"/>
      <c r="O378" s="229"/>
      <c r="P378" s="180"/>
      <c r="Q378" s="169"/>
      <c r="R378" s="170"/>
      <c r="S378" s="170"/>
      <c r="T378" s="170"/>
      <c r="U378" s="170"/>
      <c r="V378" s="170"/>
      <c r="W378" s="170"/>
      <c r="X378" s="171"/>
      <c r="Y378" s="169"/>
      <c r="Z378" s="170"/>
      <c r="AA378" s="170"/>
      <c r="AB378" s="170"/>
      <c r="AC378" s="170"/>
      <c r="AD378" s="170"/>
      <c r="AE378" s="170"/>
      <c r="AF378" s="230"/>
      <c r="AG378" s="214"/>
      <c r="AH378" s="190"/>
      <c r="AI378" s="174"/>
    </row>
    <row r="379" spans="1:35" ht="16" thickBot="1">
      <c r="A379" s="211">
        <f t="shared" si="29"/>
        <v>1</v>
      </c>
      <c r="B379" s="39">
        <f>B372+1</f>
        <v>37</v>
      </c>
      <c r="C379" s="40">
        <v>65</v>
      </c>
      <c r="D379" s="41" t="s">
        <v>266</v>
      </c>
      <c r="E379" s="42"/>
      <c r="F379" s="67">
        <v>65</v>
      </c>
      <c r="G379" s="44" t="s">
        <v>267</v>
      </c>
      <c r="H379" s="45"/>
      <c r="I379" s="105">
        <v>599</v>
      </c>
      <c r="J379" s="105">
        <v>599</v>
      </c>
      <c r="K379" s="46" t="s">
        <v>370</v>
      </c>
      <c r="L379" s="47">
        <v>57.83</v>
      </c>
      <c r="M379" s="48" t="s">
        <v>322</v>
      </c>
      <c r="N379" s="49"/>
      <c r="O379" s="50"/>
      <c r="P379" s="178">
        <f>+L379*1.5</f>
        <v>86.745000000000005</v>
      </c>
      <c r="Q379" s="147">
        <f>res!L5</f>
        <v>2472000</v>
      </c>
      <c r="R379" s="142">
        <f>+SUM(P379:P389)*Q379</f>
        <v>1514273039.9999998</v>
      </c>
      <c r="S379" s="142">
        <f>+Q379*J379</f>
        <v>1480728000</v>
      </c>
      <c r="T379" s="142">
        <v>1708000</v>
      </c>
      <c r="U379" s="142">
        <f t="shared" ref="U379:U395" si="31">+T379*L379</f>
        <v>98773640</v>
      </c>
      <c r="V379" s="142"/>
      <c r="W379" s="142"/>
      <c r="X379" s="143">
        <f>+S379+SUM(U379:U395)+SUM(W379)</f>
        <v>2134859541.5</v>
      </c>
      <c r="Y379" s="147"/>
      <c r="Z379" s="140">
        <f>(SUM($U379:$U395)+$S379)*10%</f>
        <v>213485954.15000001</v>
      </c>
      <c r="AA379" s="140">
        <f>(SUM($U379:$U395)+$S379)*1%</f>
        <v>21348595.414999999</v>
      </c>
      <c r="AB379" s="140">
        <f>((SUM($U379:$U395)+$S379)-300000000)*5%</f>
        <v>91742977.075000003</v>
      </c>
      <c r="AC379" s="140">
        <f>+X379*0.542%</f>
        <v>11570938.714930002</v>
      </c>
      <c r="AD379" s="140"/>
      <c r="AE379" s="140">
        <f>SUM(Y379:AD379)</f>
        <v>338148465.35492998</v>
      </c>
      <c r="AF379" s="141">
        <f>ROUND((X379+AE379),-3)</f>
        <v>2473008000</v>
      </c>
      <c r="AG379" s="215"/>
      <c r="AH379" s="19"/>
      <c r="AI379" s="20"/>
    </row>
    <row r="380" spans="1:35" ht="15.5">
      <c r="A380" s="211">
        <f t="shared" si="29"/>
        <v>0</v>
      </c>
      <c r="B380" s="71"/>
      <c r="C380" s="72"/>
      <c r="D380" s="46" t="s">
        <v>123</v>
      </c>
      <c r="E380" s="42"/>
      <c r="F380" s="67"/>
      <c r="G380" s="44"/>
      <c r="H380" s="45"/>
      <c r="I380" s="105"/>
      <c r="J380" s="105"/>
      <c r="K380" s="46" t="s">
        <v>371</v>
      </c>
      <c r="L380" s="47">
        <v>183</v>
      </c>
      <c r="M380" s="48" t="s">
        <v>322</v>
      </c>
      <c r="N380" s="49"/>
      <c r="O380" s="50"/>
      <c r="P380" s="178">
        <f>+L380*1.5</f>
        <v>274.5</v>
      </c>
      <c r="Q380" s="147"/>
      <c r="R380" s="142"/>
      <c r="S380" s="142"/>
      <c r="T380" s="142">
        <v>1331850</v>
      </c>
      <c r="U380" s="142">
        <f t="shared" si="31"/>
        <v>243728550</v>
      </c>
      <c r="V380" s="142"/>
      <c r="W380" s="142"/>
      <c r="X380" s="143"/>
      <c r="Y380" s="147"/>
      <c r="Z380" s="142"/>
      <c r="AA380" s="142"/>
      <c r="AB380" s="142"/>
      <c r="AC380" s="142"/>
      <c r="AD380" s="142"/>
      <c r="AE380" s="142"/>
      <c r="AF380" s="221"/>
      <c r="AG380" s="215"/>
      <c r="AH380" s="21"/>
      <c r="AI380" s="20"/>
    </row>
    <row r="381" spans="1:35" ht="15.5">
      <c r="A381" s="211">
        <f t="shared" si="29"/>
        <v>0</v>
      </c>
      <c r="B381" s="71"/>
      <c r="C381" s="72"/>
      <c r="D381" s="46" t="s">
        <v>40</v>
      </c>
      <c r="E381" s="42"/>
      <c r="F381" s="67"/>
      <c r="G381" s="44"/>
      <c r="H381" s="45"/>
      <c r="I381" s="105"/>
      <c r="J381" s="105"/>
      <c r="K381" s="46" t="s">
        <v>268</v>
      </c>
      <c r="L381" s="47">
        <v>12.71</v>
      </c>
      <c r="M381" s="48" t="s">
        <v>322</v>
      </c>
      <c r="N381" s="49"/>
      <c r="O381" s="50"/>
      <c r="P381" s="178"/>
      <c r="Q381" s="147"/>
      <c r="R381" s="142"/>
      <c r="S381" s="142"/>
      <c r="T381" s="142">
        <v>642000</v>
      </c>
      <c r="U381" s="142">
        <f t="shared" si="31"/>
        <v>8159820.0000000009</v>
      </c>
      <c r="V381" s="142"/>
      <c r="W381" s="142"/>
      <c r="X381" s="143"/>
      <c r="Y381" s="147"/>
      <c r="Z381" s="142"/>
      <c r="AA381" s="142"/>
      <c r="AB381" s="142"/>
      <c r="AC381" s="142"/>
      <c r="AD381" s="142"/>
      <c r="AE381" s="142"/>
      <c r="AF381" s="221"/>
      <c r="AG381" s="215"/>
      <c r="AH381" s="19"/>
      <c r="AI381" s="20"/>
    </row>
    <row r="382" spans="1:35" ht="18" customHeight="1">
      <c r="A382" s="211">
        <f t="shared" si="29"/>
        <v>0</v>
      </c>
      <c r="B382" s="71"/>
      <c r="C382" s="72"/>
      <c r="D382" s="46" t="s">
        <v>382</v>
      </c>
      <c r="E382" s="42"/>
      <c r="F382" s="67"/>
      <c r="G382" s="44"/>
      <c r="H382" s="45"/>
      <c r="I382" s="105"/>
      <c r="J382" s="105"/>
      <c r="K382" s="46" t="s">
        <v>52</v>
      </c>
      <c r="L382" s="52">
        <v>23</v>
      </c>
      <c r="M382" s="48" t="s">
        <v>322</v>
      </c>
      <c r="N382" s="49"/>
      <c r="O382" s="50"/>
      <c r="P382" s="178"/>
      <c r="Q382" s="147"/>
      <c r="R382" s="142"/>
      <c r="S382" s="142"/>
      <c r="T382" s="142">
        <v>209472</v>
      </c>
      <c r="U382" s="142">
        <f t="shared" si="31"/>
        <v>4817856</v>
      </c>
      <c r="V382" s="142"/>
      <c r="W382" s="142"/>
      <c r="X382" s="143"/>
      <c r="Y382" s="147"/>
      <c r="Z382" s="142"/>
      <c r="AA382" s="142"/>
      <c r="AB382" s="142"/>
      <c r="AC382" s="142"/>
      <c r="AD382" s="142"/>
      <c r="AE382" s="142"/>
      <c r="AF382" s="221"/>
      <c r="AG382" s="215"/>
      <c r="AH382" s="19"/>
      <c r="AI382" s="20"/>
    </row>
    <row r="383" spans="1:35" ht="15.5">
      <c r="A383" s="211">
        <f t="shared" si="29"/>
        <v>0</v>
      </c>
      <c r="B383" s="71"/>
      <c r="C383" s="72"/>
      <c r="D383" s="46" t="s">
        <v>270</v>
      </c>
      <c r="E383" s="42"/>
      <c r="F383" s="67"/>
      <c r="G383" s="44"/>
      <c r="H383" s="45"/>
      <c r="I383" s="105"/>
      <c r="J383" s="105"/>
      <c r="K383" s="46" t="s">
        <v>269</v>
      </c>
      <c r="L383" s="52">
        <v>24</v>
      </c>
      <c r="M383" s="48" t="s">
        <v>322</v>
      </c>
      <c r="N383" s="49"/>
      <c r="O383" s="50"/>
      <c r="P383" s="178"/>
      <c r="Q383" s="147"/>
      <c r="R383" s="142"/>
      <c r="S383" s="142"/>
      <c r="T383" s="142">
        <v>642000</v>
      </c>
      <c r="U383" s="142">
        <f t="shared" si="31"/>
        <v>15408000</v>
      </c>
      <c r="V383" s="142"/>
      <c r="W383" s="142"/>
      <c r="X383" s="143"/>
      <c r="Y383" s="147"/>
      <c r="Z383" s="142"/>
      <c r="AA383" s="142"/>
      <c r="AB383" s="142"/>
      <c r="AC383" s="142"/>
      <c r="AD383" s="142"/>
      <c r="AE383" s="142"/>
      <c r="AF383" s="221"/>
      <c r="AG383" s="215"/>
      <c r="AH383" s="19"/>
      <c r="AI383" s="20"/>
    </row>
    <row r="384" spans="1:35" ht="15.5">
      <c r="A384" s="211">
        <f t="shared" si="29"/>
        <v>0</v>
      </c>
      <c r="B384" s="71"/>
      <c r="C384" s="72"/>
      <c r="D384" s="46"/>
      <c r="E384" s="42"/>
      <c r="F384" s="67"/>
      <c r="G384" s="44"/>
      <c r="H384" s="45"/>
      <c r="I384" s="105"/>
      <c r="J384" s="105"/>
      <c r="K384" s="46" t="s">
        <v>19</v>
      </c>
      <c r="L384" s="80">
        <v>2200</v>
      </c>
      <c r="M384" s="48" t="s">
        <v>50</v>
      </c>
      <c r="N384" s="49"/>
      <c r="O384" s="50"/>
      <c r="P384" s="178"/>
      <c r="Q384" s="147"/>
      <c r="R384" s="142"/>
      <c r="S384" s="142"/>
      <c r="T384" s="142">
        <v>2100</v>
      </c>
      <c r="U384" s="142">
        <f t="shared" si="31"/>
        <v>4620000</v>
      </c>
      <c r="V384" s="142"/>
      <c r="W384" s="142"/>
      <c r="X384" s="143"/>
      <c r="Y384" s="147"/>
      <c r="Z384" s="142"/>
      <c r="AA384" s="142"/>
      <c r="AB384" s="142"/>
      <c r="AC384" s="142"/>
      <c r="AD384" s="142"/>
      <c r="AE384" s="142"/>
      <c r="AF384" s="221"/>
      <c r="AG384" s="215"/>
      <c r="AH384" s="19"/>
      <c r="AI384" s="20"/>
    </row>
    <row r="385" spans="1:35" ht="15.5">
      <c r="A385" s="211">
        <f t="shared" si="29"/>
        <v>0</v>
      </c>
      <c r="B385" s="71"/>
      <c r="C385" s="72"/>
      <c r="D385" s="46"/>
      <c r="E385" s="42"/>
      <c r="F385" s="67"/>
      <c r="G385" s="44"/>
      <c r="H385" s="45"/>
      <c r="I385" s="105"/>
      <c r="J385" s="105"/>
      <c r="K385" s="46" t="s">
        <v>20</v>
      </c>
      <c r="L385" s="78">
        <v>3</v>
      </c>
      <c r="M385" s="48" t="s">
        <v>21</v>
      </c>
      <c r="N385" s="49"/>
      <c r="O385" s="50"/>
      <c r="P385" s="178"/>
      <c r="Q385" s="147"/>
      <c r="R385" s="142"/>
      <c r="S385" s="142"/>
      <c r="T385" s="142">
        <v>2671200</v>
      </c>
      <c r="U385" s="142">
        <f t="shared" si="31"/>
        <v>8013600</v>
      </c>
      <c r="V385" s="142"/>
      <c r="W385" s="142"/>
      <c r="X385" s="143"/>
      <c r="Y385" s="147"/>
      <c r="Z385" s="142"/>
      <c r="AA385" s="142"/>
      <c r="AB385" s="142"/>
      <c r="AC385" s="142"/>
      <c r="AD385" s="142"/>
      <c r="AE385" s="142"/>
      <c r="AF385" s="221"/>
      <c r="AG385" s="215"/>
      <c r="AH385" s="19"/>
      <c r="AI385" s="20"/>
    </row>
    <row r="386" spans="1:35" ht="15.5">
      <c r="A386" s="211">
        <f t="shared" si="29"/>
        <v>0</v>
      </c>
      <c r="B386" s="71"/>
      <c r="C386" s="72"/>
      <c r="D386" s="46"/>
      <c r="E386" s="42"/>
      <c r="F386" s="67"/>
      <c r="G386" s="44"/>
      <c r="H386" s="45"/>
      <c r="I386" s="105"/>
      <c r="J386" s="105"/>
      <c r="K386" s="46" t="s">
        <v>22</v>
      </c>
      <c r="L386" s="78">
        <v>3</v>
      </c>
      <c r="M386" s="48" t="s">
        <v>21</v>
      </c>
      <c r="N386" s="49"/>
      <c r="O386" s="50"/>
      <c r="P386" s="178"/>
      <c r="Q386" s="147"/>
      <c r="R386" s="142"/>
      <c r="S386" s="142"/>
      <c r="T386" s="142">
        <v>2827913</v>
      </c>
      <c r="U386" s="142">
        <f t="shared" si="31"/>
        <v>8483739</v>
      </c>
      <c r="V386" s="142"/>
      <c r="W386" s="142"/>
      <c r="X386" s="143"/>
      <c r="Y386" s="147"/>
      <c r="Z386" s="142"/>
      <c r="AA386" s="142"/>
      <c r="AB386" s="142"/>
      <c r="AC386" s="142"/>
      <c r="AD386" s="142"/>
      <c r="AE386" s="142"/>
      <c r="AF386" s="221"/>
      <c r="AG386" s="215"/>
      <c r="AH386" s="19"/>
      <c r="AI386" s="20"/>
    </row>
    <row r="387" spans="1:35" ht="16" thickBot="1">
      <c r="A387" s="211">
        <f t="shared" si="29"/>
        <v>0</v>
      </c>
      <c r="B387" s="39"/>
      <c r="C387" s="40"/>
      <c r="D387" s="46"/>
      <c r="E387" s="42"/>
      <c r="F387" s="67"/>
      <c r="G387" s="44"/>
      <c r="H387" s="45"/>
      <c r="I387" s="105"/>
      <c r="J387" s="105"/>
      <c r="K387" s="46"/>
      <c r="L387" s="47"/>
      <c r="M387" s="48"/>
      <c r="N387" s="49"/>
      <c r="O387" s="50"/>
      <c r="P387" s="178"/>
      <c r="Q387" s="147"/>
      <c r="R387" s="142"/>
      <c r="S387" s="142"/>
      <c r="T387" s="142"/>
      <c r="U387" s="142">
        <f t="shared" si="31"/>
        <v>0</v>
      </c>
      <c r="V387" s="142"/>
      <c r="W387" s="142"/>
      <c r="X387" s="143"/>
      <c r="Y387" s="147"/>
      <c r="Z387" s="142"/>
      <c r="AA387" s="142"/>
      <c r="AB387" s="142"/>
      <c r="AC387" s="142"/>
      <c r="AD387" s="142"/>
      <c r="AE387" s="142"/>
      <c r="AF387" s="221"/>
      <c r="AG387" s="215"/>
      <c r="AH387" s="22"/>
      <c r="AI387" s="20"/>
    </row>
    <row r="388" spans="1:35" ht="28">
      <c r="A388" s="211">
        <f t="shared" si="29"/>
        <v>0</v>
      </c>
      <c r="B388" s="39"/>
      <c r="C388" s="40"/>
      <c r="D388" s="46"/>
      <c r="E388" s="42"/>
      <c r="F388" s="67"/>
      <c r="G388" s="44"/>
      <c r="H388" s="45"/>
      <c r="I388" s="105"/>
      <c r="J388" s="105"/>
      <c r="K388" s="46" t="s">
        <v>372</v>
      </c>
      <c r="L388" s="52">
        <v>77.7</v>
      </c>
      <c r="M388" s="48" t="s">
        <v>322</v>
      </c>
      <c r="N388" s="49"/>
      <c r="O388" s="50"/>
      <c r="P388" s="178">
        <f>+L388*1.5</f>
        <v>116.55000000000001</v>
      </c>
      <c r="Q388" s="147"/>
      <c r="R388" s="142"/>
      <c r="S388" s="142"/>
      <c r="T388" s="142">
        <v>1346450</v>
      </c>
      <c r="U388" s="142">
        <f t="shared" si="31"/>
        <v>104619165</v>
      </c>
      <c r="V388" s="142"/>
      <c r="W388" s="142"/>
      <c r="X388" s="143"/>
      <c r="Y388" s="147"/>
      <c r="Z388" s="142"/>
      <c r="AA388" s="142"/>
      <c r="AB388" s="142"/>
      <c r="AC388" s="142"/>
      <c r="AD388" s="142"/>
      <c r="AE388" s="142"/>
      <c r="AF388" s="221"/>
      <c r="AG388" s="215"/>
      <c r="AH388" s="19"/>
      <c r="AI388" s="20"/>
    </row>
    <row r="389" spans="1:35" ht="15.5">
      <c r="A389" s="211">
        <f t="shared" si="29"/>
        <v>0</v>
      </c>
      <c r="B389" s="39"/>
      <c r="C389" s="40"/>
      <c r="D389" s="46"/>
      <c r="E389" s="42"/>
      <c r="F389" s="67"/>
      <c r="G389" s="44"/>
      <c r="H389" s="45"/>
      <c r="I389" s="105"/>
      <c r="J389" s="105"/>
      <c r="K389" s="46" t="s">
        <v>373</v>
      </c>
      <c r="L389" s="47">
        <v>89.85</v>
      </c>
      <c r="M389" s="48" t="s">
        <v>322</v>
      </c>
      <c r="N389" s="49"/>
      <c r="O389" s="50"/>
      <c r="P389" s="178">
        <f>+L389*1.5</f>
        <v>134.77499999999998</v>
      </c>
      <c r="Q389" s="147"/>
      <c r="R389" s="142"/>
      <c r="S389" s="142"/>
      <c r="T389" s="142">
        <v>1346450</v>
      </c>
      <c r="U389" s="142">
        <f t="shared" si="31"/>
        <v>120978532.49999999</v>
      </c>
      <c r="V389" s="142"/>
      <c r="W389" s="142"/>
      <c r="X389" s="143"/>
      <c r="Y389" s="147"/>
      <c r="Z389" s="142"/>
      <c r="AA389" s="142"/>
      <c r="AB389" s="142"/>
      <c r="AC389" s="142"/>
      <c r="AD389" s="142"/>
      <c r="AE389" s="142"/>
      <c r="AF389" s="221"/>
      <c r="AG389" s="215"/>
      <c r="AH389" s="19"/>
      <c r="AI389" s="20"/>
    </row>
    <row r="390" spans="1:35" ht="15.5">
      <c r="A390" s="211">
        <f t="shared" si="29"/>
        <v>0</v>
      </c>
      <c r="B390" s="39"/>
      <c r="C390" s="40"/>
      <c r="D390" s="46"/>
      <c r="E390" s="42"/>
      <c r="F390" s="67"/>
      <c r="G390" s="44"/>
      <c r="H390" s="45"/>
      <c r="I390" s="105"/>
      <c r="J390" s="105"/>
      <c r="K390" s="46" t="s">
        <v>268</v>
      </c>
      <c r="L390" s="52">
        <v>13.5</v>
      </c>
      <c r="M390" s="48" t="s">
        <v>322</v>
      </c>
      <c r="N390" s="49"/>
      <c r="O390" s="50"/>
      <c r="P390" s="178"/>
      <c r="Q390" s="147"/>
      <c r="R390" s="142"/>
      <c r="S390" s="142"/>
      <c r="T390" s="142">
        <v>642000</v>
      </c>
      <c r="U390" s="142">
        <f t="shared" si="31"/>
        <v>8667000</v>
      </c>
      <c r="V390" s="142"/>
      <c r="W390" s="142"/>
      <c r="X390" s="143"/>
      <c r="Y390" s="147"/>
      <c r="Z390" s="142"/>
      <c r="AA390" s="142"/>
      <c r="AB390" s="142"/>
      <c r="AC390" s="142"/>
      <c r="AD390" s="142"/>
      <c r="AE390" s="142"/>
      <c r="AF390" s="221"/>
      <c r="AG390" s="215"/>
      <c r="AH390" s="19"/>
      <c r="AI390" s="20"/>
    </row>
    <row r="391" spans="1:35" ht="15.5">
      <c r="A391" s="211">
        <f t="shared" si="29"/>
        <v>0</v>
      </c>
      <c r="B391" s="71"/>
      <c r="C391" s="72"/>
      <c r="D391" s="46"/>
      <c r="E391" s="42"/>
      <c r="F391" s="67"/>
      <c r="G391" s="44"/>
      <c r="H391" s="45"/>
      <c r="I391" s="105"/>
      <c r="J391" s="105"/>
      <c r="K391" s="46" t="s">
        <v>269</v>
      </c>
      <c r="L391" s="52">
        <v>11.9</v>
      </c>
      <c r="M391" s="48" t="s">
        <v>322</v>
      </c>
      <c r="N391" s="49"/>
      <c r="O391" s="50"/>
      <c r="P391" s="178"/>
      <c r="Q391" s="147"/>
      <c r="R391" s="142"/>
      <c r="S391" s="142"/>
      <c r="T391" s="142">
        <v>642000</v>
      </c>
      <c r="U391" s="142">
        <f t="shared" si="31"/>
        <v>7639800</v>
      </c>
      <c r="V391" s="142"/>
      <c r="W391" s="142"/>
      <c r="X391" s="143"/>
      <c r="Y391" s="147"/>
      <c r="Z391" s="142"/>
      <c r="AA391" s="142"/>
      <c r="AB391" s="142"/>
      <c r="AC391" s="142"/>
      <c r="AD391" s="142"/>
      <c r="AE391" s="142"/>
      <c r="AF391" s="221"/>
      <c r="AG391" s="215"/>
      <c r="AH391" s="19"/>
      <c r="AI391" s="20"/>
    </row>
    <row r="392" spans="1:35" ht="15.5">
      <c r="A392" s="211">
        <f t="shared" si="29"/>
        <v>0</v>
      </c>
      <c r="B392" s="71"/>
      <c r="C392" s="72"/>
      <c r="D392" s="46"/>
      <c r="E392" s="42"/>
      <c r="F392" s="67"/>
      <c r="G392" s="44"/>
      <c r="H392" s="45"/>
      <c r="I392" s="105"/>
      <c r="J392" s="105"/>
      <c r="K392" s="46" t="s">
        <v>86</v>
      </c>
      <c r="L392" s="47">
        <v>3.75</v>
      </c>
      <c r="M392" s="48" t="s">
        <v>322</v>
      </c>
      <c r="N392" s="49"/>
      <c r="O392" s="50"/>
      <c r="P392" s="178"/>
      <c r="Q392" s="147"/>
      <c r="R392" s="142"/>
      <c r="S392" s="142"/>
      <c r="T392" s="142">
        <v>265200</v>
      </c>
      <c r="U392" s="142">
        <f t="shared" si="31"/>
        <v>994500</v>
      </c>
      <c r="V392" s="142"/>
      <c r="W392" s="142"/>
      <c r="X392" s="143"/>
      <c r="Y392" s="147"/>
      <c r="Z392" s="142"/>
      <c r="AA392" s="142"/>
      <c r="AB392" s="142"/>
      <c r="AC392" s="142"/>
      <c r="AD392" s="142"/>
      <c r="AE392" s="142"/>
      <c r="AF392" s="221"/>
      <c r="AG392" s="215"/>
      <c r="AH392" s="19"/>
      <c r="AI392" s="20"/>
    </row>
    <row r="393" spans="1:35" ht="15.5">
      <c r="A393" s="211">
        <f t="shared" si="29"/>
        <v>0</v>
      </c>
      <c r="B393" s="71"/>
      <c r="C393" s="72"/>
      <c r="D393" s="46"/>
      <c r="E393" s="42"/>
      <c r="F393" s="67"/>
      <c r="G393" s="44"/>
      <c r="H393" s="45"/>
      <c r="I393" s="105"/>
      <c r="J393" s="105"/>
      <c r="K393" s="46" t="s">
        <v>19</v>
      </c>
      <c r="L393" s="80">
        <v>1300</v>
      </c>
      <c r="M393" s="48" t="s">
        <v>50</v>
      </c>
      <c r="N393" s="49"/>
      <c r="O393" s="50"/>
      <c r="P393" s="178"/>
      <c r="Q393" s="147"/>
      <c r="R393" s="142"/>
      <c r="S393" s="142"/>
      <c r="T393" s="142">
        <v>2100</v>
      </c>
      <c r="U393" s="142">
        <f t="shared" si="31"/>
        <v>2730000</v>
      </c>
      <c r="V393" s="142"/>
      <c r="W393" s="142"/>
      <c r="X393" s="143"/>
      <c r="Y393" s="147"/>
      <c r="Z393" s="142"/>
      <c r="AA393" s="142"/>
      <c r="AB393" s="142"/>
      <c r="AC393" s="142"/>
      <c r="AD393" s="142"/>
      <c r="AE393" s="142"/>
      <c r="AF393" s="221"/>
      <c r="AG393" s="215"/>
      <c r="AH393" s="19"/>
      <c r="AI393" s="20"/>
    </row>
    <row r="394" spans="1:35" ht="15.5">
      <c r="A394" s="211">
        <f t="shared" si="29"/>
        <v>0</v>
      </c>
      <c r="B394" s="71"/>
      <c r="C394" s="72"/>
      <c r="D394" s="46"/>
      <c r="E394" s="42"/>
      <c r="F394" s="67"/>
      <c r="G394" s="44"/>
      <c r="H394" s="45"/>
      <c r="I394" s="105"/>
      <c r="J394" s="105"/>
      <c r="K394" s="46" t="s">
        <v>20</v>
      </c>
      <c r="L394" s="78">
        <v>3</v>
      </c>
      <c r="M394" s="48" t="s">
        <v>21</v>
      </c>
      <c r="N394" s="49"/>
      <c r="O394" s="50"/>
      <c r="P394" s="178"/>
      <c r="Q394" s="147"/>
      <c r="R394" s="142"/>
      <c r="S394" s="142"/>
      <c r="T394" s="142">
        <v>2671200</v>
      </c>
      <c r="U394" s="142">
        <f t="shared" si="31"/>
        <v>8013600</v>
      </c>
      <c r="V394" s="142"/>
      <c r="W394" s="142"/>
      <c r="X394" s="143"/>
      <c r="Y394" s="147"/>
      <c r="Z394" s="142"/>
      <c r="AA394" s="142"/>
      <c r="AB394" s="142"/>
      <c r="AC394" s="142"/>
      <c r="AD394" s="142"/>
      <c r="AE394" s="142"/>
      <c r="AF394" s="221"/>
      <c r="AG394" s="215"/>
      <c r="AH394" s="19"/>
      <c r="AI394" s="20"/>
    </row>
    <row r="395" spans="1:35" ht="15.5">
      <c r="A395" s="211">
        <f t="shared" si="29"/>
        <v>0</v>
      </c>
      <c r="B395" s="71"/>
      <c r="C395" s="72"/>
      <c r="D395" s="46"/>
      <c r="E395" s="42"/>
      <c r="F395" s="67"/>
      <c r="G395" s="44"/>
      <c r="H395" s="45"/>
      <c r="I395" s="105"/>
      <c r="J395" s="105"/>
      <c r="K395" s="46" t="s">
        <v>22</v>
      </c>
      <c r="L395" s="78">
        <v>3</v>
      </c>
      <c r="M395" s="48" t="s">
        <v>21</v>
      </c>
      <c r="N395" s="49"/>
      <c r="O395" s="50"/>
      <c r="P395" s="178"/>
      <c r="Q395" s="147"/>
      <c r="R395" s="142"/>
      <c r="S395" s="142"/>
      <c r="T395" s="142">
        <v>2827913</v>
      </c>
      <c r="U395" s="142">
        <f t="shared" si="31"/>
        <v>8483739</v>
      </c>
      <c r="V395" s="142"/>
      <c r="W395" s="142"/>
      <c r="X395" s="143"/>
      <c r="Y395" s="147"/>
      <c r="Z395" s="142"/>
      <c r="AA395" s="142"/>
      <c r="AB395" s="142"/>
      <c r="AC395" s="142"/>
      <c r="AD395" s="142"/>
      <c r="AE395" s="142"/>
      <c r="AF395" s="221"/>
      <c r="AG395" s="215"/>
      <c r="AH395" s="19"/>
      <c r="AI395" s="20"/>
    </row>
    <row r="396" spans="1:35" ht="16" thickBot="1">
      <c r="A396" s="211">
        <f t="shared" ref="A396:A459" si="32">IF(F396="",0,1)</f>
        <v>0</v>
      </c>
      <c r="B396" s="71"/>
      <c r="C396" s="72"/>
      <c r="D396" s="46"/>
      <c r="E396" s="42"/>
      <c r="F396" s="67"/>
      <c r="G396" s="44"/>
      <c r="H396" s="45"/>
      <c r="I396" s="105"/>
      <c r="J396" s="105"/>
      <c r="K396" s="46"/>
      <c r="L396" s="47"/>
      <c r="M396" s="48"/>
      <c r="N396" s="49"/>
      <c r="O396" s="50"/>
      <c r="P396" s="178"/>
      <c r="Q396" s="147"/>
      <c r="R396" s="142"/>
      <c r="S396" s="142"/>
      <c r="T396" s="142"/>
      <c r="U396" s="142"/>
      <c r="V396" s="142"/>
      <c r="W396" s="142"/>
      <c r="X396" s="143"/>
      <c r="Y396" s="147"/>
      <c r="Z396" s="142"/>
      <c r="AA396" s="142"/>
      <c r="AB396" s="142"/>
      <c r="AC396" s="142"/>
      <c r="AD396" s="142"/>
      <c r="AE396" s="142"/>
      <c r="AF396" s="221"/>
      <c r="AG396" s="215"/>
      <c r="AH396" s="19"/>
      <c r="AI396" s="20"/>
    </row>
    <row r="397" spans="1:35" s="164" customFormat="1" ht="16" hidden="1" thickBot="1">
      <c r="A397" s="211">
        <f t="shared" si="32"/>
        <v>0</v>
      </c>
      <c r="B397" s="235"/>
      <c r="C397" s="111"/>
      <c r="D397" s="57"/>
      <c r="E397" s="57"/>
      <c r="F397" s="184"/>
      <c r="G397" s="57"/>
      <c r="H397" s="182"/>
      <c r="I397" s="183"/>
      <c r="J397" s="183"/>
      <c r="K397" s="191"/>
      <c r="L397" s="192"/>
      <c r="M397" s="184"/>
      <c r="N397" s="185"/>
      <c r="O397" s="186"/>
      <c r="P397" s="186"/>
      <c r="Q397" s="144"/>
      <c r="R397" s="144"/>
      <c r="S397" s="144"/>
      <c r="T397" s="144"/>
      <c r="U397" s="144"/>
      <c r="V397" s="144"/>
      <c r="W397" s="144"/>
      <c r="X397" s="144"/>
      <c r="Y397" s="144"/>
      <c r="Z397" s="144"/>
      <c r="AA397" s="144"/>
      <c r="AB397" s="144"/>
      <c r="AC397" s="144"/>
      <c r="AD397" s="144"/>
      <c r="AE397" s="144"/>
      <c r="AF397" s="222"/>
      <c r="AG397" s="57"/>
      <c r="AH397" s="187"/>
      <c r="AI397" s="188"/>
    </row>
    <row r="398" spans="1:35" s="175" customFormat="1" ht="15.5">
      <c r="A398" s="211">
        <f t="shared" si="32"/>
        <v>0</v>
      </c>
      <c r="B398" s="236"/>
      <c r="C398" s="237"/>
      <c r="D398" s="238"/>
      <c r="E398" s="238"/>
      <c r="F398" s="239"/>
      <c r="G398" s="238"/>
      <c r="H398" s="240"/>
      <c r="I398" s="241"/>
      <c r="J398" s="241"/>
      <c r="K398" s="242"/>
      <c r="L398" s="243"/>
      <c r="M398" s="239"/>
      <c r="N398" s="244"/>
      <c r="O398" s="245"/>
      <c r="P398" s="245"/>
      <c r="Q398" s="246"/>
      <c r="R398" s="246"/>
      <c r="S398" s="246"/>
      <c r="T398" s="246"/>
      <c r="U398" s="246"/>
      <c r="V398" s="246"/>
      <c r="W398" s="246"/>
      <c r="X398" s="246"/>
      <c r="Y398" s="246"/>
      <c r="Z398" s="246"/>
      <c r="AA398" s="246"/>
      <c r="AB398" s="246"/>
      <c r="AC398" s="246"/>
      <c r="AD398" s="246"/>
      <c r="AE398" s="246"/>
      <c r="AF398" s="247"/>
      <c r="AG398" s="167"/>
      <c r="AH398" s="194"/>
      <c r="AI398" s="195"/>
    </row>
    <row r="399" spans="1:35" ht="15.5">
      <c r="A399" s="211">
        <f t="shared" si="32"/>
        <v>1</v>
      </c>
      <c r="B399" s="71">
        <f>B379+1</f>
        <v>38</v>
      </c>
      <c r="C399" s="72">
        <v>66</v>
      </c>
      <c r="D399" s="41" t="s">
        <v>271</v>
      </c>
      <c r="E399" s="42" t="s">
        <v>272</v>
      </c>
      <c r="F399" s="67">
        <v>66</v>
      </c>
      <c r="G399" s="44" t="s">
        <v>98</v>
      </c>
      <c r="H399" s="45">
        <v>257</v>
      </c>
      <c r="I399" s="105">
        <v>96</v>
      </c>
      <c r="J399" s="105">
        <v>96</v>
      </c>
      <c r="K399" s="46" t="s">
        <v>367</v>
      </c>
      <c r="L399" s="47">
        <v>34.25</v>
      </c>
      <c r="M399" s="48" t="s">
        <v>322</v>
      </c>
      <c r="N399" s="49" t="s">
        <v>29</v>
      </c>
      <c r="O399" s="50">
        <v>1</v>
      </c>
      <c r="P399" s="178">
        <f>+L399*1.5</f>
        <v>51.375</v>
      </c>
      <c r="Q399" s="147">
        <f>res!L5</f>
        <v>2472000</v>
      </c>
      <c r="R399" s="142">
        <f>+SUM(P399:P401)*Q399</f>
        <v>231453360</v>
      </c>
      <c r="S399" s="142">
        <f>+Q399*J399</f>
        <v>237312000</v>
      </c>
      <c r="T399" s="142">
        <f>2567000*0.75</f>
        <v>1925250</v>
      </c>
      <c r="U399" s="142">
        <f t="shared" ref="U399:U404" si="33">+T399*L399</f>
        <v>65939812.5</v>
      </c>
      <c r="V399" s="142">
        <v>15000</v>
      </c>
      <c r="W399" s="142">
        <f>+V399*O399</f>
        <v>15000</v>
      </c>
      <c r="X399" s="143">
        <f>+S399+SUM(U399:U404)+SUM(W399:W401)</f>
        <v>355729642.5</v>
      </c>
      <c r="Y399" s="147"/>
      <c r="Z399" s="140">
        <f>(SUM($U399:$U406)+$R399)*10%</f>
        <v>34981400.25</v>
      </c>
      <c r="AA399" s="140">
        <f>(SUM($U399:$U404)+$S399)*1%</f>
        <v>3556726.4250000003</v>
      </c>
      <c r="AB399" s="140">
        <f>(SUM($U399:$U404)+$S399)*5%</f>
        <v>17783632.125</v>
      </c>
      <c r="AC399" s="140">
        <f>+X399*0.542%</f>
        <v>1928054.6623500001</v>
      </c>
      <c r="AD399" s="140"/>
      <c r="AE399" s="140">
        <f>SUM(Y399:AD399)</f>
        <v>58249813.462349996</v>
      </c>
      <c r="AF399" s="141">
        <f>ROUND((X399+AE399),-3)</f>
        <v>413979000</v>
      </c>
      <c r="AG399" s="215"/>
      <c r="AH399" s="19"/>
      <c r="AI399" s="20"/>
    </row>
    <row r="400" spans="1:35" ht="15.5">
      <c r="A400" s="211">
        <f t="shared" si="32"/>
        <v>0</v>
      </c>
      <c r="B400" s="71"/>
      <c r="C400" s="72"/>
      <c r="D400" s="46" t="s">
        <v>123</v>
      </c>
      <c r="E400" s="42" t="s">
        <v>273</v>
      </c>
      <c r="F400" s="67"/>
      <c r="G400" s="44" t="s">
        <v>274</v>
      </c>
      <c r="H400" s="45"/>
      <c r="I400" s="105"/>
      <c r="J400" s="105"/>
      <c r="K400" s="46" t="s">
        <v>17</v>
      </c>
      <c r="L400" s="52">
        <v>8</v>
      </c>
      <c r="M400" s="48" t="s">
        <v>322</v>
      </c>
      <c r="N400" s="49" t="s">
        <v>275</v>
      </c>
      <c r="O400" s="50">
        <v>1</v>
      </c>
      <c r="P400" s="178"/>
      <c r="Q400" s="147"/>
      <c r="R400" s="142"/>
      <c r="S400" s="142"/>
      <c r="T400" s="142">
        <f>1284000*0.75</f>
        <v>963000</v>
      </c>
      <c r="U400" s="142">
        <f t="shared" si="33"/>
        <v>7704000</v>
      </c>
      <c r="V400" s="142">
        <v>30000</v>
      </c>
      <c r="W400" s="142">
        <f>+V400*O400</f>
        <v>30000</v>
      </c>
      <c r="X400" s="143"/>
      <c r="Y400" s="147"/>
      <c r="Z400" s="142"/>
      <c r="AA400" s="142"/>
      <c r="AB400" s="142"/>
      <c r="AC400" s="142"/>
      <c r="AD400" s="142"/>
      <c r="AE400" s="142"/>
      <c r="AF400" s="221"/>
      <c r="AG400" s="215"/>
      <c r="AH400" s="19"/>
      <c r="AI400" s="20"/>
    </row>
    <row r="401" spans="1:35" ht="15.5">
      <c r="A401" s="211">
        <f t="shared" si="32"/>
        <v>0</v>
      </c>
      <c r="B401" s="39"/>
      <c r="C401" s="40"/>
      <c r="D401" s="46" t="s">
        <v>42</v>
      </c>
      <c r="E401" s="42" t="s">
        <v>276</v>
      </c>
      <c r="F401" s="67"/>
      <c r="G401" s="44" t="s">
        <v>277</v>
      </c>
      <c r="H401" s="45"/>
      <c r="I401" s="105"/>
      <c r="J401" s="105"/>
      <c r="K401" s="46" t="s">
        <v>278</v>
      </c>
      <c r="L401" s="47">
        <v>28.17</v>
      </c>
      <c r="M401" s="48" t="s">
        <v>322</v>
      </c>
      <c r="N401" s="49" t="s">
        <v>92</v>
      </c>
      <c r="O401" s="50">
        <v>1</v>
      </c>
      <c r="P401" s="178">
        <f>+L401*1.5</f>
        <v>42.255000000000003</v>
      </c>
      <c r="Q401" s="147"/>
      <c r="R401" s="142"/>
      <c r="S401" s="142"/>
      <c r="T401" s="142">
        <f>1755000*0.75</f>
        <v>1316250</v>
      </c>
      <c r="U401" s="142">
        <f t="shared" si="33"/>
        <v>37078762.5</v>
      </c>
      <c r="V401" s="142">
        <v>12000</v>
      </c>
      <c r="W401" s="142">
        <f>+V401*O401</f>
        <v>12000</v>
      </c>
      <c r="X401" s="143"/>
      <c r="Y401" s="147"/>
      <c r="Z401" s="142"/>
      <c r="AA401" s="142"/>
      <c r="AB401" s="142"/>
      <c r="AC401" s="142"/>
      <c r="AD401" s="142"/>
      <c r="AE401" s="142"/>
      <c r="AF401" s="221"/>
      <c r="AG401" s="215"/>
      <c r="AH401" s="19"/>
      <c r="AI401" s="20"/>
    </row>
    <row r="402" spans="1:35" ht="28">
      <c r="A402" s="211">
        <f t="shared" si="32"/>
        <v>0</v>
      </c>
      <c r="B402" s="71"/>
      <c r="C402" s="72"/>
      <c r="D402" s="46" t="s">
        <v>381</v>
      </c>
      <c r="E402" s="42"/>
      <c r="F402" s="67"/>
      <c r="G402" s="44"/>
      <c r="H402" s="45"/>
      <c r="I402" s="105"/>
      <c r="J402" s="105"/>
      <c r="K402" s="46" t="s">
        <v>17</v>
      </c>
      <c r="L402" s="47">
        <v>6.45</v>
      </c>
      <c r="M402" s="48" t="s">
        <v>322</v>
      </c>
      <c r="N402" s="49"/>
      <c r="O402" s="50"/>
      <c r="P402" s="178"/>
      <c r="Q402" s="147"/>
      <c r="R402" s="142"/>
      <c r="S402" s="142"/>
      <c r="T402" s="142">
        <f>877000*0.75</f>
        <v>657750</v>
      </c>
      <c r="U402" s="142">
        <f t="shared" si="33"/>
        <v>4242487.5</v>
      </c>
      <c r="V402" s="142"/>
      <c r="W402" s="142"/>
      <c r="X402" s="143"/>
      <c r="Y402" s="147"/>
      <c r="Z402" s="142"/>
      <c r="AA402" s="142"/>
      <c r="AB402" s="142"/>
      <c r="AC402" s="142"/>
      <c r="AD402" s="142"/>
      <c r="AE402" s="142"/>
      <c r="AF402" s="221"/>
      <c r="AG402" s="215"/>
      <c r="AH402" s="19"/>
      <c r="AI402" s="20"/>
    </row>
    <row r="403" spans="1:35" ht="15.5">
      <c r="A403" s="211">
        <f t="shared" si="32"/>
        <v>0</v>
      </c>
      <c r="B403" s="71"/>
      <c r="C403" s="72"/>
      <c r="D403" s="46" t="s">
        <v>279</v>
      </c>
      <c r="E403" s="42"/>
      <c r="F403" s="67"/>
      <c r="G403" s="44"/>
      <c r="H403" s="45"/>
      <c r="I403" s="105"/>
      <c r="J403" s="105"/>
      <c r="K403" s="46" t="s">
        <v>52</v>
      </c>
      <c r="L403" s="47">
        <v>5.75</v>
      </c>
      <c r="M403" s="48" t="s">
        <v>322</v>
      </c>
      <c r="N403" s="49"/>
      <c r="O403" s="50"/>
      <c r="P403" s="178"/>
      <c r="Q403" s="147"/>
      <c r="R403" s="142"/>
      <c r="S403" s="142"/>
      <c r="T403" s="142">
        <v>261840</v>
      </c>
      <c r="U403" s="142">
        <f t="shared" si="33"/>
        <v>1505580</v>
      </c>
      <c r="V403" s="142"/>
      <c r="W403" s="142"/>
      <c r="X403" s="143"/>
      <c r="Y403" s="147"/>
      <c r="Z403" s="142"/>
      <c r="AA403" s="142"/>
      <c r="AB403" s="142"/>
      <c r="AC403" s="142"/>
      <c r="AD403" s="142"/>
      <c r="AE403" s="142"/>
      <c r="AF403" s="221"/>
      <c r="AG403" s="215"/>
      <c r="AH403" s="19"/>
      <c r="AI403" s="20"/>
    </row>
    <row r="404" spans="1:35" ht="15.5">
      <c r="A404" s="211">
        <f t="shared" si="32"/>
        <v>0</v>
      </c>
      <c r="B404" s="71"/>
      <c r="C404" s="72"/>
      <c r="D404" s="46"/>
      <c r="E404" s="42"/>
      <c r="F404" s="67"/>
      <c r="G404" s="44"/>
      <c r="H404" s="45"/>
      <c r="I404" s="105"/>
      <c r="J404" s="105"/>
      <c r="K404" s="46" t="s">
        <v>19</v>
      </c>
      <c r="L404" s="78">
        <v>900</v>
      </c>
      <c r="M404" s="48" t="s">
        <v>50</v>
      </c>
      <c r="N404" s="49"/>
      <c r="O404" s="50"/>
      <c r="P404" s="178"/>
      <c r="Q404" s="147"/>
      <c r="R404" s="142"/>
      <c r="S404" s="142"/>
      <c r="T404" s="142">
        <v>2100</v>
      </c>
      <c r="U404" s="142">
        <f t="shared" si="33"/>
        <v>1890000</v>
      </c>
      <c r="V404" s="142"/>
      <c r="W404" s="142"/>
      <c r="X404" s="143"/>
      <c r="Y404" s="147"/>
      <c r="Z404" s="142"/>
      <c r="AA404" s="142"/>
      <c r="AB404" s="142"/>
      <c r="AC404" s="142"/>
      <c r="AD404" s="142"/>
      <c r="AE404" s="142"/>
      <c r="AF404" s="221"/>
      <c r="AG404" s="215"/>
      <c r="AH404" s="19"/>
      <c r="AI404" s="20"/>
    </row>
    <row r="405" spans="1:35" ht="15.5">
      <c r="A405" s="211">
        <f t="shared" si="32"/>
        <v>0</v>
      </c>
      <c r="B405" s="71"/>
      <c r="C405" s="72"/>
      <c r="D405" s="46"/>
      <c r="E405" s="42"/>
      <c r="F405" s="67"/>
      <c r="G405" s="44"/>
      <c r="H405" s="45"/>
      <c r="I405" s="105"/>
      <c r="J405" s="105"/>
      <c r="K405" s="46"/>
      <c r="L405" s="47"/>
      <c r="M405" s="48"/>
      <c r="N405" s="49"/>
      <c r="O405" s="50"/>
      <c r="P405" s="178"/>
      <c r="Q405" s="147"/>
      <c r="R405" s="142"/>
      <c r="S405" s="142"/>
      <c r="T405" s="142"/>
      <c r="U405" s="142"/>
      <c r="V405" s="142"/>
      <c r="W405" s="142"/>
      <c r="X405" s="143"/>
      <c r="Y405" s="147"/>
      <c r="Z405" s="142"/>
      <c r="AA405" s="142"/>
      <c r="AB405" s="142"/>
      <c r="AC405" s="142"/>
      <c r="AD405" s="142"/>
      <c r="AE405" s="142"/>
      <c r="AF405" s="221"/>
      <c r="AG405" s="215"/>
      <c r="AH405" s="19"/>
      <c r="AI405" s="20"/>
    </row>
    <row r="406" spans="1:35" s="164" customFormat="1" ht="16" thickBot="1">
      <c r="A406" s="211">
        <f t="shared" si="32"/>
        <v>0</v>
      </c>
      <c r="B406" s="70"/>
      <c r="C406" s="74"/>
      <c r="D406" s="56"/>
      <c r="E406" s="57"/>
      <c r="F406" s="93"/>
      <c r="G406" s="58"/>
      <c r="H406" s="59"/>
      <c r="I406" s="53"/>
      <c r="J406" s="53"/>
      <c r="K406" s="56"/>
      <c r="L406" s="60"/>
      <c r="M406" s="61"/>
      <c r="N406" s="62"/>
      <c r="O406" s="63"/>
      <c r="P406" s="179"/>
      <c r="Q406" s="148"/>
      <c r="R406" s="149"/>
      <c r="S406" s="149"/>
      <c r="T406" s="149"/>
      <c r="U406" s="149"/>
      <c r="V406" s="149"/>
      <c r="W406" s="149"/>
      <c r="X406" s="144"/>
      <c r="Y406" s="148"/>
      <c r="Z406" s="149"/>
      <c r="AA406" s="149"/>
      <c r="AB406" s="149"/>
      <c r="AC406" s="149"/>
      <c r="AD406" s="149"/>
      <c r="AE406" s="149"/>
      <c r="AF406" s="222"/>
      <c r="AG406" s="213"/>
      <c r="AH406" s="22"/>
      <c r="AI406" s="163"/>
    </row>
    <row r="407" spans="1:35" s="175" customFormat="1" ht="15.5">
      <c r="A407" s="211">
        <f t="shared" si="32"/>
        <v>0</v>
      </c>
      <c r="B407" s="165"/>
      <c r="C407" s="231"/>
      <c r="D407" s="166"/>
      <c r="E407" s="167"/>
      <c r="F407" s="189"/>
      <c r="G407" s="224"/>
      <c r="H407" s="225"/>
      <c r="I407" s="226"/>
      <c r="J407" s="226"/>
      <c r="K407" s="166"/>
      <c r="L407" s="227"/>
      <c r="M407" s="228"/>
      <c r="N407" s="168"/>
      <c r="O407" s="229"/>
      <c r="P407" s="180"/>
      <c r="Q407" s="169"/>
      <c r="R407" s="170"/>
      <c r="S407" s="170"/>
      <c r="T407" s="170"/>
      <c r="U407" s="170"/>
      <c r="V407" s="170"/>
      <c r="W407" s="170"/>
      <c r="X407" s="171"/>
      <c r="Y407" s="169"/>
      <c r="Z407" s="170"/>
      <c r="AA407" s="170"/>
      <c r="AB407" s="170"/>
      <c r="AC407" s="170"/>
      <c r="AD407" s="170"/>
      <c r="AE407" s="170"/>
      <c r="AF407" s="230"/>
      <c r="AG407" s="214"/>
      <c r="AH407" s="190"/>
      <c r="AI407" s="174"/>
    </row>
    <row r="408" spans="1:35" ht="15.5">
      <c r="A408" s="211">
        <f t="shared" si="32"/>
        <v>1</v>
      </c>
      <c r="B408" s="71">
        <f>B399+1</f>
        <v>39</v>
      </c>
      <c r="C408" s="72">
        <v>67</v>
      </c>
      <c r="D408" s="41" t="s">
        <v>280</v>
      </c>
      <c r="E408" s="42" t="s">
        <v>281</v>
      </c>
      <c r="F408" s="67">
        <v>67</v>
      </c>
      <c r="G408" s="44" t="s">
        <v>98</v>
      </c>
      <c r="H408" s="45">
        <v>329</v>
      </c>
      <c r="I408" s="105">
        <v>145</v>
      </c>
      <c r="J408" s="105">
        <v>145</v>
      </c>
      <c r="K408" s="46" t="s">
        <v>374</v>
      </c>
      <c r="L408" s="47">
        <v>18.55</v>
      </c>
      <c r="M408" s="48" t="s">
        <v>322</v>
      </c>
      <c r="N408" s="49" t="s">
        <v>13</v>
      </c>
      <c r="O408" s="50">
        <v>1</v>
      </c>
      <c r="P408" s="178">
        <f>+L408*1.5</f>
        <v>27.825000000000003</v>
      </c>
      <c r="Q408" s="147">
        <f>res!L5</f>
        <v>2472000</v>
      </c>
      <c r="R408" s="142">
        <f>+SUM(P408:P409)*Q408</f>
        <v>302387400</v>
      </c>
      <c r="S408" s="142">
        <f>+Q408*J408</f>
        <v>358440000</v>
      </c>
      <c r="T408" s="142">
        <v>1734960</v>
      </c>
      <c r="U408" s="142">
        <f t="shared" ref="U408:U416" si="34">+T408*L408</f>
        <v>32183508</v>
      </c>
      <c r="V408" s="142">
        <v>121000</v>
      </c>
      <c r="W408" s="142">
        <f t="shared" ref="W408:W414" si="35">+V408*O408</f>
        <v>121000</v>
      </c>
      <c r="X408" s="143">
        <f>+S408+SUM(U408:U416)+SUM(W408:W414)</f>
        <v>524499562.49000001</v>
      </c>
      <c r="Y408" s="147"/>
      <c r="Z408" s="140">
        <f>(SUM($U408:$U416)+$R408)*20%</f>
        <v>93637592.498000011</v>
      </c>
      <c r="AA408" s="140">
        <f>(SUM($U408:$U416)+$S408)*1%</f>
        <v>5242405.6249000002</v>
      </c>
      <c r="AB408" s="140">
        <f>((SUM($U408:$U416)+$S408)-300000000)*5%</f>
        <v>11212028.124500001</v>
      </c>
      <c r="AC408" s="140">
        <f>+X408*0.542%</f>
        <v>2842787.6286958004</v>
      </c>
      <c r="AD408" s="140"/>
      <c r="AE408" s="140">
        <f>SUM(Y408:AD408)</f>
        <v>112934813.87609582</v>
      </c>
      <c r="AF408" s="141">
        <f>ROUND((X408+AE408),-3)</f>
        <v>637434000</v>
      </c>
      <c r="AG408" s="215"/>
      <c r="AH408" s="19"/>
      <c r="AI408" s="20"/>
    </row>
    <row r="409" spans="1:35" ht="15.5">
      <c r="A409" s="211">
        <f t="shared" si="32"/>
        <v>0</v>
      </c>
      <c r="B409" s="71"/>
      <c r="C409" s="72"/>
      <c r="D409" s="46" t="s">
        <v>123</v>
      </c>
      <c r="E409" s="42" t="s">
        <v>282</v>
      </c>
      <c r="F409" s="67"/>
      <c r="G409" s="44" t="s">
        <v>283</v>
      </c>
      <c r="H409" s="45"/>
      <c r="I409" s="105"/>
      <c r="J409" s="105"/>
      <c r="K409" s="46" t="s">
        <v>375</v>
      </c>
      <c r="L409" s="52">
        <v>63</v>
      </c>
      <c r="M409" s="48" t="s">
        <v>322</v>
      </c>
      <c r="N409" s="49" t="s">
        <v>91</v>
      </c>
      <c r="O409" s="50">
        <v>1</v>
      </c>
      <c r="P409" s="178">
        <f>+L409*1.5</f>
        <v>94.5</v>
      </c>
      <c r="Q409" s="147"/>
      <c r="R409" s="142"/>
      <c r="S409" s="142"/>
      <c r="T409" s="142">
        <v>1714880</v>
      </c>
      <c r="U409" s="142">
        <f t="shared" si="34"/>
        <v>108037440</v>
      </c>
      <c r="V409" s="142">
        <v>12100</v>
      </c>
      <c r="W409" s="142">
        <f t="shared" si="35"/>
        <v>12100</v>
      </c>
      <c r="X409" s="143"/>
      <c r="Y409" s="147"/>
      <c r="Z409" s="142"/>
      <c r="AA409" s="142"/>
      <c r="AB409" s="142"/>
      <c r="AC409" s="142"/>
      <c r="AD409" s="142"/>
      <c r="AE409" s="142"/>
      <c r="AF409" s="221"/>
      <c r="AG409" s="215"/>
      <c r="AH409" s="19"/>
      <c r="AI409" s="20"/>
    </row>
    <row r="410" spans="1:35" ht="15.5">
      <c r="A410" s="211">
        <f t="shared" si="32"/>
        <v>0</v>
      </c>
      <c r="B410" s="71"/>
      <c r="C410" s="72"/>
      <c r="D410" s="46" t="s">
        <v>40</v>
      </c>
      <c r="E410" s="42" t="s">
        <v>284</v>
      </c>
      <c r="F410" s="67"/>
      <c r="G410" s="44" t="s">
        <v>285</v>
      </c>
      <c r="H410" s="45"/>
      <c r="I410" s="105"/>
      <c r="J410" s="105"/>
      <c r="K410" s="46" t="s">
        <v>268</v>
      </c>
      <c r="L410" s="47">
        <v>6.65</v>
      </c>
      <c r="M410" s="48" t="s">
        <v>322</v>
      </c>
      <c r="N410" s="49" t="s">
        <v>8</v>
      </c>
      <c r="O410" s="50">
        <v>1</v>
      </c>
      <c r="P410" s="178"/>
      <c r="Q410" s="147"/>
      <c r="R410" s="142"/>
      <c r="S410" s="142"/>
      <c r="T410" s="142">
        <v>770400</v>
      </c>
      <c r="U410" s="142">
        <f t="shared" si="34"/>
        <v>5123160</v>
      </c>
      <c r="V410" s="142">
        <v>60000</v>
      </c>
      <c r="W410" s="142">
        <f t="shared" si="35"/>
        <v>60000</v>
      </c>
      <c r="X410" s="143"/>
      <c r="Y410" s="147"/>
      <c r="Z410" s="142"/>
      <c r="AA410" s="142"/>
      <c r="AB410" s="142"/>
      <c r="AC410" s="142"/>
      <c r="AD410" s="142"/>
      <c r="AE410" s="142"/>
      <c r="AF410" s="221"/>
      <c r="AG410" s="215"/>
      <c r="AH410" s="19"/>
      <c r="AI410" s="20"/>
    </row>
    <row r="411" spans="1:35" ht="28">
      <c r="A411" s="211">
        <f t="shared" si="32"/>
        <v>0</v>
      </c>
      <c r="B411" s="71"/>
      <c r="C411" s="72"/>
      <c r="D411" s="46" t="s">
        <v>380</v>
      </c>
      <c r="E411" s="42"/>
      <c r="F411" s="67"/>
      <c r="G411" s="44"/>
      <c r="H411" s="45"/>
      <c r="I411" s="105"/>
      <c r="J411" s="105"/>
      <c r="K411" s="46" t="s">
        <v>269</v>
      </c>
      <c r="L411" s="52">
        <v>9.9</v>
      </c>
      <c r="M411" s="48" t="s">
        <v>322</v>
      </c>
      <c r="N411" s="49" t="s">
        <v>29</v>
      </c>
      <c r="O411" s="50">
        <v>1</v>
      </c>
      <c r="P411" s="178"/>
      <c r="Q411" s="147"/>
      <c r="R411" s="142"/>
      <c r="S411" s="142"/>
      <c r="T411" s="142">
        <v>770400</v>
      </c>
      <c r="U411" s="142">
        <f t="shared" si="34"/>
        <v>7626960</v>
      </c>
      <c r="V411" s="142">
        <v>15000</v>
      </c>
      <c r="W411" s="142">
        <f t="shared" si="35"/>
        <v>15000</v>
      </c>
      <c r="X411" s="143"/>
      <c r="Y411" s="147"/>
      <c r="Z411" s="142"/>
      <c r="AA411" s="142"/>
      <c r="AB411" s="142"/>
      <c r="AC411" s="142"/>
      <c r="AD411" s="142"/>
      <c r="AE411" s="142"/>
      <c r="AF411" s="221"/>
      <c r="AG411" s="215"/>
      <c r="AH411" s="19"/>
      <c r="AI411" s="20"/>
    </row>
    <row r="412" spans="1:35" ht="15.5">
      <c r="A412" s="211">
        <f t="shared" si="32"/>
        <v>0</v>
      </c>
      <c r="B412" s="71"/>
      <c r="C412" s="72"/>
      <c r="D412" s="46" t="s">
        <v>286</v>
      </c>
      <c r="E412" s="42"/>
      <c r="F412" s="67"/>
      <c r="G412" s="44"/>
      <c r="H412" s="45"/>
      <c r="I412" s="105"/>
      <c r="J412" s="105"/>
      <c r="K412" s="46" t="s">
        <v>88</v>
      </c>
      <c r="L412" s="47">
        <v>5.67</v>
      </c>
      <c r="M412" s="48" t="s">
        <v>322</v>
      </c>
      <c r="N412" s="49" t="s">
        <v>54</v>
      </c>
      <c r="O412" s="50">
        <v>1</v>
      </c>
      <c r="P412" s="178"/>
      <c r="Q412" s="147"/>
      <c r="R412" s="142"/>
      <c r="S412" s="142"/>
      <c r="T412" s="142">
        <v>80647</v>
      </c>
      <c r="U412" s="142">
        <f t="shared" si="34"/>
        <v>457268.49</v>
      </c>
      <c r="V412" s="142">
        <v>30000</v>
      </c>
      <c r="W412" s="142">
        <f t="shared" si="35"/>
        <v>30000</v>
      </c>
      <c r="X412" s="143"/>
      <c r="Y412" s="147"/>
      <c r="Z412" s="142"/>
      <c r="AA412" s="142"/>
      <c r="AB412" s="142"/>
      <c r="AC412" s="142"/>
      <c r="AD412" s="142"/>
      <c r="AE412" s="142"/>
      <c r="AF412" s="221"/>
      <c r="AG412" s="215"/>
      <c r="AH412" s="19"/>
      <c r="AI412" s="20"/>
    </row>
    <row r="413" spans="1:35" ht="15.5">
      <c r="A413" s="211">
        <f t="shared" si="32"/>
        <v>0</v>
      </c>
      <c r="B413" s="71"/>
      <c r="C413" s="72"/>
      <c r="D413" s="46"/>
      <c r="E413" s="42"/>
      <c r="F413" s="67"/>
      <c r="G413" s="44"/>
      <c r="H413" s="45"/>
      <c r="I413" s="105"/>
      <c r="J413" s="105"/>
      <c r="K413" s="46" t="s">
        <v>65</v>
      </c>
      <c r="L413" s="52">
        <v>1.2</v>
      </c>
      <c r="M413" s="48" t="s">
        <v>322</v>
      </c>
      <c r="N413" s="49" t="s">
        <v>28</v>
      </c>
      <c r="O413" s="50">
        <v>1</v>
      </c>
      <c r="P413" s="178"/>
      <c r="Q413" s="147"/>
      <c r="R413" s="142"/>
      <c r="S413" s="142"/>
      <c r="T413" s="142">
        <v>221000</v>
      </c>
      <c r="U413" s="142">
        <f t="shared" si="34"/>
        <v>265200</v>
      </c>
      <c r="V413" s="142">
        <v>12100</v>
      </c>
      <c r="W413" s="142">
        <f t="shared" si="35"/>
        <v>12100</v>
      </c>
      <c r="X413" s="143"/>
      <c r="Y413" s="147"/>
      <c r="Z413" s="142"/>
      <c r="AA413" s="142"/>
      <c r="AB413" s="142"/>
      <c r="AC413" s="142"/>
      <c r="AD413" s="142"/>
      <c r="AE413" s="142"/>
      <c r="AF413" s="221"/>
      <c r="AG413" s="215"/>
      <c r="AH413" s="19"/>
      <c r="AI413" s="20"/>
    </row>
    <row r="414" spans="1:35" ht="15.5">
      <c r="A414" s="211">
        <f t="shared" si="32"/>
        <v>0</v>
      </c>
      <c r="B414" s="71"/>
      <c r="C414" s="72"/>
      <c r="D414" s="46"/>
      <c r="E414" s="42"/>
      <c r="F414" s="67"/>
      <c r="G414" s="44"/>
      <c r="H414" s="45"/>
      <c r="I414" s="105"/>
      <c r="J414" s="105"/>
      <c r="K414" s="46" t="s">
        <v>19</v>
      </c>
      <c r="L414" s="80">
        <v>1800</v>
      </c>
      <c r="M414" s="48" t="s">
        <v>50</v>
      </c>
      <c r="N414" s="49" t="s">
        <v>31</v>
      </c>
      <c r="O414" s="50">
        <v>4</v>
      </c>
      <c r="P414" s="178"/>
      <c r="Q414" s="147"/>
      <c r="R414" s="142"/>
      <c r="S414" s="142"/>
      <c r="T414" s="142">
        <v>2100</v>
      </c>
      <c r="U414" s="142">
        <f t="shared" si="34"/>
        <v>3780000</v>
      </c>
      <c r="V414" s="142">
        <v>2200</v>
      </c>
      <c r="W414" s="142">
        <f t="shared" si="35"/>
        <v>8800</v>
      </c>
      <c r="X414" s="143"/>
      <c r="Y414" s="147"/>
      <c r="Z414" s="142"/>
      <c r="AA414" s="142"/>
      <c r="AB414" s="142"/>
      <c r="AC414" s="142"/>
      <c r="AD414" s="142"/>
      <c r="AE414" s="142"/>
      <c r="AF414" s="221"/>
      <c r="AG414" s="215"/>
      <c r="AH414" s="19"/>
      <c r="AI414" s="20"/>
    </row>
    <row r="415" spans="1:35" ht="15.5">
      <c r="A415" s="211">
        <f t="shared" si="32"/>
        <v>0</v>
      </c>
      <c r="B415" s="71"/>
      <c r="C415" s="72"/>
      <c r="D415" s="46"/>
      <c r="E415" s="42"/>
      <c r="F415" s="67"/>
      <c r="G415" s="44"/>
      <c r="H415" s="45"/>
      <c r="I415" s="105"/>
      <c r="J415" s="105"/>
      <c r="K415" s="46" t="s">
        <v>20</v>
      </c>
      <c r="L415" s="78">
        <v>1</v>
      </c>
      <c r="M415" s="48" t="s">
        <v>21</v>
      </c>
      <c r="N415" s="49"/>
      <c r="O415" s="50"/>
      <c r="P415" s="178"/>
      <c r="Q415" s="147"/>
      <c r="R415" s="142"/>
      <c r="S415" s="142"/>
      <c r="T415" s="142">
        <v>2671200</v>
      </c>
      <c r="U415" s="142">
        <f t="shared" si="34"/>
        <v>2671200</v>
      </c>
      <c r="V415" s="142"/>
      <c r="W415" s="142"/>
      <c r="X415" s="143"/>
      <c r="Y415" s="147"/>
      <c r="Z415" s="142"/>
      <c r="AA415" s="142"/>
      <c r="AB415" s="142"/>
      <c r="AC415" s="142"/>
      <c r="AD415" s="142"/>
      <c r="AE415" s="142"/>
      <c r="AF415" s="221"/>
      <c r="AG415" s="215"/>
      <c r="AH415" s="19"/>
      <c r="AI415" s="20"/>
    </row>
    <row r="416" spans="1:35" ht="15.5">
      <c r="A416" s="211">
        <f t="shared" si="32"/>
        <v>0</v>
      </c>
      <c r="B416" s="71"/>
      <c r="C416" s="72"/>
      <c r="D416" s="46"/>
      <c r="E416" s="42"/>
      <c r="F416" s="67"/>
      <c r="G416" s="44"/>
      <c r="H416" s="45"/>
      <c r="I416" s="105"/>
      <c r="J416" s="105"/>
      <c r="K416" s="46" t="s">
        <v>22</v>
      </c>
      <c r="L416" s="78">
        <v>2</v>
      </c>
      <c r="M416" s="48" t="s">
        <v>21</v>
      </c>
      <c r="N416" s="49"/>
      <c r="O416" s="50"/>
      <c r="P416" s="178"/>
      <c r="Q416" s="147"/>
      <c r="R416" s="142"/>
      <c r="S416" s="142"/>
      <c r="T416" s="142">
        <v>2827913</v>
      </c>
      <c r="U416" s="142">
        <f t="shared" si="34"/>
        <v>5655826</v>
      </c>
      <c r="V416" s="142"/>
      <c r="W416" s="142"/>
      <c r="X416" s="143"/>
      <c r="Y416" s="147"/>
      <c r="Z416" s="142"/>
      <c r="AA416" s="142"/>
      <c r="AB416" s="142"/>
      <c r="AC416" s="142"/>
      <c r="AD416" s="142"/>
      <c r="AE416" s="142"/>
      <c r="AF416" s="221"/>
      <c r="AG416" s="215"/>
      <c r="AH416" s="19"/>
      <c r="AI416" s="20"/>
    </row>
    <row r="417" spans="1:35" s="164" customFormat="1" ht="16" thickBot="1">
      <c r="A417" s="211">
        <f t="shared" si="32"/>
        <v>0</v>
      </c>
      <c r="B417" s="70"/>
      <c r="C417" s="74"/>
      <c r="D417" s="56"/>
      <c r="E417" s="57"/>
      <c r="F417" s="93"/>
      <c r="G417" s="58"/>
      <c r="H417" s="59"/>
      <c r="I417" s="53"/>
      <c r="J417" s="53"/>
      <c r="K417" s="56"/>
      <c r="L417" s="94"/>
      <c r="M417" s="61"/>
      <c r="N417" s="62"/>
      <c r="O417" s="63"/>
      <c r="P417" s="179"/>
      <c r="Q417" s="148"/>
      <c r="R417" s="149"/>
      <c r="S417" s="149"/>
      <c r="T417" s="149"/>
      <c r="U417" s="149"/>
      <c r="V417" s="149"/>
      <c r="W417" s="149"/>
      <c r="X417" s="144"/>
      <c r="Y417" s="148"/>
      <c r="Z417" s="149"/>
      <c r="AA417" s="149"/>
      <c r="AB417" s="149"/>
      <c r="AC417" s="149"/>
      <c r="AD417" s="149"/>
      <c r="AE417" s="149"/>
      <c r="AF417" s="222"/>
      <c r="AG417" s="213"/>
      <c r="AH417" s="22"/>
      <c r="AI417" s="163"/>
    </row>
    <row r="418" spans="1:35" s="175" customFormat="1" ht="15.5">
      <c r="A418" s="211">
        <f t="shared" si="32"/>
        <v>0</v>
      </c>
      <c r="B418" s="165"/>
      <c r="C418" s="231"/>
      <c r="D418" s="166"/>
      <c r="E418" s="167"/>
      <c r="F418" s="189"/>
      <c r="G418" s="224"/>
      <c r="H418" s="225"/>
      <c r="I418" s="226"/>
      <c r="J418" s="226"/>
      <c r="K418" s="166"/>
      <c r="L418" s="227"/>
      <c r="M418" s="228"/>
      <c r="N418" s="168"/>
      <c r="O418" s="229"/>
      <c r="P418" s="180"/>
      <c r="Q418" s="169"/>
      <c r="R418" s="170"/>
      <c r="S418" s="170"/>
      <c r="T418" s="170"/>
      <c r="U418" s="170"/>
      <c r="V418" s="170"/>
      <c r="W418" s="170"/>
      <c r="X418" s="171"/>
      <c r="Y418" s="169"/>
      <c r="Z418" s="170"/>
      <c r="AA418" s="170"/>
      <c r="AB418" s="170"/>
      <c r="AC418" s="170"/>
      <c r="AD418" s="170"/>
      <c r="AE418" s="170"/>
      <c r="AF418" s="230"/>
      <c r="AG418" s="214"/>
      <c r="AH418" s="190"/>
      <c r="AI418" s="174"/>
    </row>
    <row r="419" spans="1:35" ht="15.5">
      <c r="A419" s="211">
        <f t="shared" si="32"/>
        <v>1</v>
      </c>
      <c r="B419" s="71">
        <f>B408+1</f>
        <v>40</v>
      </c>
      <c r="C419" s="72">
        <v>68</v>
      </c>
      <c r="D419" s="41" t="s">
        <v>287</v>
      </c>
      <c r="E419" s="42" t="s">
        <v>288</v>
      </c>
      <c r="F419" s="67">
        <v>68</v>
      </c>
      <c r="G419" s="44" t="s">
        <v>98</v>
      </c>
      <c r="H419" s="45">
        <v>300</v>
      </c>
      <c r="I419" s="105">
        <v>306</v>
      </c>
      <c r="J419" s="116">
        <v>277</v>
      </c>
      <c r="K419" s="46" t="s">
        <v>367</v>
      </c>
      <c r="L419" s="52">
        <v>85.4</v>
      </c>
      <c r="M419" s="48" t="s">
        <v>322</v>
      </c>
      <c r="N419" s="49" t="s">
        <v>12</v>
      </c>
      <c r="O419" s="50">
        <v>1</v>
      </c>
      <c r="P419" s="178">
        <f>+L419*1.5</f>
        <v>128.10000000000002</v>
      </c>
      <c r="Q419" s="147">
        <f>res!L5</f>
        <v>2472000</v>
      </c>
      <c r="R419" s="142">
        <f>+SUM(P419:P429)*Q419</f>
        <v>531541800.00000006</v>
      </c>
      <c r="S419" s="142">
        <f>+Q419*J419</f>
        <v>684744000</v>
      </c>
      <c r="T419" s="142">
        <v>2120850</v>
      </c>
      <c r="U419" s="142">
        <f t="shared" ref="U419:U425" si="36">+T419*L419</f>
        <v>181120590</v>
      </c>
      <c r="V419" s="142">
        <v>121000</v>
      </c>
      <c r="W419" s="142">
        <f t="shared" ref="W419:W428" si="37">+V419*O419</f>
        <v>121000</v>
      </c>
      <c r="X419" s="143">
        <f>+S419+SUM(U419:U430)+SUM(W419:W428)</f>
        <v>925929055.08000004</v>
      </c>
      <c r="Y419" s="147"/>
      <c r="Z419" s="140">
        <f>(SUM($U419:$U430)+$R419)*15%</f>
        <v>115854503.26200001</v>
      </c>
      <c r="AA419" s="140">
        <f>(SUM($U419:$U430)+$S419)*1%</f>
        <v>9255655.5508000012</v>
      </c>
      <c r="AB419" s="140">
        <f>((SUM($U419:$U430)+$S419)-300000000)*5%</f>
        <v>31278277.754000004</v>
      </c>
      <c r="AC419" s="140">
        <f>+X419*0.542%</f>
        <v>5018535.4785336005</v>
      </c>
      <c r="AD419" s="140"/>
      <c r="AE419" s="140">
        <f>SUM(Y419:AD419)</f>
        <v>161406972.04533359</v>
      </c>
      <c r="AF419" s="141">
        <f>ROUND((X419+AE419),-3)</f>
        <v>1087336000</v>
      </c>
      <c r="AG419" s="215"/>
      <c r="AH419" s="19"/>
      <c r="AI419" s="20"/>
    </row>
    <row r="420" spans="1:35" ht="15.5">
      <c r="A420" s="211">
        <f t="shared" si="32"/>
        <v>0</v>
      </c>
      <c r="B420" s="71"/>
      <c r="C420" s="72"/>
      <c r="D420" s="46" t="s">
        <v>123</v>
      </c>
      <c r="E420" s="42" t="s">
        <v>9</v>
      </c>
      <c r="F420" s="67"/>
      <c r="G420" s="44" t="s">
        <v>289</v>
      </c>
      <c r="H420" s="45"/>
      <c r="I420" s="105"/>
      <c r="J420" s="105">
        <v>306</v>
      </c>
      <c r="K420" s="46" t="s">
        <v>34</v>
      </c>
      <c r="L420" s="47">
        <v>28.45</v>
      </c>
      <c r="M420" s="48" t="s">
        <v>322</v>
      </c>
      <c r="N420" s="49" t="s">
        <v>55</v>
      </c>
      <c r="O420" s="50">
        <v>2</v>
      </c>
      <c r="P420" s="178">
        <f>+L420*1.5</f>
        <v>42.674999999999997</v>
      </c>
      <c r="Q420" s="147"/>
      <c r="R420" s="142"/>
      <c r="S420" s="142"/>
      <c r="T420" s="142">
        <v>422000</v>
      </c>
      <c r="U420" s="142">
        <f t="shared" si="36"/>
        <v>12005900</v>
      </c>
      <c r="V420" s="142">
        <v>30000</v>
      </c>
      <c r="W420" s="142">
        <f t="shared" si="37"/>
        <v>60000</v>
      </c>
      <c r="X420" s="143"/>
      <c r="Y420" s="147"/>
      <c r="Z420" s="142"/>
      <c r="AA420" s="142"/>
      <c r="AB420" s="142"/>
      <c r="AC420" s="142"/>
      <c r="AD420" s="142"/>
      <c r="AE420" s="142"/>
      <c r="AF420" s="221"/>
      <c r="AG420" s="215"/>
      <c r="AH420" s="19"/>
      <c r="AI420" s="20"/>
    </row>
    <row r="421" spans="1:35" ht="15.5">
      <c r="A421" s="211">
        <f t="shared" si="32"/>
        <v>0</v>
      </c>
      <c r="B421" s="71"/>
      <c r="C421" s="72"/>
      <c r="D421" s="46" t="s">
        <v>40</v>
      </c>
      <c r="E421" s="42"/>
      <c r="F421" s="67"/>
      <c r="G421" s="44" t="s">
        <v>11</v>
      </c>
      <c r="H421" s="45"/>
      <c r="I421" s="105"/>
      <c r="J421" s="105"/>
      <c r="K421" s="46" t="s">
        <v>17</v>
      </c>
      <c r="L421" s="52">
        <v>12.6</v>
      </c>
      <c r="M421" s="48" t="s">
        <v>322</v>
      </c>
      <c r="N421" s="49" t="s">
        <v>29</v>
      </c>
      <c r="O421" s="50">
        <v>2</v>
      </c>
      <c r="P421" s="178"/>
      <c r="Q421" s="147"/>
      <c r="R421" s="142"/>
      <c r="S421" s="142"/>
      <c r="T421" s="142">
        <v>886690</v>
      </c>
      <c r="U421" s="142">
        <f t="shared" si="36"/>
        <v>11172294</v>
      </c>
      <c r="V421" s="142">
        <v>15000</v>
      </c>
      <c r="W421" s="142">
        <f t="shared" si="37"/>
        <v>30000</v>
      </c>
      <c r="X421" s="143"/>
      <c r="Y421" s="147"/>
      <c r="Z421" s="142"/>
      <c r="AA421" s="142"/>
      <c r="AB421" s="142"/>
      <c r="AC421" s="142"/>
      <c r="AD421" s="142"/>
      <c r="AE421" s="142"/>
      <c r="AF421" s="221"/>
      <c r="AG421" s="215"/>
      <c r="AH421" s="19"/>
      <c r="AI421" s="20"/>
    </row>
    <row r="422" spans="1:35" ht="28">
      <c r="A422" s="211">
        <f t="shared" si="32"/>
        <v>0</v>
      </c>
      <c r="B422" s="39"/>
      <c r="C422" s="40"/>
      <c r="D422" s="46" t="s">
        <v>379</v>
      </c>
      <c r="E422" s="42"/>
      <c r="F422" s="67"/>
      <c r="G422" s="44"/>
      <c r="H422" s="45"/>
      <c r="I422" s="105"/>
      <c r="J422" s="105"/>
      <c r="K422" s="46" t="s">
        <v>52</v>
      </c>
      <c r="L422" s="47">
        <v>9.84</v>
      </c>
      <c r="M422" s="48" t="s">
        <v>322</v>
      </c>
      <c r="N422" s="49" t="s">
        <v>158</v>
      </c>
      <c r="O422" s="50">
        <v>2</v>
      </c>
      <c r="P422" s="178"/>
      <c r="Q422" s="147"/>
      <c r="R422" s="142"/>
      <c r="S422" s="142"/>
      <c r="T422" s="142">
        <v>471312</v>
      </c>
      <c r="U422" s="142">
        <f t="shared" si="36"/>
        <v>4637710.08</v>
      </c>
      <c r="V422" s="142">
        <v>60000</v>
      </c>
      <c r="W422" s="142">
        <f t="shared" si="37"/>
        <v>120000</v>
      </c>
      <c r="X422" s="143"/>
      <c r="Y422" s="147"/>
      <c r="Z422" s="142"/>
      <c r="AA422" s="142"/>
      <c r="AB422" s="142"/>
      <c r="AC422" s="142"/>
      <c r="AD422" s="142"/>
      <c r="AE422" s="142"/>
      <c r="AF422" s="221"/>
      <c r="AG422" s="215"/>
      <c r="AH422" s="19"/>
      <c r="AI422" s="20"/>
    </row>
    <row r="423" spans="1:35" ht="15.5">
      <c r="A423" s="211">
        <f t="shared" si="32"/>
        <v>0</v>
      </c>
      <c r="B423" s="71"/>
      <c r="C423" s="72"/>
      <c r="D423" s="46" t="s">
        <v>168</v>
      </c>
      <c r="E423" s="42"/>
      <c r="F423" s="67"/>
      <c r="G423" s="44"/>
      <c r="H423" s="45"/>
      <c r="I423" s="105"/>
      <c r="J423" s="105"/>
      <c r="K423" s="46" t="s">
        <v>19</v>
      </c>
      <c r="L423" s="78">
        <v>900</v>
      </c>
      <c r="M423" s="48" t="s">
        <v>50</v>
      </c>
      <c r="N423" s="49" t="s">
        <v>47</v>
      </c>
      <c r="O423" s="50">
        <v>2</v>
      </c>
      <c r="P423" s="178"/>
      <c r="Q423" s="147"/>
      <c r="R423" s="142"/>
      <c r="S423" s="142"/>
      <c r="T423" s="142">
        <v>2100</v>
      </c>
      <c r="U423" s="142">
        <f t="shared" si="36"/>
        <v>1890000</v>
      </c>
      <c r="V423" s="142">
        <v>1200</v>
      </c>
      <c r="W423" s="142">
        <f t="shared" si="37"/>
        <v>2400</v>
      </c>
      <c r="X423" s="143"/>
      <c r="Y423" s="147"/>
      <c r="Z423" s="142"/>
      <c r="AA423" s="142"/>
      <c r="AB423" s="142"/>
      <c r="AC423" s="142"/>
      <c r="AD423" s="142"/>
      <c r="AE423" s="142"/>
      <c r="AF423" s="221"/>
      <c r="AG423" s="215"/>
      <c r="AH423" s="19"/>
      <c r="AI423" s="20"/>
    </row>
    <row r="424" spans="1:35" ht="15.5">
      <c r="A424" s="211">
        <f t="shared" si="32"/>
        <v>0</v>
      </c>
      <c r="B424" s="71"/>
      <c r="C424" s="72"/>
      <c r="D424" s="46"/>
      <c r="E424" s="42"/>
      <c r="F424" s="67"/>
      <c r="G424" s="44"/>
      <c r="H424" s="45"/>
      <c r="I424" s="105"/>
      <c r="J424" s="105"/>
      <c r="K424" s="46" t="s">
        <v>20</v>
      </c>
      <c r="L424" s="78">
        <v>1</v>
      </c>
      <c r="M424" s="48" t="s">
        <v>21</v>
      </c>
      <c r="N424" s="49" t="s">
        <v>71</v>
      </c>
      <c r="O424" s="50">
        <v>3</v>
      </c>
      <c r="P424" s="178"/>
      <c r="Q424" s="147"/>
      <c r="R424" s="142"/>
      <c r="S424" s="142"/>
      <c r="T424" s="142">
        <v>2671200</v>
      </c>
      <c r="U424" s="142">
        <f t="shared" si="36"/>
        <v>2671200</v>
      </c>
      <c r="V424" s="142">
        <v>1200</v>
      </c>
      <c r="W424" s="142">
        <f t="shared" si="37"/>
        <v>3600</v>
      </c>
      <c r="X424" s="143"/>
      <c r="Y424" s="147"/>
      <c r="Z424" s="142"/>
      <c r="AA424" s="142"/>
      <c r="AB424" s="142"/>
      <c r="AC424" s="142"/>
      <c r="AD424" s="142"/>
      <c r="AE424" s="142"/>
      <c r="AF424" s="221"/>
      <c r="AG424" s="215"/>
      <c r="AH424" s="19"/>
      <c r="AI424" s="20"/>
    </row>
    <row r="425" spans="1:35" ht="15.5">
      <c r="A425" s="211">
        <f t="shared" si="32"/>
        <v>0</v>
      </c>
      <c r="B425" s="71"/>
      <c r="C425" s="72"/>
      <c r="D425" s="46"/>
      <c r="E425" s="42"/>
      <c r="F425" s="67"/>
      <c r="G425" s="44"/>
      <c r="H425" s="45"/>
      <c r="I425" s="105"/>
      <c r="J425" s="105"/>
      <c r="K425" s="46" t="s">
        <v>22</v>
      </c>
      <c r="L425" s="78">
        <v>1</v>
      </c>
      <c r="M425" s="48" t="s">
        <v>21</v>
      </c>
      <c r="N425" s="49" t="s">
        <v>290</v>
      </c>
      <c r="O425" s="50">
        <v>1</v>
      </c>
      <c r="P425" s="178"/>
      <c r="Q425" s="147"/>
      <c r="R425" s="142"/>
      <c r="S425" s="142"/>
      <c r="T425" s="142">
        <v>2827913</v>
      </c>
      <c r="U425" s="142">
        <f t="shared" si="36"/>
        <v>2827913</v>
      </c>
      <c r="V425" s="142">
        <v>1200</v>
      </c>
      <c r="W425" s="142">
        <f t="shared" si="37"/>
        <v>1200</v>
      </c>
      <c r="X425" s="143"/>
      <c r="Y425" s="147"/>
      <c r="Z425" s="142"/>
      <c r="AA425" s="142"/>
      <c r="AB425" s="142"/>
      <c r="AC425" s="142"/>
      <c r="AD425" s="142"/>
      <c r="AE425" s="142"/>
      <c r="AF425" s="221"/>
      <c r="AG425" s="215"/>
      <c r="AH425" s="19"/>
      <c r="AI425" s="20"/>
    </row>
    <row r="426" spans="1:35" ht="16" thickBot="1">
      <c r="A426" s="211">
        <f t="shared" si="32"/>
        <v>0</v>
      </c>
      <c r="B426" s="71"/>
      <c r="C426" s="72"/>
      <c r="D426" s="46"/>
      <c r="E426" s="42"/>
      <c r="F426" s="67"/>
      <c r="G426" s="44"/>
      <c r="H426" s="45"/>
      <c r="I426" s="105"/>
      <c r="J426" s="105"/>
      <c r="K426" s="46"/>
      <c r="L426" s="47"/>
      <c r="M426" s="48"/>
      <c r="N426" s="49" t="s">
        <v>141</v>
      </c>
      <c r="O426" s="50">
        <v>10</v>
      </c>
      <c r="P426" s="178"/>
      <c r="Q426" s="147"/>
      <c r="R426" s="142"/>
      <c r="S426" s="142"/>
      <c r="T426" s="142"/>
      <c r="U426" s="142"/>
      <c r="V426" s="142">
        <v>1200</v>
      </c>
      <c r="W426" s="142">
        <f t="shared" si="37"/>
        <v>12000</v>
      </c>
      <c r="X426" s="143"/>
      <c r="Y426" s="147"/>
      <c r="Z426" s="142"/>
      <c r="AA426" s="142"/>
      <c r="AB426" s="142"/>
      <c r="AC426" s="142"/>
      <c r="AD426" s="142"/>
      <c r="AE426" s="142"/>
      <c r="AF426" s="221"/>
      <c r="AG426" s="215"/>
      <c r="AH426" s="19"/>
      <c r="AI426" s="20"/>
    </row>
    <row r="427" spans="1:35" ht="15.5">
      <c r="A427" s="211">
        <f t="shared" si="32"/>
        <v>0</v>
      </c>
      <c r="B427" s="71"/>
      <c r="C427" s="72"/>
      <c r="D427" s="46"/>
      <c r="E427" s="42"/>
      <c r="F427" s="67"/>
      <c r="G427" s="44"/>
      <c r="H427" s="45"/>
      <c r="I427" s="105"/>
      <c r="J427" s="105"/>
      <c r="K427" s="46"/>
      <c r="L427" s="47"/>
      <c r="M427" s="48"/>
      <c r="N427" s="49" t="s">
        <v>28</v>
      </c>
      <c r="O427" s="50">
        <v>1</v>
      </c>
      <c r="P427" s="178"/>
      <c r="Q427" s="147"/>
      <c r="R427" s="142"/>
      <c r="S427" s="142"/>
      <c r="T427" s="142"/>
      <c r="U427" s="142"/>
      <c r="V427" s="142">
        <v>12100</v>
      </c>
      <c r="W427" s="142">
        <f t="shared" si="37"/>
        <v>12100</v>
      </c>
      <c r="X427" s="143"/>
      <c r="Y427" s="147"/>
      <c r="Z427" s="142"/>
      <c r="AA427" s="142"/>
      <c r="AB427" s="142"/>
      <c r="AC427" s="142"/>
      <c r="AD427" s="142"/>
      <c r="AE427" s="142"/>
      <c r="AF427" s="221"/>
      <c r="AG427" s="215"/>
      <c r="AH427" s="21"/>
      <c r="AI427" s="20"/>
    </row>
    <row r="428" spans="1:35" ht="15.5">
      <c r="A428" s="211">
        <f t="shared" si="32"/>
        <v>0</v>
      </c>
      <c r="B428" s="71"/>
      <c r="C428" s="72"/>
      <c r="D428" s="46"/>
      <c r="E428" s="42"/>
      <c r="F428" s="67"/>
      <c r="G428" s="44"/>
      <c r="H428" s="45"/>
      <c r="I428" s="105"/>
      <c r="J428" s="105"/>
      <c r="K428" s="46"/>
      <c r="L428" s="47"/>
      <c r="M428" s="48"/>
      <c r="N428" s="49" t="s">
        <v>78</v>
      </c>
      <c r="O428" s="50">
        <v>1</v>
      </c>
      <c r="P428" s="178"/>
      <c r="Q428" s="147"/>
      <c r="R428" s="142"/>
      <c r="S428" s="142"/>
      <c r="T428" s="142"/>
      <c r="U428" s="142"/>
      <c r="V428" s="142">
        <v>1200</v>
      </c>
      <c r="W428" s="142">
        <f t="shared" si="37"/>
        <v>1200</v>
      </c>
      <c r="X428" s="143"/>
      <c r="Y428" s="147"/>
      <c r="Z428" s="142"/>
      <c r="AA428" s="142"/>
      <c r="AB428" s="142"/>
      <c r="AC428" s="142"/>
      <c r="AD428" s="142"/>
      <c r="AE428" s="142"/>
      <c r="AF428" s="221"/>
      <c r="AG428" s="215"/>
      <c r="AH428" s="19"/>
      <c r="AI428" s="20"/>
    </row>
    <row r="429" spans="1:35" ht="15.5">
      <c r="A429" s="211">
        <f t="shared" si="32"/>
        <v>0</v>
      </c>
      <c r="B429" s="71"/>
      <c r="C429" s="72"/>
      <c r="D429" s="46"/>
      <c r="E429" s="42"/>
      <c r="F429" s="67"/>
      <c r="G429" s="44"/>
      <c r="H429" s="45"/>
      <c r="I429" s="105"/>
      <c r="J429" s="105"/>
      <c r="K429" s="46" t="s">
        <v>376</v>
      </c>
      <c r="L429" s="52">
        <v>29.5</v>
      </c>
      <c r="M429" s="48" t="s">
        <v>322</v>
      </c>
      <c r="N429" s="49"/>
      <c r="O429" s="50"/>
      <c r="P429" s="178">
        <f>+L429*1.5</f>
        <v>44.25</v>
      </c>
      <c r="Q429" s="147"/>
      <c r="R429" s="142"/>
      <c r="S429" s="142"/>
      <c r="T429" s="142">
        <v>735120</v>
      </c>
      <c r="U429" s="142">
        <f>+T429*L429</f>
        <v>21686040</v>
      </c>
      <c r="V429" s="142"/>
      <c r="W429" s="142"/>
      <c r="X429" s="143"/>
      <c r="Y429" s="147"/>
      <c r="Z429" s="142"/>
      <c r="AA429" s="142"/>
      <c r="AB429" s="142"/>
      <c r="AC429" s="142"/>
      <c r="AD429" s="142"/>
      <c r="AE429" s="142"/>
      <c r="AF429" s="221"/>
      <c r="AG429" s="215"/>
      <c r="AH429" s="19"/>
      <c r="AI429" s="20"/>
    </row>
    <row r="430" spans="1:35" ht="15.5">
      <c r="A430" s="211">
        <f t="shared" si="32"/>
        <v>0</v>
      </c>
      <c r="B430" s="71"/>
      <c r="C430" s="72"/>
      <c r="D430" s="46"/>
      <c r="E430" s="42"/>
      <c r="F430" s="67"/>
      <c r="G430" s="44"/>
      <c r="H430" s="45"/>
      <c r="I430" s="105"/>
      <c r="J430" s="105"/>
      <c r="K430" s="46" t="s">
        <v>17</v>
      </c>
      <c r="L430" s="47">
        <v>8.01</v>
      </c>
      <c r="M430" s="48" t="s">
        <v>322</v>
      </c>
      <c r="N430" s="49"/>
      <c r="O430" s="50"/>
      <c r="P430" s="178"/>
      <c r="Q430" s="147"/>
      <c r="R430" s="142"/>
      <c r="S430" s="142"/>
      <c r="T430" s="142">
        <v>350800</v>
      </c>
      <c r="U430" s="142">
        <f>+T430*L430</f>
        <v>2809908</v>
      </c>
      <c r="V430" s="142"/>
      <c r="W430" s="142"/>
      <c r="X430" s="143"/>
      <c r="Y430" s="147"/>
      <c r="Z430" s="142"/>
      <c r="AA430" s="142"/>
      <c r="AB430" s="142"/>
      <c r="AC430" s="142"/>
      <c r="AD430" s="142"/>
      <c r="AE430" s="142"/>
      <c r="AF430" s="221"/>
      <c r="AG430" s="215"/>
      <c r="AH430" s="19"/>
      <c r="AI430" s="20"/>
    </row>
    <row r="431" spans="1:35" s="164" customFormat="1" ht="16" thickBot="1">
      <c r="A431" s="211">
        <f t="shared" si="32"/>
        <v>0</v>
      </c>
      <c r="B431" s="70"/>
      <c r="C431" s="74"/>
      <c r="D431" s="56"/>
      <c r="E431" s="57"/>
      <c r="F431" s="93"/>
      <c r="G431" s="58"/>
      <c r="H431" s="59"/>
      <c r="I431" s="53"/>
      <c r="J431" s="53"/>
      <c r="K431" s="56"/>
      <c r="L431" s="60"/>
      <c r="M431" s="61"/>
      <c r="N431" s="62"/>
      <c r="O431" s="63"/>
      <c r="P431" s="179"/>
      <c r="Q431" s="148"/>
      <c r="R431" s="149"/>
      <c r="S431" s="149"/>
      <c r="T431" s="149"/>
      <c r="U431" s="149"/>
      <c r="V431" s="149"/>
      <c r="W431" s="149"/>
      <c r="X431" s="144"/>
      <c r="Y431" s="148"/>
      <c r="Z431" s="149"/>
      <c r="AA431" s="149"/>
      <c r="AB431" s="149"/>
      <c r="AC431" s="149"/>
      <c r="AD431" s="149"/>
      <c r="AE431" s="149"/>
      <c r="AF431" s="222"/>
      <c r="AG431" s="213"/>
      <c r="AH431" s="22"/>
      <c r="AI431" s="163"/>
    </row>
    <row r="432" spans="1:35" s="175" customFormat="1" ht="15.5">
      <c r="A432" s="211">
        <f t="shared" si="32"/>
        <v>0</v>
      </c>
      <c r="B432" s="165"/>
      <c r="C432" s="231"/>
      <c r="D432" s="166"/>
      <c r="E432" s="167"/>
      <c r="F432" s="189"/>
      <c r="G432" s="224"/>
      <c r="H432" s="225"/>
      <c r="I432" s="226"/>
      <c r="J432" s="226"/>
      <c r="K432" s="166" t="s">
        <v>69</v>
      </c>
      <c r="L432" s="227"/>
      <c r="M432" s="228"/>
      <c r="N432" s="168"/>
      <c r="O432" s="229"/>
      <c r="P432" s="180"/>
      <c r="Q432" s="169"/>
      <c r="R432" s="170"/>
      <c r="S432" s="170"/>
      <c r="T432" s="170"/>
      <c r="U432" s="170"/>
      <c r="V432" s="170"/>
      <c r="W432" s="170"/>
      <c r="X432" s="171"/>
      <c r="Y432" s="169"/>
      <c r="Z432" s="170"/>
      <c r="AA432" s="170"/>
      <c r="AB432" s="170"/>
      <c r="AC432" s="170"/>
      <c r="AD432" s="170"/>
      <c r="AE432" s="170"/>
      <c r="AF432" s="230"/>
      <c r="AG432" s="214"/>
      <c r="AH432" s="190"/>
      <c r="AI432" s="174"/>
    </row>
    <row r="433" spans="1:35" ht="15.5">
      <c r="A433" s="211">
        <f t="shared" si="32"/>
        <v>1</v>
      </c>
      <c r="B433" s="71">
        <f>B419+1</f>
        <v>41</v>
      </c>
      <c r="C433" s="72">
        <v>69</v>
      </c>
      <c r="D433" s="41" t="s">
        <v>291</v>
      </c>
      <c r="E433" s="42" t="s">
        <v>281</v>
      </c>
      <c r="F433" s="67">
        <v>69</v>
      </c>
      <c r="G433" s="44" t="s">
        <v>98</v>
      </c>
      <c r="H433" s="45">
        <v>54</v>
      </c>
      <c r="I433" s="105">
        <v>69</v>
      </c>
      <c r="J433" s="105">
        <v>69</v>
      </c>
      <c r="K433" s="46"/>
      <c r="L433" s="47"/>
      <c r="M433" s="48"/>
      <c r="N433" s="49" t="s">
        <v>29</v>
      </c>
      <c r="O433" s="50">
        <v>9</v>
      </c>
      <c r="P433" s="178"/>
      <c r="Q433" s="147">
        <f>res!L5</f>
        <v>2472000</v>
      </c>
      <c r="R433" s="142"/>
      <c r="S433" s="142">
        <f>+Q433*J433</f>
        <v>170568000</v>
      </c>
      <c r="T433" s="142"/>
      <c r="U433" s="142"/>
      <c r="V433" s="142">
        <v>15000</v>
      </c>
      <c r="W433" s="142">
        <f t="shared" ref="W433:W438" si="38">+V433*O433</f>
        <v>135000</v>
      </c>
      <c r="X433" s="143">
        <f>+S433+SUM(U433)+SUM(W433:W438)</f>
        <v>171320600</v>
      </c>
      <c r="Y433" s="147"/>
      <c r="Z433" s="142"/>
      <c r="AA433" s="142"/>
      <c r="AB433" s="140">
        <f>(SUM($U433:$U437)+$S433)*5%</f>
        <v>8528400</v>
      </c>
      <c r="AC433" s="140">
        <f>+X433*0.542%</f>
        <v>928557.652</v>
      </c>
      <c r="AD433" s="140"/>
      <c r="AE433" s="140">
        <f>SUM(Y433:AD433)</f>
        <v>9456957.6520000007</v>
      </c>
      <c r="AF433" s="141">
        <f>ROUND((X433+AE433),-3)</f>
        <v>180778000</v>
      </c>
      <c r="AG433" s="215"/>
      <c r="AH433" s="19"/>
      <c r="AI433" s="20"/>
    </row>
    <row r="434" spans="1:35" ht="15.5">
      <c r="A434" s="211">
        <f t="shared" si="32"/>
        <v>0</v>
      </c>
      <c r="B434" s="71"/>
      <c r="C434" s="72"/>
      <c r="D434" s="46" t="s">
        <v>123</v>
      </c>
      <c r="E434" s="42" t="s">
        <v>292</v>
      </c>
      <c r="F434" s="67"/>
      <c r="G434" s="44" t="s">
        <v>283</v>
      </c>
      <c r="H434" s="45"/>
      <c r="I434" s="105"/>
      <c r="J434" s="105"/>
      <c r="K434" s="46"/>
      <c r="L434" s="47"/>
      <c r="M434" s="48"/>
      <c r="N434" s="49" t="s">
        <v>293</v>
      </c>
      <c r="O434" s="50">
        <v>1</v>
      </c>
      <c r="P434" s="178"/>
      <c r="Q434" s="147"/>
      <c r="R434" s="142"/>
      <c r="S434" s="142"/>
      <c r="T434" s="142"/>
      <c r="U434" s="142"/>
      <c r="V434" s="142">
        <v>30000</v>
      </c>
      <c r="W434" s="142">
        <f t="shared" si="38"/>
        <v>30000</v>
      </c>
      <c r="X434" s="143"/>
      <c r="Y434" s="147"/>
      <c r="Z434" s="142"/>
      <c r="AA434" s="142"/>
      <c r="AB434" s="142"/>
      <c r="AC434" s="142"/>
      <c r="AD434" s="142"/>
      <c r="AE434" s="142"/>
      <c r="AF434" s="221"/>
      <c r="AG434" s="215"/>
      <c r="AH434" s="19"/>
      <c r="AI434" s="20"/>
    </row>
    <row r="435" spans="1:35" ht="28">
      <c r="A435" s="211">
        <f t="shared" si="32"/>
        <v>0</v>
      </c>
      <c r="B435" s="71"/>
      <c r="C435" s="72"/>
      <c r="D435" s="46" t="s">
        <v>40</v>
      </c>
      <c r="E435" s="42" t="s">
        <v>294</v>
      </c>
      <c r="F435" s="67"/>
      <c r="G435" s="44" t="s">
        <v>295</v>
      </c>
      <c r="H435" s="45"/>
      <c r="I435" s="105"/>
      <c r="J435" s="105"/>
      <c r="K435" s="46"/>
      <c r="L435" s="52"/>
      <c r="M435" s="48"/>
      <c r="N435" s="49" t="s">
        <v>296</v>
      </c>
      <c r="O435" s="50">
        <v>1</v>
      </c>
      <c r="P435" s="178"/>
      <c r="Q435" s="147"/>
      <c r="R435" s="142"/>
      <c r="S435" s="142"/>
      <c r="T435" s="142"/>
      <c r="U435" s="142"/>
      <c r="V435" s="142">
        <v>125000</v>
      </c>
      <c r="W435" s="142">
        <f t="shared" si="38"/>
        <v>125000</v>
      </c>
      <c r="X435" s="143"/>
      <c r="Y435" s="147"/>
      <c r="Z435" s="142"/>
      <c r="AA435" s="142"/>
      <c r="AB435" s="142"/>
      <c r="AC435" s="142"/>
      <c r="AD435" s="142"/>
      <c r="AE435" s="142"/>
      <c r="AF435" s="221"/>
      <c r="AG435" s="215"/>
      <c r="AH435" s="19"/>
      <c r="AI435" s="20"/>
    </row>
    <row r="436" spans="1:35" ht="15.5">
      <c r="A436" s="211">
        <f t="shared" si="32"/>
        <v>0</v>
      </c>
      <c r="B436" s="71"/>
      <c r="C436" s="72"/>
      <c r="D436" s="46" t="s">
        <v>297</v>
      </c>
      <c r="E436" s="42"/>
      <c r="F436" s="67"/>
      <c r="G436" s="44"/>
      <c r="H436" s="45"/>
      <c r="I436" s="105"/>
      <c r="J436" s="105"/>
      <c r="K436" s="46"/>
      <c r="L436" s="78"/>
      <c r="M436" s="48"/>
      <c r="N436" s="49" t="s">
        <v>28</v>
      </c>
      <c r="O436" s="50">
        <v>1</v>
      </c>
      <c r="P436" s="178"/>
      <c r="Q436" s="147"/>
      <c r="R436" s="142"/>
      <c r="S436" s="142"/>
      <c r="T436" s="142"/>
      <c r="U436" s="142"/>
      <c r="V436" s="142">
        <v>12100</v>
      </c>
      <c r="W436" s="142">
        <f t="shared" si="38"/>
        <v>12100</v>
      </c>
      <c r="X436" s="143"/>
      <c r="Y436" s="147"/>
      <c r="Z436" s="142"/>
      <c r="AA436" s="142"/>
      <c r="AB436" s="142"/>
      <c r="AC436" s="142"/>
      <c r="AD436" s="142"/>
      <c r="AE436" s="142"/>
      <c r="AF436" s="221"/>
      <c r="AG436" s="215"/>
      <c r="AH436" s="19"/>
      <c r="AI436" s="20"/>
    </row>
    <row r="437" spans="1:35" ht="15.5">
      <c r="A437" s="211">
        <f t="shared" si="32"/>
        <v>0</v>
      </c>
      <c r="B437" s="71"/>
      <c r="C437" s="72"/>
      <c r="D437" s="46" t="s">
        <v>223</v>
      </c>
      <c r="E437" s="42"/>
      <c r="F437" s="67"/>
      <c r="G437" s="44"/>
      <c r="H437" s="45"/>
      <c r="I437" s="105"/>
      <c r="J437" s="105"/>
      <c r="K437" s="46"/>
      <c r="L437" s="78"/>
      <c r="M437" s="48"/>
      <c r="N437" s="49" t="s">
        <v>92</v>
      </c>
      <c r="O437" s="50">
        <v>5</v>
      </c>
      <c r="P437" s="178"/>
      <c r="Q437" s="147"/>
      <c r="R437" s="142"/>
      <c r="S437" s="142"/>
      <c r="T437" s="142"/>
      <c r="U437" s="142"/>
      <c r="V437" s="142">
        <v>12100</v>
      </c>
      <c r="W437" s="142">
        <f t="shared" si="38"/>
        <v>60500</v>
      </c>
      <c r="X437" s="143"/>
      <c r="Y437" s="147"/>
      <c r="Z437" s="142"/>
      <c r="AA437" s="142"/>
      <c r="AB437" s="142"/>
      <c r="AC437" s="142"/>
      <c r="AD437" s="142"/>
      <c r="AE437" s="142"/>
      <c r="AF437" s="221"/>
      <c r="AG437" s="215"/>
      <c r="AH437" s="19"/>
      <c r="AI437" s="20"/>
    </row>
    <row r="438" spans="1:35" ht="15.5">
      <c r="A438" s="211">
        <f t="shared" si="32"/>
        <v>0</v>
      </c>
      <c r="B438" s="71"/>
      <c r="C438" s="72"/>
      <c r="D438" s="46" t="s">
        <v>102</v>
      </c>
      <c r="E438" s="42"/>
      <c r="F438" s="67"/>
      <c r="G438" s="44"/>
      <c r="H438" s="45"/>
      <c r="I438" s="105"/>
      <c r="J438" s="105"/>
      <c r="K438" s="46"/>
      <c r="L438" s="78"/>
      <c r="M438" s="48"/>
      <c r="N438" s="49" t="s">
        <v>38</v>
      </c>
      <c r="O438" s="50">
        <v>13</v>
      </c>
      <c r="P438" s="178"/>
      <c r="Q438" s="147"/>
      <c r="R438" s="142"/>
      <c r="S438" s="142"/>
      <c r="T438" s="142"/>
      <c r="U438" s="142"/>
      <c r="V438" s="142">
        <v>30000</v>
      </c>
      <c r="W438" s="142">
        <f t="shared" si="38"/>
        <v>390000</v>
      </c>
      <c r="X438" s="143"/>
      <c r="Y438" s="147"/>
      <c r="Z438" s="142"/>
      <c r="AA438" s="142"/>
      <c r="AB438" s="142"/>
      <c r="AC438" s="142"/>
      <c r="AD438" s="142"/>
      <c r="AE438" s="142"/>
      <c r="AF438" s="221"/>
      <c r="AG438" s="215"/>
      <c r="AH438" s="19"/>
      <c r="AI438" s="20"/>
    </row>
    <row r="439" spans="1:35" ht="15.5">
      <c r="A439" s="211">
        <f t="shared" si="32"/>
        <v>0</v>
      </c>
      <c r="B439" s="71"/>
      <c r="C439" s="72"/>
      <c r="D439" s="46" t="s">
        <v>298</v>
      </c>
      <c r="E439" s="42"/>
      <c r="F439" s="67"/>
      <c r="G439" s="44"/>
      <c r="H439" s="45"/>
      <c r="I439" s="105"/>
      <c r="J439" s="105"/>
      <c r="K439" s="46"/>
      <c r="L439" s="47"/>
      <c r="M439" s="48"/>
      <c r="N439" s="49"/>
      <c r="O439" s="50"/>
      <c r="P439" s="178"/>
      <c r="Q439" s="147"/>
      <c r="R439" s="142"/>
      <c r="S439" s="142"/>
      <c r="T439" s="142"/>
      <c r="U439" s="142"/>
      <c r="V439" s="142"/>
      <c r="W439" s="142"/>
      <c r="X439" s="143"/>
      <c r="Y439" s="147"/>
      <c r="Z439" s="142"/>
      <c r="AA439" s="142"/>
      <c r="AB439" s="142"/>
      <c r="AC439" s="142"/>
      <c r="AD439" s="142"/>
      <c r="AE439" s="142"/>
      <c r="AF439" s="221"/>
      <c r="AG439" s="215"/>
      <c r="AH439" s="19"/>
      <c r="AI439" s="20"/>
    </row>
    <row r="440" spans="1:35" s="164" customFormat="1" ht="16" thickBot="1">
      <c r="A440" s="211">
        <f t="shared" si="32"/>
        <v>0</v>
      </c>
      <c r="B440" s="70"/>
      <c r="C440" s="74"/>
      <c r="D440" s="56"/>
      <c r="E440" s="57"/>
      <c r="F440" s="93"/>
      <c r="G440" s="58"/>
      <c r="H440" s="59"/>
      <c r="I440" s="53"/>
      <c r="J440" s="53"/>
      <c r="K440" s="56"/>
      <c r="L440" s="60"/>
      <c r="M440" s="61"/>
      <c r="N440" s="62"/>
      <c r="O440" s="63"/>
      <c r="P440" s="179"/>
      <c r="Q440" s="148"/>
      <c r="R440" s="149"/>
      <c r="S440" s="149"/>
      <c r="T440" s="149"/>
      <c r="U440" s="149"/>
      <c r="V440" s="149"/>
      <c r="W440" s="149"/>
      <c r="X440" s="144"/>
      <c r="Y440" s="148"/>
      <c r="Z440" s="149"/>
      <c r="AA440" s="149"/>
      <c r="AB440" s="149"/>
      <c r="AC440" s="149"/>
      <c r="AD440" s="149"/>
      <c r="AE440" s="149"/>
      <c r="AF440" s="222"/>
      <c r="AG440" s="213"/>
      <c r="AH440" s="22"/>
      <c r="AI440" s="163"/>
    </row>
    <row r="441" spans="1:35" s="175" customFormat="1" ht="15.5">
      <c r="A441" s="211">
        <f t="shared" si="32"/>
        <v>0</v>
      </c>
      <c r="B441" s="165"/>
      <c r="C441" s="231"/>
      <c r="D441" s="166"/>
      <c r="E441" s="167"/>
      <c r="F441" s="189"/>
      <c r="G441" s="224"/>
      <c r="H441" s="225"/>
      <c r="I441" s="226"/>
      <c r="J441" s="226"/>
      <c r="K441" s="166"/>
      <c r="L441" s="227"/>
      <c r="M441" s="228"/>
      <c r="N441" s="168"/>
      <c r="O441" s="229"/>
      <c r="P441" s="180"/>
      <c r="Q441" s="169"/>
      <c r="R441" s="170"/>
      <c r="S441" s="170"/>
      <c r="T441" s="170"/>
      <c r="U441" s="170"/>
      <c r="V441" s="170"/>
      <c r="W441" s="170"/>
      <c r="X441" s="171"/>
      <c r="Y441" s="169"/>
      <c r="Z441" s="170"/>
      <c r="AA441" s="170"/>
      <c r="AB441" s="170"/>
      <c r="AC441" s="170"/>
      <c r="AD441" s="170"/>
      <c r="AE441" s="170"/>
      <c r="AF441" s="230"/>
      <c r="AG441" s="214"/>
      <c r="AH441" s="190"/>
      <c r="AI441" s="174"/>
    </row>
    <row r="442" spans="1:35" ht="15.5">
      <c r="A442" s="211">
        <f t="shared" si="32"/>
        <v>1</v>
      </c>
      <c r="B442" s="71">
        <f>B433+1</f>
        <v>42</v>
      </c>
      <c r="C442" s="72">
        <v>70</v>
      </c>
      <c r="D442" s="41" t="s">
        <v>299</v>
      </c>
      <c r="E442" s="42" t="s">
        <v>300</v>
      </c>
      <c r="F442" s="67">
        <v>70</v>
      </c>
      <c r="G442" s="44" t="s">
        <v>98</v>
      </c>
      <c r="H442" s="45">
        <v>144</v>
      </c>
      <c r="I442" s="105">
        <v>130</v>
      </c>
      <c r="J442" s="105">
        <v>130</v>
      </c>
      <c r="K442" s="46" t="s">
        <v>335</v>
      </c>
      <c r="L442" s="47">
        <v>80.36</v>
      </c>
      <c r="M442" s="48" t="s">
        <v>322</v>
      </c>
      <c r="N442" s="49"/>
      <c r="O442" s="50"/>
      <c r="P442" s="178">
        <f>+L442*1.5</f>
        <v>120.53999999999999</v>
      </c>
      <c r="Q442" s="147">
        <f>res!L5</f>
        <v>2472000</v>
      </c>
      <c r="R442" s="142">
        <f>+P442*Q442</f>
        <v>297974880</v>
      </c>
      <c r="S442" s="142">
        <f>+Q442*J442</f>
        <v>321360000</v>
      </c>
      <c r="T442" s="142">
        <f>2567000*0.85</f>
        <v>2181950</v>
      </c>
      <c r="U442" s="142">
        <f t="shared" ref="U442:U448" si="39">+T442*L442</f>
        <v>175341502</v>
      </c>
      <c r="V442" s="142"/>
      <c r="W442" s="142"/>
      <c r="X442" s="143">
        <f>+S442+SUM(U442:U448)+SUM(W442)</f>
        <v>542635581</v>
      </c>
      <c r="Y442" s="147"/>
      <c r="Z442" s="140">
        <f>(SUM($U442:$U448)+$R442)*15%</f>
        <v>77887569.149999991</v>
      </c>
      <c r="AA442" s="140">
        <f>(SUM($U442:$U448)+$S442)*1%</f>
        <v>5426355.8100000005</v>
      </c>
      <c r="AB442" s="140">
        <f>((SUM($U442:$U448)+$S442)-300000000)*5%</f>
        <v>12131779.050000001</v>
      </c>
      <c r="AC442" s="140">
        <f>+X442*0.542%</f>
        <v>2941084.8490200001</v>
      </c>
      <c r="AD442" s="140"/>
      <c r="AE442" s="140">
        <f>SUM(Y442:AD442)</f>
        <v>98386788.859019995</v>
      </c>
      <c r="AF442" s="141">
        <f>ROUND((X442+AE442),-3)</f>
        <v>641022000</v>
      </c>
      <c r="AG442" s="215"/>
      <c r="AH442" s="19"/>
      <c r="AI442" s="20"/>
    </row>
    <row r="443" spans="1:35" ht="15.5">
      <c r="A443" s="211">
        <f t="shared" si="32"/>
        <v>0</v>
      </c>
      <c r="B443" s="39"/>
      <c r="C443" s="40"/>
      <c r="D443" s="46" t="s">
        <v>123</v>
      </c>
      <c r="E443" s="42" t="s">
        <v>187</v>
      </c>
      <c r="F443" s="67"/>
      <c r="G443" s="44" t="s">
        <v>301</v>
      </c>
      <c r="H443" s="45"/>
      <c r="I443" s="105"/>
      <c r="J443" s="105"/>
      <c r="K443" s="46" t="s">
        <v>336</v>
      </c>
      <c r="L443" s="47">
        <v>23.94</v>
      </c>
      <c r="M443" s="48" t="s">
        <v>322</v>
      </c>
      <c r="N443" s="49"/>
      <c r="O443" s="50"/>
      <c r="P443" s="178"/>
      <c r="Q443" s="147"/>
      <c r="R443" s="142"/>
      <c r="S443" s="142"/>
      <c r="T443" s="142">
        <f>1284000*0.85</f>
        <v>1091400</v>
      </c>
      <c r="U443" s="142">
        <f t="shared" si="39"/>
        <v>26128116</v>
      </c>
      <c r="V443" s="142"/>
      <c r="W443" s="142"/>
      <c r="X443" s="143"/>
      <c r="Y443" s="147"/>
      <c r="Z443" s="142"/>
      <c r="AA443" s="142"/>
      <c r="AB443" s="142"/>
      <c r="AC443" s="142"/>
      <c r="AD443" s="142"/>
      <c r="AE443" s="142"/>
      <c r="AF443" s="221"/>
      <c r="AG443" s="215"/>
      <c r="AH443" s="19"/>
      <c r="AI443" s="20"/>
    </row>
    <row r="444" spans="1:35" ht="15.5">
      <c r="A444" s="211">
        <f t="shared" si="32"/>
        <v>0</v>
      </c>
      <c r="B444" s="71"/>
      <c r="C444" s="72"/>
      <c r="D444" s="46" t="s">
        <v>40</v>
      </c>
      <c r="E444" s="42" t="s">
        <v>302</v>
      </c>
      <c r="F444" s="67"/>
      <c r="G444" s="44" t="s">
        <v>303</v>
      </c>
      <c r="H444" s="45"/>
      <c r="I444" s="105"/>
      <c r="J444" s="105"/>
      <c r="K444" s="46" t="s">
        <v>19</v>
      </c>
      <c r="L444" s="47" t="s">
        <v>339</v>
      </c>
      <c r="M444" s="48" t="s">
        <v>50</v>
      </c>
      <c r="N444" s="49"/>
      <c r="O444" s="50"/>
      <c r="P444" s="178"/>
      <c r="Q444" s="147"/>
      <c r="R444" s="142"/>
      <c r="S444" s="142"/>
      <c r="T444" s="142">
        <v>2100</v>
      </c>
      <c r="U444" s="142">
        <f t="shared" si="39"/>
        <v>1890000</v>
      </c>
      <c r="V444" s="142"/>
      <c r="W444" s="142"/>
      <c r="X444" s="143"/>
      <c r="Y444" s="147"/>
      <c r="Z444" s="142"/>
      <c r="AA444" s="142"/>
      <c r="AB444" s="142"/>
      <c r="AC444" s="142"/>
      <c r="AD444" s="142"/>
      <c r="AE444" s="142"/>
      <c r="AF444" s="221"/>
      <c r="AG444" s="215"/>
      <c r="AH444" s="19"/>
      <c r="AI444" s="20"/>
    </row>
    <row r="445" spans="1:35" ht="15.5">
      <c r="A445" s="211">
        <f t="shared" si="32"/>
        <v>0</v>
      </c>
      <c r="B445" s="71"/>
      <c r="C445" s="72"/>
      <c r="D445" s="46" t="s">
        <v>297</v>
      </c>
      <c r="E445" s="42"/>
      <c r="F445" s="67"/>
      <c r="G445" s="44"/>
      <c r="H445" s="45"/>
      <c r="I445" s="105"/>
      <c r="J445" s="105"/>
      <c r="K445" s="46" t="s">
        <v>20</v>
      </c>
      <c r="L445" s="47" t="s">
        <v>321</v>
      </c>
      <c r="M445" s="48" t="s">
        <v>21</v>
      </c>
      <c r="N445" s="49"/>
      <c r="O445" s="50"/>
      <c r="P445" s="178"/>
      <c r="Q445" s="147"/>
      <c r="R445" s="142"/>
      <c r="S445" s="142"/>
      <c r="T445" s="142">
        <v>2671200</v>
      </c>
      <c r="U445" s="142">
        <f t="shared" si="39"/>
        <v>2671200</v>
      </c>
      <c r="V445" s="142"/>
      <c r="W445" s="142"/>
      <c r="X445" s="143"/>
      <c r="Y445" s="147"/>
      <c r="Z445" s="142"/>
      <c r="AA445" s="142"/>
      <c r="AB445" s="142"/>
      <c r="AC445" s="142"/>
      <c r="AD445" s="142"/>
      <c r="AE445" s="142"/>
      <c r="AF445" s="221"/>
      <c r="AG445" s="215"/>
      <c r="AH445" s="19"/>
      <c r="AI445" s="20"/>
    </row>
    <row r="446" spans="1:35" ht="15.5">
      <c r="A446" s="211">
        <f t="shared" si="32"/>
        <v>0</v>
      </c>
      <c r="B446" s="71"/>
      <c r="C446" s="72"/>
      <c r="D446" s="46" t="s">
        <v>101</v>
      </c>
      <c r="E446" s="42"/>
      <c r="F446" s="67"/>
      <c r="G446" s="44"/>
      <c r="H446" s="45"/>
      <c r="I446" s="105"/>
      <c r="J446" s="105"/>
      <c r="K446" s="46" t="s">
        <v>22</v>
      </c>
      <c r="L446" s="47" t="s">
        <v>321</v>
      </c>
      <c r="M446" s="48" t="s">
        <v>21</v>
      </c>
      <c r="N446" s="49"/>
      <c r="O446" s="50"/>
      <c r="P446" s="178"/>
      <c r="Q446" s="147"/>
      <c r="R446" s="142"/>
      <c r="S446" s="142"/>
      <c r="T446" s="142">
        <v>2827913</v>
      </c>
      <c r="U446" s="142">
        <f t="shared" si="39"/>
        <v>2827913</v>
      </c>
      <c r="V446" s="142"/>
      <c r="W446" s="142"/>
      <c r="X446" s="143"/>
      <c r="Y446" s="147"/>
      <c r="Z446" s="142"/>
      <c r="AA446" s="142"/>
      <c r="AB446" s="142"/>
      <c r="AC446" s="142"/>
      <c r="AD446" s="142"/>
      <c r="AE446" s="142"/>
      <c r="AF446" s="221"/>
      <c r="AG446" s="215"/>
      <c r="AH446" s="19"/>
      <c r="AI446" s="20"/>
    </row>
    <row r="447" spans="1:35" ht="15.5">
      <c r="A447" s="211">
        <f t="shared" si="32"/>
        <v>0</v>
      </c>
      <c r="B447" s="71"/>
      <c r="C447" s="72"/>
      <c r="D447" s="46" t="s">
        <v>102</v>
      </c>
      <c r="E447" s="42"/>
      <c r="F447" s="67"/>
      <c r="G447" s="44"/>
      <c r="H447" s="45"/>
      <c r="I447" s="105"/>
      <c r="J447" s="105"/>
      <c r="K447" s="46" t="s">
        <v>52</v>
      </c>
      <c r="L447" s="47" t="s">
        <v>337</v>
      </c>
      <c r="M447" s="48" t="s">
        <v>322</v>
      </c>
      <c r="N447" s="49"/>
      <c r="O447" s="50"/>
      <c r="P447" s="178"/>
      <c r="Q447" s="147"/>
      <c r="R447" s="142"/>
      <c r="S447" s="142"/>
      <c r="T447" s="142">
        <v>523680</v>
      </c>
      <c r="U447" s="142">
        <f t="shared" si="39"/>
        <v>3927600</v>
      </c>
      <c r="V447" s="142"/>
      <c r="W447" s="142"/>
      <c r="X447" s="143"/>
      <c r="Y447" s="147"/>
      <c r="Z447" s="142"/>
      <c r="AA447" s="142"/>
      <c r="AB447" s="142"/>
      <c r="AC447" s="142"/>
      <c r="AD447" s="142"/>
      <c r="AE447" s="142"/>
      <c r="AF447" s="221"/>
      <c r="AG447" s="215"/>
      <c r="AH447" s="19"/>
      <c r="AI447" s="20"/>
    </row>
    <row r="448" spans="1:35" ht="15.5">
      <c r="A448" s="211">
        <f t="shared" si="32"/>
        <v>0</v>
      </c>
      <c r="B448" s="71"/>
      <c r="C448" s="72"/>
      <c r="D448" s="46" t="s">
        <v>304</v>
      </c>
      <c r="E448" s="42"/>
      <c r="F448" s="67"/>
      <c r="G448" s="44"/>
      <c r="H448" s="45"/>
      <c r="I448" s="105"/>
      <c r="J448" s="105"/>
      <c r="K448" s="46" t="s">
        <v>45</v>
      </c>
      <c r="L448" s="47" t="s">
        <v>338</v>
      </c>
      <c r="M448" s="48" t="s">
        <v>322</v>
      </c>
      <c r="N448" s="49"/>
      <c r="O448" s="50"/>
      <c r="P448" s="178"/>
      <c r="Q448" s="147"/>
      <c r="R448" s="142"/>
      <c r="S448" s="142"/>
      <c r="T448" s="142">
        <v>288750</v>
      </c>
      <c r="U448" s="142">
        <f t="shared" si="39"/>
        <v>8489250</v>
      </c>
      <c r="V448" s="142"/>
      <c r="W448" s="142"/>
      <c r="X448" s="143"/>
      <c r="Y448" s="147"/>
      <c r="Z448" s="142"/>
      <c r="AA448" s="142"/>
      <c r="AB448" s="142"/>
      <c r="AC448" s="142"/>
      <c r="AD448" s="142"/>
      <c r="AE448" s="142"/>
      <c r="AF448" s="221"/>
      <c r="AG448" s="215"/>
      <c r="AH448" s="19"/>
      <c r="AI448" s="20"/>
    </row>
    <row r="449" spans="1:35" s="164" customFormat="1" ht="16" thickBot="1">
      <c r="A449" s="211">
        <f t="shared" si="32"/>
        <v>0</v>
      </c>
      <c r="B449" s="70"/>
      <c r="C449" s="74"/>
      <c r="D449" s="56"/>
      <c r="E449" s="57"/>
      <c r="F449" s="93"/>
      <c r="G449" s="58"/>
      <c r="H449" s="59"/>
      <c r="I449" s="53"/>
      <c r="J449" s="53"/>
      <c r="K449" s="56"/>
      <c r="L449" s="60"/>
      <c r="M449" s="61"/>
      <c r="N449" s="62"/>
      <c r="O449" s="63"/>
      <c r="P449" s="179"/>
      <c r="Q449" s="148"/>
      <c r="R449" s="149"/>
      <c r="S449" s="149"/>
      <c r="T449" s="149"/>
      <c r="U449" s="149"/>
      <c r="V449" s="149"/>
      <c r="W449" s="149"/>
      <c r="X449" s="144"/>
      <c r="Y449" s="148"/>
      <c r="Z449" s="149"/>
      <c r="AA449" s="149"/>
      <c r="AB449" s="149"/>
      <c r="AC449" s="149"/>
      <c r="AD449" s="149"/>
      <c r="AE449" s="149"/>
      <c r="AF449" s="222"/>
      <c r="AG449" s="213"/>
      <c r="AH449" s="22"/>
      <c r="AI449" s="163"/>
    </row>
    <row r="450" spans="1:35" s="175" customFormat="1" ht="15.5">
      <c r="A450" s="211">
        <f t="shared" si="32"/>
        <v>0</v>
      </c>
      <c r="B450" s="165"/>
      <c r="C450" s="231"/>
      <c r="D450" s="166"/>
      <c r="E450" s="167"/>
      <c r="F450" s="189"/>
      <c r="G450" s="224"/>
      <c r="H450" s="225"/>
      <c r="I450" s="226"/>
      <c r="J450" s="226"/>
      <c r="K450" s="166"/>
      <c r="L450" s="227"/>
      <c r="M450" s="228"/>
      <c r="N450" s="168"/>
      <c r="O450" s="229"/>
      <c r="P450" s="180"/>
      <c r="Q450" s="169"/>
      <c r="R450" s="170"/>
      <c r="S450" s="170"/>
      <c r="T450" s="170"/>
      <c r="U450" s="170"/>
      <c r="V450" s="170"/>
      <c r="W450" s="170"/>
      <c r="X450" s="171"/>
      <c r="Y450" s="169"/>
      <c r="Z450" s="170"/>
      <c r="AA450" s="170"/>
      <c r="AB450" s="170"/>
      <c r="AC450" s="170"/>
      <c r="AD450" s="170"/>
      <c r="AE450" s="170"/>
      <c r="AF450" s="230"/>
      <c r="AG450" s="214"/>
      <c r="AH450" s="190"/>
      <c r="AI450" s="174"/>
    </row>
    <row r="451" spans="1:35" ht="17.25" customHeight="1" thickBot="1">
      <c r="A451" s="211">
        <f t="shared" si="32"/>
        <v>1</v>
      </c>
      <c r="B451" s="71">
        <f>B442+1</f>
        <v>43</v>
      </c>
      <c r="C451" s="72">
        <v>71</v>
      </c>
      <c r="D451" s="41" t="s">
        <v>305</v>
      </c>
      <c r="E451" s="42" t="s">
        <v>185</v>
      </c>
      <c r="F451" s="67">
        <v>71</v>
      </c>
      <c r="G451" s="44" t="s">
        <v>98</v>
      </c>
      <c r="H451" s="45">
        <v>600</v>
      </c>
      <c r="I451" s="105">
        <v>1090</v>
      </c>
      <c r="J451" s="105">
        <v>1090</v>
      </c>
      <c r="K451" s="46" t="s">
        <v>367</v>
      </c>
      <c r="L451" s="52">
        <v>188.6</v>
      </c>
      <c r="M451" s="48" t="s">
        <v>322</v>
      </c>
      <c r="N451" s="49"/>
      <c r="O451" s="50"/>
      <c r="P451" s="178">
        <f>+L451*1.5</f>
        <v>282.89999999999998</v>
      </c>
      <c r="Q451" s="147">
        <f>res!L5</f>
        <v>2472000</v>
      </c>
      <c r="R451" s="142">
        <f>+SUM(P451:P468)*Q451</f>
        <v>1066754519.9999999</v>
      </c>
      <c r="S451" s="142">
        <f>+Q451*J451</f>
        <v>2694480000</v>
      </c>
      <c r="T451" s="142">
        <v>2053600</v>
      </c>
      <c r="U451" s="142">
        <f t="shared" ref="U451:U458" si="40">+T451*L451</f>
        <v>387308960</v>
      </c>
      <c r="V451" s="142"/>
      <c r="W451" s="142"/>
      <c r="X451" s="143">
        <f>+S451+SUM(U451:U468)+SUM(W451)</f>
        <v>3354657019.5999999</v>
      </c>
      <c r="Y451" s="147"/>
      <c r="Z451" s="140">
        <f>(SUM($U451:$U458)+SUM(U460:U468)+$R451)*15%</f>
        <v>259039730.93999997</v>
      </c>
      <c r="AA451" s="140">
        <f>(SUM($U451:$U457)+$S451)*1%</f>
        <v>31213760.905999999</v>
      </c>
      <c r="AB451" s="140">
        <f>((SUM($U451:$U468)+$S451)-300000000)*5%</f>
        <v>152732850.97999999</v>
      </c>
      <c r="AC451" s="140">
        <f>+X451*0.542%</f>
        <v>18182241.046232</v>
      </c>
      <c r="AD451" s="140"/>
      <c r="AE451" s="140">
        <f>SUM(Y451:AD451)</f>
        <v>461168583.87223196</v>
      </c>
      <c r="AF451" s="141">
        <f>ROUND((X451+AE451),-3)</f>
        <v>3815826000</v>
      </c>
      <c r="AG451" s="215"/>
      <c r="AH451" s="19"/>
      <c r="AI451" s="20"/>
    </row>
    <row r="452" spans="1:35" ht="15.5">
      <c r="A452" s="211">
        <f t="shared" si="32"/>
        <v>0</v>
      </c>
      <c r="B452" s="71"/>
      <c r="C452" s="72"/>
      <c r="D452" s="46" t="s">
        <v>123</v>
      </c>
      <c r="E452" s="42" t="s">
        <v>187</v>
      </c>
      <c r="F452" s="67"/>
      <c r="G452" s="44" t="s">
        <v>283</v>
      </c>
      <c r="H452" s="45"/>
      <c r="I452" s="105"/>
      <c r="J452" s="105"/>
      <c r="K452" s="46" t="s">
        <v>17</v>
      </c>
      <c r="L452" s="47">
        <v>39.340000000000003</v>
      </c>
      <c r="M452" s="48" t="s">
        <v>322</v>
      </c>
      <c r="N452" s="49"/>
      <c r="O452" s="50"/>
      <c r="P452" s="178"/>
      <c r="Q452" s="147"/>
      <c r="R452" s="142"/>
      <c r="S452" s="142"/>
      <c r="T452" s="142">
        <v>770400</v>
      </c>
      <c r="U452" s="142">
        <f t="shared" si="40"/>
        <v>30307536.000000004</v>
      </c>
      <c r="V452" s="142"/>
      <c r="W452" s="142"/>
      <c r="X452" s="143"/>
      <c r="Y452" s="147"/>
      <c r="Z452" s="142"/>
      <c r="AA452" s="142"/>
      <c r="AB452" s="142"/>
      <c r="AC452" s="142"/>
      <c r="AD452" s="142"/>
      <c r="AE452" s="142"/>
      <c r="AF452" s="221"/>
      <c r="AG452" s="215"/>
      <c r="AH452" s="21"/>
      <c r="AI452" s="20"/>
    </row>
    <row r="453" spans="1:35" ht="15.5">
      <c r="A453" s="211">
        <f t="shared" si="32"/>
        <v>0</v>
      </c>
      <c r="B453" s="71"/>
      <c r="C453" s="72"/>
      <c r="D453" s="46" t="s">
        <v>40</v>
      </c>
      <c r="E453" s="42" t="s">
        <v>306</v>
      </c>
      <c r="F453" s="67"/>
      <c r="G453" s="44" t="s">
        <v>295</v>
      </c>
      <c r="H453" s="45"/>
      <c r="I453" s="105"/>
      <c r="J453" s="105"/>
      <c r="K453" s="46" t="s">
        <v>25</v>
      </c>
      <c r="L453" s="47">
        <v>50.74</v>
      </c>
      <c r="M453" s="48" t="s">
        <v>322</v>
      </c>
      <c r="N453" s="49"/>
      <c r="O453" s="50"/>
      <c r="P453" s="178"/>
      <c r="Q453" s="147"/>
      <c r="R453" s="142"/>
      <c r="S453" s="142"/>
      <c r="T453" s="142">
        <v>31840</v>
      </c>
      <c r="U453" s="142">
        <f t="shared" si="40"/>
        <v>1615561.6</v>
      </c>
      <c r="V453" s="142"/>
      <c r="W453" s="142"/>
      <c r="X453" s="143"/>
      <c r="Y453" s="147"/>
      <c r="Z453" s="142"/>
      <c r="AA453" s="142"/>
      <c r="AB453" s="142"/>
      <c r="AC453" s="142"/>
      <c r="AD453" s="142"/>
      <c r="AE453" s="142"/>
      <c r="AF453" s="221"/>
      <c r="AG453" s="215"/>
      <c r="AH453" s="19"/>
      <c r="AI453" s="20"/>
    </row>
    <row r="454" spans="1:35" ht="16.5" customHeight="1">
      <c r="A454" s="211">
        <f t="shared" si="32"/>
        <v>0</v>
      </c>
      <c r="B454" s="71"/>
      <c r="C454" s="72"/>
      <c r="D454" s="46" t="s">
        <v>377</v>
      </c>
      <c r="E454" s="42"/>
      <c r="F454" s="67"/>
      <c r="G454" s="44"/>
      <c r="H454" s="45"/>
      <c r="I454" s="105"/>
      <c r="J454" s="105"/>
      <c r="K454" s="46" t="s">
        <v>86</v>
      </c>
      <c r="L454" s="52">
        <v>4.5999999999999996</v>
      </c>
      <c r="M454" s="48" t="s">
        <v>322</v>
      </c>
      <c r="N454" s="49"/>
      <c r="O454" s="50"/>
      <c r="P454" s="178"/>
      <c r="Q454" s="147"/>
      <c r="R454" s="142"/>
      <c r="S454" s="142"/>
      <c r="T454" s="142">
        <v>265200</v>
      </c>
      <c r="U454" s="142">
        <f t="shared" si="40"/>
        <v>1219920</v>
      </c>
      <c r="V454" s="142"/>
      <c r="W454" s="142"/>
      <c r="X454" s="143"/>
      <c r="Y454" s="147"/>
      <c r="Z454" s="142"/>
      <c r="AA454" s="142"/>
      <c r="AB454" s="142"/>
      <c r="AC454" s="142"/>
      <c r="AD454" s="142"/>
      <c r="AE454" s="142"/>
      <c r="AF454" s="221"/>
      <c r="AG454" s="215"/>
      <c r="AH454" s="19"/>
      <c r="AI454" s="20"/>
    </row>
    <row r="455" spans="1:35" ht="15.5">
      <c r="A455" s="211">
        <f t="shared" si="32"/>
        <v>0</v>
      </c>
      <c r="B455" s="71"/>
      <c r="C455" s="72"/>
      <c r="D455" s="46" t="s">
        <v>307</v>
      </c>
      <c r="E455" s="42"/>
      <c r="F455" s="67"/>
      <c r="G455" s="44"/>
      <c r="H455" s="45"/>
      <c r="I455" s="105"/>
      <c r="J455" s="105"/>
      <c r="K455" s="46" t="s">
        <v>19</v>
      </c>
      <c r="L455" s="78">
        <v>450</v>
      </c>
      <c r="M455" s="48" t="s">
        <v>50</v>
      </c>
      <c r="N455" s="49"/>
      <c r="O455" s="50"/>
      <c r="P455" s="178"/>
      <c r="Q455" s="147"/>
      <c r="R455" s="142"/>
      <c r="S455" s="142"/>
      <c r="T455" s="142">
        <v>2100</v>
      </c>
      <c r="U455" s="142">
        <f t="shared" si="40"/>
        <v>945000</v>
      </c>
      <c r="V455" s="142"/>
      <c r="W455" s="142"/>
      <c r="X455" s="143"/>
      <c r="Y455" s="147"/>
      <c r="Z455" s="142"/>
      <c r="AA455" s="142"/>
      <c r="AB455" s="142"/>
      <c r="AC455" s="142"/>
      <c r="AD455" s="142"/>
      <c r="AE455" s="142"/>
      <c r="AF455" s="221"/>
      <c r="AG455" s="215"/>
      <c r="AH455" s="19"/>
      <c r="AI455" s="20"/>
    </row>
    <row r="456" spans="1:35" ht="15.5">
      <c r="A456" s="211">
        <f t="shared" si="32"/>
        <v>0</v>
      </c>
      <c r="B456" s="71"/>
      <c r="C456" s="72"/>
      <c r="D456" s="46"/>
      <c r="E456" s="42"/>
      <c r="F456" s="67"/>
      <c r="G456" s="44"/>
      <c r="H456" s="45"/>
      <c r="I456" s="105"/>
      <c r="J456" s="105"/>
      <c r="K456" s="46" t="s">
        <v>20</v>
      </c>
      <c r="L456" s="78">
        <v>1</v>
      </c>
      <c r="M456" s="48" t="s">
        <v>21</v>
      </c>
      <c r="N456" s="49"/>
      <c r="O456" s="50"/>
      <c r="P456" s="178"/>
      <c r="Q456" s="147"/>
      <c r="R456" s="142"/>
      <c r="S456" s="142"/>
      <c r="T456" s="142">
        <v>2671200</v>
      </c>
      <c r="U456" s="142">
        <f t="shared" si="40"/>
        <v>2671200</v>
      </c>
      <c r="V456" s="142"/>
      <c r="W456" s="142"/>
      <c r="X456" s="143"/>
      <c r="Y456" s="147"/>
      <c r="Z456" s="142"/>
      <c r="AA456" s="142"/>
      <c r="AB456" s="142"/>
      <c r="AC456" s="142"/>
      <c r="AD456" s="142"/>
      <c r="AE456" s="142"/>
      <c r="AF456" s="221"/>
      <c r="AG456" s="215"/>
      <c r="AH456" s="19"/>
      <c r="AI456" s="20"/>
    </row>
    <row r="457" spans="1:35" ht="15.5">
      <c r="A457" s="211">
        <f t="shared" si="32"/>
        <v>0</v>
      </c>
      <c r="B457" s="71"/>
      <c r="C457" s="72"/>
      <c r="D457" s="46"/>
      <c r="E457" s="42"/>
      <c r="F457" s="67"/>
      <c r="G457" s="44"/>
      <c r="H457" s="45"/>
      <c r="I457" s="105"/>
      <c r="J457" s="105"/>
      <c r="K457" s="46" t="s">
        <v>22</v>
      </c>
      <c r="L457" s="78">
        <v>1</v>
      </c>
      <c r="M457" s="48" t="s">
        <v>21</v>
      </c>
      <c r="N457" s="49"/>
      <c r="O457" s="50"/>
      <c r="P457" s="178"/>
      <c r="Q457" s="147"/>
      <c r="R457" s="142"/>
      <c r="S457" s="142"/>
      <c r="T457" s="142">
        <v>2827913</v>
      </c>
      <c r="U457" s="142">
        <f t="shared" si="40"/>
        <v>2827913</v>
      </c>
      <c r="V457" s="142"/>
      <c r="W457" s="142"/>
      <c r="X457" s="143"/>
      <c r="Y457" s="147"/>
      <c r="Z457" s="142"/>
      <c r="AA457" s="142"/>
      <c r="AB457" s="142"/>
      <c r="AC457" s="142"/>
      <c r="AD457" s="142"/>
      <c r="AE457" s="142"/>
      <c r="AF457" s="221"/>
      <c r="AG457" s="215"/>
      <c r="AH457" s="19"/>
      <c r="AI457" s="20"/>
    </row>
    <row r="458" spans="1:35" ht="15.5">
      <c r="A458" s="211">
        <f t="shared" si="32"/>
        <v>0</v>
      </c>
      <c r="B458" s="71"/>
      <c r="C458" s="72"/>
      <c r="D458" s="46"/>
      <c r="E458" s="42"/>
      <c r="F458" s="67"/>
      <c r="G458" s="44"/>
      <c r="H458" s="45"/>
      <c r="I458" s="105"/>
      <c r="J458" s="105"/>
      <c r="K458" s="46" t="s">
        <v>308</v>
      </c>
      <c r="L458" s="113">
        <v>11</v>
      </c>
      <c r="M458" s="48" t="s">
        <v>49</v>
      </c>
      <c r="N458" s="49"/>
      <c r="O458" s="50"/>
      <c r="P458" s="178"/>
      <c r="Q458" s="147"/>
      <c r="R458" s="142"/>
      <c r="S458" s="142"/>
      <c r="T458" s="142">
        <v>750000</v>
      </c>
      <c r="U458" s="142">
        <f t="shared" si="40"/>
        <v>8250000</v>
      </c>
      <c r="V458" s="142"/>
      <c r="W458" s="142"/>
      <c r="X458" s="143"/>
      <c r="Y458" s="147"/>
      <c r="Z458" s="142"/>
      <c r="AA458" s="142"/>
      <c r="AB458" s="142"/>
      <c r="AC458" s="142"/>
      <c r="AD458" s="142"/>
      <c r="AE458" s="142"/>
      <c r="AF458" s="221"/>
      <c r="AG458" s="215"/>
      <c r="AH458" s="19"/>
      <c r="AI458" s="20"/>
    </row>
    <row r="459" spans="1:35" ht="15.5">
      <c r="A459" s="211">
        <f t="shared" si="32"/>
        <v>0</v>
      </c>
      <c r="B459" s="39"/>
      <c r="C459" s="40"/>
      <c r="D459" s="46"/>
      <c r="E459" s="42"/>
      <c r="F459" s="67"/>
      <c r="G459" s="44"/>
      <c r="H459" s="45"/>
      <c r="I459" s="105"/>
      <c r="J459" s="105"/>
      <c r="K459" s="46"/>
      <c r="L459" s="47"/>
      <c r="M459" s="48"/>
      <c r="N459" s="49"/>
      <c r="O459" s="50"/>
      <c r="P459" s="178"/>
      <c r="Q459" s="147"/>
      <c r="R459" s="142"/>
      <c r="S459" s="142"/>
      <c r="T459" s="142"/>
      <c r="U459" s="142"/>
      <c r="V459" s="142"/>
      <c r="W459" s="142"/>
      <c r="X459" s="143"/>
      <c r="Y459" s="147"/>
      <c r="Z459" s="142"/>
      <c r="AA459" s="142"/>
      <c r="AB459" s="142"/>
      <c r="AC459" s="142"/>
      <c r="AD459" s="142"/>
      <c r="AE459" s="142"/>
      <c r="AF459" s="221"/>
      <c r="AG459" s="215"/>
      <c r="AH459" s="19"/>
      <c r="AI459" s="20"/>
    </row>
    <row r="460" spans="1:35" ht="16" thickBot="1">
      <c r="A460" s="211">
        <f t="shared" ref="A460:A490" si="41">IF(F460="",0,1)</f>
        <v>0</v>
      </c>
      <c r="B460" s="71"/>
      <c r="C460" s="72"/>
      <c r="D460" s="46"/>
      <c r="E460" s="42"/>
      <c r="F460" s="67"/>
      <c r="G460" s="44"/>
      <c r="H460" s="45"/>
      <c r="I460" s="105"/>
      <c r="J460" s="105"/>
      <c r="K460" s="46" t="s">
        <v>366</v>
      </c>
      <c r="L460" s="47">
        <v>65.52</v>
      </c>
      <c r="M460" s="48" t="s">
        <v>322</v>
      </c>
      <c r="N460" s="49"/>
      <c r="O460" s="50"/>
      <c r="P460" s="178">
        <f>+L460*1.5</f>
        <v>98.28</v>
      </c>
      <c r="Q460" s="147"/>
      <c r="R460" s="142"/>
      <c r="S460" s="142"/>
      <c r="T460" s="142">
        <v>2053600</v>
      </c>
      <c r="U460" s="142">
        <f t="shared" ref="U460:U465" si="42">+T460*L460</f>
        <v>134551872</v>
      </c>
      <c r="V460" s="142"/>
      <c r="W460" s="142"/>
      <c r="X460" s="143"/>
      <c r="Y460" s="147"/>
      <c r="Z460" s="142"/>
      <c r="AA460" s="142"/>
      <c r="AB460" s="142"/>
      <c r="AC460" s="142"/>
      <c r="AD460" s="142"/>
      <c r="AE460" s="142"/>
      <c r="AF460" s="221"/>
      <c r="AG460" s="215"/>
      <c r="AH460" s="22"/>
      <c r="AI460" s="20"/>
    </row>
    <row r="461" spans="1:35" ht="15.5">
      <c r="A461" s="211">
        <f t="shared" si="41"/>
        <v>0</v>
      </c>
      <c r="B461" s="71"/>
      <c r="C461" s="72"/>
      <c r="D461" s="46"/>
      <c r="E461" s="42"/>
      <c r="F461" s="67"/>
      <c r="G461" s="44"/>
      <c r="H461" s="45"/>
      <c r="I461" s="105"/>
      <c r="J461" s="105"/>
      <c r="K461" s="46" t="s">
        <v>17</v>
      </c>
      <c r="L461" s="47">
        <v>9.4499999999999993</v>
      </c>
      <c r="M461" s="48" t="s">
        <v>322</v>
      </c>
      <c r="N461" s="49"/>
      <c r="O461" s="50"/>
      <c r="P461" s="178"/>
      <c r="Q461" s="147"/>
      <c r="R461" s="142"/>
      <c r="S461" s="142"/>
      <c r="T461" s="142">
        <v>770400</v>
      </c>
      <c r="U461" s="142">
        <f t="shared" si="42"/>
        <v>7280279.9999999991</v>
      </c>
      <c r="V461" s="142"/>
      <c r="W461" s="142"/>
      <c r="X461" s="143"/>
      <c r="Y461" s="147"/>
      <c r="Z461" s="142"/>
      <c r="AA461" s="142"/>
      <c r="AB461" s="142"/>
      <c r="AC461" s="142"/>
      <c r="AD461" s="142"/>
      <c r="AE461" s="142"/>
      <c r="AF461" s="221"/>
      <c r="AG461" s="215"/>
      <c r="AH461" s="19"/>
      <c r="AI461" s="20"/>
    </row>
    <row r="462" spans="1:35" ht="15.5">
      <c r="A462" s="211">
        <f t="shared" si="41"/>
        <v>0</v>
      </c>
      <c r="B462" s="71"/>
      <c r="C462" s="72"/>
      <c r="D462" s="46"/>
      <c r="E462" s="42"/>
      <c r="F462" s="67"/>
      <c r="G462" s="44"/>
      <c r="H462" s="45"/>
      <c r="I462" s="105"/>
      <c r="J462" s="105"/>
      <c r="K462" s="46" t="s">
        <v>65</v>
      </c>
      <c r="L462" s="47">
        <v>0.72</v>
      </c>
      <c r="M462" s="48" t="s">
        <v>322</v>
      </c>
      <c r="N462" s="49"/>
      <c r="O462" s="50"/>
      <c r="P462" s="178"/>
      <c r="Q462" s="147"/>
      <c r="R462" s="142"/>
      <c r="S462" s="142"/>
      <c r="T462" s="142">
        <v>265200</v>
      </c>
      <c r="U462" s="142">
        <f t="shared" si="42"/>
        <v>190944</v>
      </c>
      <c r="V462" s="142"/>
      <c r="W462" s="142"/>
      <c r="X462" s="143"/>
      <c r="Y462" s="147"/>
      <c r="Z462" s="142"/>
      <c r="AA462" s="142"/>
      <c r="AB462" s="142"/>
      <c r="AC462" s="142"/>
      <c r="AD462" s="142"/>
      <c r="AE462" s="142"/>
      <c r="AF462" s="221"/>
      <c r="AG462" s="215"/>
      <c r="AH462" s="19"/>
      <c r="AI462" s="20"/>
    </row>
    <row r="463" spans="1:35" ht="15.5">
      <c r="A463" s="211">
        <f t="shared" si="41"/>
        <v>0</v>
      </c>
      <c r="B463" s="71"/>
      <c r="C463" s="72"/>
      <c r="D463" s="46"/>
      <c r="E463" s="42"/>
      <c r="F463" s="67"/>
      <c r="G463" s="44"/>
      <c r="H463" s="45"/>
      <c r="I463" s="105"/>
      <c r="J463" s="105"/>
      <c r="K463" s="46" t="s">
        <v>19</v>
      </c>
      <c r="L463" s="78">
        <v>900</v>
      </c>
      <c r="M463" s="48" t="s">
        <v>50</v>
      </c>
      <c r="N463" s="49"/>
      <c r="O463" s="50"/>
      <c r="P463" s="178"/>
      <c r="Q463" s="147"/>
      <c r="R463" s="142"/>
      <c r="S463" s="142"/>
      <c r="T463" s="142">
        <v>2100</v>
      </c>
      <c r="U463" s="142">
        <f t="shared" si="42"/>
        <v>1890000</v>
      </c>
      <c r="V463" s="142"/>
      <c r="W463" s="142"/>
      <c r="X463" s="143"/>
      <c r="Y463" s="147"/>
      <c r="Z463" s="142"/>
      <c r="AA463" s="142"/>
      <c r="AB463" s="142"/>
      <c r="AC463" s="142"/>
      <c r="AD463" s="142"/>
      <c r="AE463" s="142"/>
      <c r="AF463" s="221"/>
      <c r="AG463" s="215"/>
      <c r="AH463" s="19"/>
      <c r="AI463" s="20"/>
    </row>
    <row r="464" spans="1:35" ht="15.5">
      <c r="A464" s="211">
        <f t="shared" si="41"/>
        <v>0</v>
      </c>
      <c r="B464" s="71"/>
      <c r="C464" s="72"/>
      <c r="D464" s="46"/>
      <c r="E464" s="42"/>
      <c r="F464" s="67"/>
      <c r="G464" s="44"/>
      <c r="H464" s="45"/>
      <c r="I464" s="105"/>
      <c r="J464" s="105"/>
      <c r="K464" s="46" t="s">
        <v>20</v>
      </c>
      <c r="L464" s="78">
        <v>1</v>
      </c>
      <c r="M464" s="48" t="s">
        <v>21</v>
      </c>
      <c r="N464" s="49"/>
      <c r="O464" s="50"/>
      <c r="P464" s="178"/>
      <c r="Q464" s="147"/>
      <c r="R464" s="142"/>
      <c r="S464" s="142"/>
      <c r="T464" s="142">
        <v>2671200</v>
      </c>
      <c r="U464" s="142">
        <f t="shared" si="42"/>
        <v>2671200</v>
      </c>
      <c r="V464" s="142"/>
      <c r="W464" s="142"/>
      <c r="X464" s="143"/>
      <c r="Y464" s="147"/>
      <c r="Z464" s="142"/>
      <c r="AA464" s="142"/>
      <c r="AB464" s="142"/>
      <c r="AC464" s="142"/>
      <c r="AD464" s="142"/>
      <c r="AE464" s="142"/>
      <c r="AF464" s="221"/>
      <c r="AG464" s="215"/>
      <c r="AH464" s="19"/>
      <c r="AI464" s="20"/>
    </row>
    <row r="465" spans="1:35" ht="15.5">
      <c r="A465" s="211">
        <f t="shared" si="41"/>
        <v>0</v>
      </c>
      <c r="B465" s="71"/>
      <c r="C465" s="72"/>
      <c r="D465" s="46"/>
      <c r="E465" s="42"/>
      <c r="F465" s="67"/>
      <c r="G465" s="44"/>
      <c r="H465" s="45"/>
      <c r="I465" s="105"/>
      <c r="J465" s="105"/>
      <c r="K465" s="46" t="s">
        <v>22</v>
      </c>
      <c r="L465" s="78">
        <v>1</v>
      </c>
      <c r="M465" s="48" t="s">
        <v>21</v>
      </c>
      <c r="N465" s="49"/>
      <c r="O465" s="50"/>
      <c r="P465" s="178"/>
      <c r="Q465" s="147"/>
      <c r="R465" s="142"/>
      <c r="S465" s="142"/>
      <c r="T465" s="142">
        <v>2827913</v>
      </c>
      <c r="U465" s="142">
        <f t="shared" si="42"/>
        <v>2827913</v>
      </c>
      <c r="V465" s="142"/>
      <c r="W465" s="142"/>
      <c r="X465" s="143"/>
      <c r="Y465" s="147"/>
      <c r="Z465" s="142"/>
      <c r="AA465" s="142"/>
      <c r="AB465" s="142"/>
      <c r="AC465" s="142"/>
      <c r="AD465" s="142"/>
      <c r="AE465" s="142"/>
      <c r="AF465" s="221"/>
      <c r="AG465" s="215"/>
      <c r="AH465" s="19"/>
      <c r="AI465" s="20"/>
    </row>
    <row r="466" spans="1:35" ht="15.5">
      <c r="A466" s="211">
        <f t="shared" si="41"/>
        <v>0</v>
      </c>
      <c r="B466" s="71"/>
      <c r="C466" s="72"/>
      <c r="D466" s="46"/>
      <c r="E466" s="42"/>
      <c r="F466" s="67"/>
      <c r="G466" s="44"/>
      <c r="H466" s="45"/>
      <c r="I466" s="105"/>
      <c r="J466" s="105"/>
      <c r="K466" s="46"/>
      <c r="L466" s="78"/>
      <c r="M466" s="48"/>
      <c r="N466" s="49"/>
      <c r="O466" s="50"/>
      <c r="P466" s="178"/>
      <c r="Q466" s="147"/>
      <c r="R466" s="142"/>
      <c r="S466" s="142"/>
      <c r="T466" s="142"/>
      <c r="U466" s="142"/>
      <c r="V466" s="142"/>
      <c r="W466" s="142"/>
      <c r="X466" s="143"/>
      <c r="Y466" s="147"/>
      <c r="Z466" s="142"/>
      <c r="AA466" s="142"/>
      <c r="AB466" s="142"/>
      <c r="AC466" s="142"/>
      <c r="AD466" s="142"/>
      <c r="AE466" s="142"/>
      <c r="AF466" s="221"/>
      <c r="AG466" s="215"/>
      <c r="AH466" s="19"/>
      <c r="AI466" s="20"/>
    </row>
    <row r="467" spans="1:35" ht="15.5">
      <c r="A467" s="211">
        <f t="shared" si="41"/>
        <v>0</v>
      </c>
      <c r="B467" s="71"/>
      <c r="C467" s="72"/>
      <c r="D467" s="46"/>
      <c r="E467" s="42"/>
      <c r="F467" s="67"/>
      <c r="G467" s="44"/>
      <c r="H467" s="45"/>
      <c r="I467" s="105"/>
      <c r="J467" s="105"/>
      <c r="K467" s="46" t="s">
        <v>329</v>
      </c>
      <c r="L467" s="78">
        <v>33.57</v>
      </c>
      <c r="M467" s="48" t="s">
        <v>322</v>
      </c>
      <c r="N467" s="49"/>
      <c r="O467" s="50"/>
      <c r="P467" s="178">
        <f>+L467*1.5</f>
        <v>50.355000000000004</v>
      </c>
      <c r="Q467" s="147"/>
      <c r="R467" s="142"/>
      <c r="S467" s="142"/>
      <c r="T467" s="142">
        <v>2053600</v>
      </c>
      <c r="U467" s="142">
        <f>+T467*L467</f>
        <v>68939352</v>
      </c>
      <c r="V467" s="142"/>
      <c r="W467" s="142"/>
      <c r="X467" s="143"/>
      <c r="Y467" s="147"/>
      <c r="Z467" s="142"/>
      <c r="AA467" s="142"/>
      <c r="AB467" s="142"/>
      <c r="AC467" s="142"/>
      <c r="AD467" s="142"/>
      <c r="AE467" s="142"/>
      <c r="AF467" s="221"/>
      <c r="AG467" s="215"/>
      <c r="AH467" s="19"/>
      <c r="AI467" s="20"/>
    </row>
    <row r="468" spans="1:35" ht="15.5">
      <c r="A468" s="211">
        <f t="shared" si="41"/>
        <v>0</v>
      </c>
      <c r="B468" s="71"/>
      <c r="C468" s="72"/>
      <c r="D468" s="46"/>
      <c r="E468" s="42"/>
      <c r="F468" s="67"/>
      <c r="G468" s="44"/>
      <c r="H468" s="45"/>
      <c r="I468" s="105"/>
      <c r="J468" s="105"/>
      <c r="K468" s="46" t="s">
        <v>17</v>
      </c>
      <c r="L468" s="78">
        <v>8.67</v>
      </c>
      <c r="M468" s="48" t="s">
        <v>322</v>
      </c>
      <c r="N468" s="49"/>
      <c r="O468" s="50"/>
      <c r="P468" s="178"/>
      <c r="Q468" s="147"/>
      <c r="R468" s="142"/>
      <c r="S468" s="142"/>
      <c r="T468" s="142">
        <v>770400</v>
      </c>
      <c r="U468" s="142">
        <f>+T468*L468</f>
        <v>6679368</v>
      </c>
      <c r="V468" s="142"/>
      <c r="W468" s="142"/>
      <c r="X468" s="143"/>
      <c r="Y468" s="147"/>
      <c r="Z468" s="142"/>
      <c r="AA468" s="142"/>
      <c r="AB468" s="142"/>
      <c r="AC468" s="142"/>
      <c r="AD468" s="142"/>
      <c r="AE468" s="142"/>
      <c r="AF468" s="221"/>
      <c r="AG468" s="215"/>
      <c r="AH468" s="19"/>
      <c r="AI468" s="20"/>
    </row>
    <row r="469" spans="1:35" s="164" customFormat="1" ht="16" thickBot="1">
      <c r="A469" s="211">
        <f t="shared" si="41"/>
        <v>0</v>
      </c>
      <c r="B469" s="70"/>
      <c r="C469" s="74"/>
      <c r="D469" s="56"/>
      <c r="E469" s="57"/>
      <c r="F469" s="93"/>
      <c r="G469" s="58"/>
      <c r="H469" s="59"/>
      <c r="I469" s="53"/>
      <c r="J469" s="53"/>
      <c r="K469" s="56"/>
      <c r="L469" s="79"/>
      <c r="M469" s="61"/>
      <c r="N469" s="62"/>
      <c r="O469" s="63"/>
      <c r="P469" s="179"/>
      <c r="Q469" s="148"/>
      <c r="R469" s="149"/>
      <c r="S469" s="149"/>
      <c r="T469" s="149"/>
      <c r="U469" s="149"/>
      <c r="V469" s="149"/>
      <c r="W469" s="149"/>
      <c r="X469" s="144"/>
      <c r="Y469" s="148"/>
      <c r="Z469" s="149"/>
      <c r="AA469" s="149"/>
      <c r="AB469" s="149"/>
      <c r="AC469" s="149"/>
      <c r="AD469" s="149"/>
      <c r="AE469" s="149"/>
      <c r="AF469" s="222"/>
      <c r="AG469" s="213"/>
      <c r="AH469" s="22"/>
      <c r="AI469" s="163"/>
    </row>
    <row r="470" spans="1:35" s="175" customFormat="1" ht="15.5">
      <c r="A470" s="211">
        <f t="shared" si="41"/>
        <v>0</v>
      </c>
      <c r="B470" s="165"/>
      <c r="C470" s="231"/>
      <c r="D470" s="166"/>
      <c r="E470" s="167"/>
      <c r="F470" s="189"/>
      <c r="G470" s="224"/>
      <c r="H470" s="225"/>
      <c r="I470" s="226"/>
      <c r="J470" s="226"/>
      <c r="K470" s="166"/>
      <c r="L470" s="227"/>
      <c r="M470" s="228"/>
      <c r="N470" s="168"/>
      <c r="O470" s="229"/>
      <c r="P470" s="180"/>
      <c r="Q470" s="169"/>
      <c r="R470" s="170"/>
      <c r="S470" s="170"/>
      <c r="T470" s="170"/>
      <c r="U470" s="170"/>
      <c r="V470" s="170"/>
      <c r="W470" s="170"/>
      <c r="X470" s="171"/>
      <c r="Y470" s="169"/>
      <c r="Z470" s="170"/>
      <c r="AA470" s="170"/>
      <c r="AB470" s="170"/>
      <c r="AC470" s="170"/>
      <c r="AD470" s="170"/>
      <c r="AE470" s="170"/>
      <c r="AF470" s="230"/>
      <c r="AG470" s="214"/>
      <c r="AH470" s="190"/>
      <c r="AI470" s="174"/>
    </row>
    <row r="471" spans="1:35" ht="16.5" customHeight="1">
      <c r="A471" s="211">
        <f t="shared" si="41"/>
        <v>1</v>
      </c>
      <c r="B471" s="71">
        <f>B451+1</f>
        <v>44</v>
      </c>
      <c r="C471" s="72">
        <v>73</v>
      </c>
      <c r="D471" s="41" t="s">
        <v>309</v>
      </c>
      <c r="E471" s="42" t="s">
        <v>272</v>
      </c>
      <c r="F471" s="67">
        <v>73</v>
      </c>
      <c r="G471" s="44" t="s">
        <v>105</v>
      </c>
      <c r="H471" s="45">
        <v>1835</v>
      </c>
      <c r="I471" s="105">
        <v>152</v>
      </c>
      <c r="J471" s="105">
        <v>152</v>
      </c>
      <c r="K471" s="46"/>
      <c r="L471" s="47"/>
      <c r="M471" s="48"/>
      <c r="N471" s="49"/>
      <c r="O471" s="50"/>
      <c r="P471" s="178"/>
      <c r="Q471" s="147">
        <f>+res!L4</f>
        <v>3142000</v>
      </c>
      <c r="R471" s="142"/>
      <c r="S471" s="142">
        <f>+Q471*J471</f>
        <v>477584000</v>
      </c>
      <c r="T471" s="142"/>
      <c r="U471" s="142"/>
      <c r="V471" s="142"/>
      <c r="W471" s="142"/>
      <c r="X471" s="143">
        <f>+S471+SUM(U471)+SUM(W471)</f>
        <v>477584000</v>
      </c>
      <c r="Y471" s="147"/>
      <c r="Z471" s="142"/>
      <c r="AA471" s="142"/>
      <c r="AB471" s="140">
        <f>+(S471-300000000)*5%</f>
        <v>8879200</v>
      </c>
      <c r="AC471" s="140">
        <f>+X471*0.542%</f>
        <v>2588505.2800000003</v>
      </c>
      <c r="AD471" s="140"/>
      <c r="AE471" s="140">
        <f>SUM(Y471:AD471)</f>
        <v>11467705.280000001</v>
      </c>
      <c r="AF471" s="141">
        <f>ROUND((X471+AE471),-3)</f>
        <v>489052000</v>
      </c>
      <c r="AG471" s="215"/>
      <c r="AH471" s="19"/>
      <c r="AI471" s="20"/>
    </row>
    <row r="472" spans="1:35" ht="15.5">
      <c r="A472" s="211">
        <f t="shared" si="41"/>
        <v>0</v>
      </c>
      <c r="B472" s="71"/>
      <c r="C472" s="72"/>
      <c r="D472" s="46" t="s">
        <v>123</v>
      </c>
      <c r="E472" s="42" t="s">
        <v>9</v>
      </c>
      <c r="F472" s="67"/>
      <c r="G472" s="44" t="s">
        <v>310</v>
      </c>
      <c r="H472" s="45"/>
      <c r="I472" s="105"/>
      <c r="J472" s="105"/>
      <c r="K472" s="46"/>
      <c r="L472" s="47"/>
      <c r="M472" s="48"/>
      <c r="N472" s="49"/>
      <c r="O472" s="50"/>
      <c r="P472" s="178"/>
      <c r="Q472" s="147"/>
      <c r="R472" s="142"/>
      <c r="S472" s="142"/>
      <c r="T472" s="142"/>
      <c r="U472" s="142"/>
      <c r="V472" s="142"/>
      <c r="W472" s="142"/>
      <c r="X472" s="143"/>
      <c r="Y472" s="147"/>
      <c r="Z472" s="142"/>
      <c r="AA472" s="142"/>
      <c r="AB472" s="142"/>
      <c r="AC472" s="142"/>
      <c r="AD472" s="142"/>
      <c r="AE472" s="142"/>
      <c r="AF472" s="221"/>
      <c r="AG472" s="215"/>
      <c r="AH472" s="19"/>
      <c r="AI472" s="20"/>
    </row>
    <row r="473" spans="1:35" ht="15.5">
      <c r="A473" s="211">
        <f t="shared" si="41"/>
        <v>0</v>
      </c>
      <c r="B473" s="71"/>
      <c r="C473" s="72"/>
      <c r="D473" s="46" t="s">
        <v>81</v>
      </c>
      <c r="E473" s="42" t="s">
        <v>11</v>
      </c>
      <c r="F473" s="67"/>
      <c r="G473" s="44" t="s">
        <v>311</v>
      </c>
      <c r="H473" s="45"/>
      <c r="I473" s="105"/>
      <c r="J473" s="105"/>
      <c r="K473" s="46"/>
      <c r="L473" s="47"/>
      <c r="M473" s="48"/>
      <c r="N473" s="49"/>
      <c r="O473" s="50"/>
      <c r="P473" s="178"/>
      <c r="Q473" s="147"/>
      <c r="R473" s="142"/>
      <c r="S473" s="142"/>
      <c r="T473" s="142"/>
      <c r="U473" s="142"/>
      <c r="V473" s="142"/>
      <c r="W473" s="142"/>
      <c r="X473" s="143"/>
      <c r="Y473" s="147"/>
      <c r="Z473" s="142"/>
      <c r="AA473" s="142"/>
      <c r="AB473" s="142"/>
      <c r="AC473" s="142"/>
      <c r="AD473" s="142"/>
      <c r="AE473" s="142"/>
      <c r="AF473" s="221"/>
      <c r="AG473" s="215"/>
      <c r="AH473" s="19"/>
      <c r="AI473" s="20"/>
    </row>
    <row r="474" spans="1:35" ht="28">
      <c r="A474" s="211">
        <f t="shared" si="41"/>
        <v>0</v>
      </c>
      <c r="B474" s="71"/>
      <c r="C474" s="72"/>
      <c r="D474" s="46" t="s">
        <v>378</v>
      </c>
      <c r="E474" s="42"/>
      <c r="F474" s="67"/>
      <c r="G474" s="44" t="s">
        <v>312</v>
      </c>
      <c r="H474" s="45"/>
      <c r="I474" s="105"/>
      <c r="J474" s="105"/>
      <c r="K474" s="46"/>
      <c r="L474" s="47"/>
      <c r="M474" s="48"/>
      <c r="N474" s="49"/>
      <c r="O474" s="50"/>
      <c r="P474" s="178"/>
      <c r="Q474" s="147"/>
      <c r="R474" s="142"/>
      <c r="S474" s="142"/>
      <c r="T474" s="142"/>
      <c r="U474" s="142"/>
      <c r="V474" s="142"/>
      <c r="W474" s="142"/>
      <c r="X474" s="143"/>
      <c r="Y474" s="147"/>
      <c r="Z474" s="142"/>
      <c r="AA474" s="142"/>
      <c r="AB474" s="142"/>
      <c r="AC474" s="142"/>
      <c r="AD474" s="142"/>
      <c r="AE474" s="142"/>
      <c r="AF474" s="221"/>
      <c r="AG474" s="215"/>
      <c r="AH474" s="19"/>
      <c r="AI474" s="20"/>
    </row>
    <row r="475" spans="1:35" ht="15.5">
      <c r="A475" s="211">
        <f t="shared" si="41"/>
        <v>0</v>
      </c>
      <c r="B475" s="71"/>
      <c r="C475" s="72"/>
      <c r="D475" s="46" t="s">
        <v>313</v>
      </c>
      <c r="E475" s="42"/>
      <c r="F475" s="67"/>
      <c r="G475" s="44"/>
      <c r="H475" s="45"/>
      <c r="I475" s="105"/>
      <c r="J475" s="105"/>
      <c r="K475" s="46"/>
      <c r="L475" s="47"/>
      <c r="M475" s="48"/>
      <c r="N475" s="49"/>
      <c r="O475" s="50"/>
      <c r="P475" s="178"/>
      <c r="Q475" s="147"/>
      <c r="R475" s="142"/>
      <c r="S475" s="142"/>
      <c r="T475" s="142"/>
      <c r="U475" s="142"/>
      <c r="V475" s="142"/>
      <c r="W475" s="142"/>
      <c r="X475" s="143"/>
      <c r="Y475" s="147"/>
      <c r="Z475" s="142"/>
      <c r="AA475" s="142"/>
      <c r="AB475" s="142"/>
      <c r="AC475" s="142"/>
      <c r="AD475" s="142"/>
      <c r="AE475" s="142"/>
      <c r="AF475" s="221"/>
      <c r="AG475" s="215"/>
      <c r="AH475" s="19"/>
      <c r="AI475" s="20"/>
    </row>
    <row r="476" spans="1:35" s="164" customFormat="1" ht="16" thickBot="1">
      <c r="A476" s="211">
        <f t="shared" si="41"/>
        <v>0</v>
      </c>
      <c r="B476" s="70"/>
      <c r="C476" s="74"/>
      <c r="D476" s="56"/>
      <c r="E476" s="57"/>
      <c r="F476" s="93"/>
      <c r="G476" s="58"/>
      <c r="H476" s="59"/>
      <c r="I476" s="53"/>
      <c r="J476" s="53"/>
      <c r="K476" s="56"/>
      <c r="L476" s="60"/>
      <c r="M476" s="61"/>
      <c r="N476" s="62"/>
      <c r="O476" s="63"/>
      <c r="P476" s="179"/>
      <c r="Q476" s="148"/>
      <c r="R476" s="149"/>
      <c r="S476" s="149"/>
      <c r="T476" s="149"/>
      <c r="U476" s="149"/>
      <c r="V476" s="149"/>
      <c r="W476" s="149"/>
      <c r="X476" s="144"/>
      <c r="Y476" s="148"/>
      <c r="Z476" s="149"/>
      <c r="AA476" s="149"/>
      <c r="AB476" s="149"/>
      <c r="AC476" s="149"/>
      <c r="AD476" s="149"/>
      <c r="AE476" s="149"/>
      <c r="AF476" s="222"/>
      <c r="AG476" s="213"/>
      <c r="AH476" s="22"/>
      <c r="AI476" s="163"/>
    </row>
    <row r="477" spans="1:35" ht="15.5">
      <c r="A477" s="211"/>
      <c r="B477" s="71">
        <v>45</v>
      </c>
      <c r="C477" s="72">
        <v>74</v>
      </c>
      <c r="D477" s="41" t="s">
        <v>309</v>
      </c>
      <c r="E477" s="42" t="s">
        <v>272</v>
      </c>
      <c r="F477" s="67">
        <v>74</v>
      </c>
      <c r="G477" s="44" t="s">
        <v>105</v>
      </c>
      <c r="H477" s="45">
        <v>615</v>
      </c>
      <c r="I477" s="105">
        <v>215</v>
      </c>
      <c r="J477" s="105">
        <v>215</v>
      </c>
      <c r="K477" s="46"/>
      <c r="L477" s="47"/>
      <c r="M477" s="48"/>
      <c r="N477" s="49"/>
      <c r="O477" s="50"/>
      <c r="P477" s="178"/>
      <c r="Q477" s="147">
        <f>+res!L4</f>
        <v>3142000</v>
      </c>
      <c r="R477" s="142"/>
      <c r="S477" s="142">
        <f>+Q477*J477</f>
        <v>675530000</v>
      </c>
      <c r="T477" s="142"/>
      <c r="U477" s="142"/>
      <c r="V477" s="142"/>
      <c r="W477" s="142"/>
      <c r="X477" s="143">
        <f>+S477+SUM(U477)+SUM(W477)</f>
        <v>675530000</v>
      </c>
      <c r="Y477" s="147"/>
      <c r="Z477" s="142"/>
      <c r="AA477" s="142"/>
      <c r="AB477" s="140">
        <f>+(S477-300000000)*5%</f>
        <v>18776500</v>
      </c>
      <c r="AC477" s="140">
        <f>+X477*0.542%</f>
        <v>3661372.6</v>
      </c>
      <c r="AD477" s="140"/>
      <c r="AE477" s="140">
        <f>SUM(Y477:AD477)</f>
        <v>22437872.600000001</v>
      </c>
      <c r="AF477" s="141">
        <f>ROUND((X477+AE477),-3)</f>
        <v>697968000</v>
      </c>
      <c r="AG477" s="215"/>
      <c r="AH477" s="19"/>
      <c r="AI477" s="20"/>
    </row>
    <row r="478" spans="1:35" ht="15.5">
      <c r="A478" s="211"/>
      <c r="B478" s="39"/>
      <c r="C478" s="40"/>
      <c r="D478" s="46" t="s">
        <v>123</v>
      </c>
      <c r="E478" s="42" t="s">
        <v>9</v>
      </c>
      <c r="F478" s="67"/>
      <c r="G478" s="44" t="s">
        <v>314</v>
      </c>
      <c r="H478" s="45"/>
      <c r="I478" s="105"/>
      <c r="J478" s="105"/>
      <c r="K478" s="46"/>
      <c r="L478" s="47"/>
      <c r="M478" s="48"/>
      <c r="N478" s="49"/>
      <c r="O478" s="50"/>
      <c r="P478" s="178"/>
      <c r="Q478" s="147"/>
      <c r="R478" s="142"/>
      <c r="S478" s="142"/>
      <c r="T478" s="142"/>
      <c r="U478" s="142"/>
      <c r="V478" s="142"/>
      <c r="W478" s="142"/>
      <c r="X478" s="143"/>
      <c r="Y478" s="147"/>
      <c r="Z478" s="142"/>
      <c r="AA478" s="142"/>
      <c r="AB478" s="142"/>
      <c r="AC478" s="142"/>
      <c r="AD478" s="142"/>
      <c r="AE478" s="142"/>
      <c r="AF478" s="221"/>
      <c r="AG478" s="215"/>
      <c r="AH478" s="19"/>
      <c r="AI478" s="20"/>
    </row>
    <row r="479" spans="1:35" ht="15.5">
      <c r="A479" s="211"/>
      <c r="B479" s="71"/>
      <c r="C479" s="72"/>
      <c r="D479" s="46" t="s">
        <v>81</v>
      </c>
      <c r="E479" s="42" t="s">
        <v>11</v>
      </c>
      <c r="F479" s="67"/>
      <c r="G479" s="44" t="s">
        <v>315</v>
      </c>
      <c r="H479" s="45"/>
      <c r="I479" s="105"/>
      <c r="J479" s="105"/>
      <c r="K479" s="46"/>
      <c r="L479" s="47"/>
      <c r="M479" s="48"/>
      <c r="N479" s="49"/>
      <c r="O479" s="50"/>
      <c r="P479" s="178"/>
      <c r="Q479" s="147"/>
      <c r="R479" s="142"/>
      <c r="S479" s="142"/>
      <c r="T479" s="142"/>
      <c r="U479" s="142"/>
      <c r="V479" s="142"/>
      <c r="W479" s="142"/>
      <c r="X479" s="143"/>
      <c r="Y479" s="147"/>
      <c r="Z479" s="142"/>
      <c r="AA479" s="142"/>
      <c r="AB479" s="142"/>
      <c r="AC479" s="142"/>
      <c r="AD479" s="142"/>
      <c r="AE479" s="142"/>
      <c r="AF479" s="221"/>
      <c r="AG479" s="215"/>
      <c r="AH479" s="19"/>
      <c r="AI479" s="20"/>
    </row>
    <row r="480" spans="1:35" ht="28">
      <c r="A480" s="211"/>
      <c r="B480" s="71"/>
      <c r="C480" s="72"/>
      <c r="D480" s="46" t="s">
        <v>378</v>
      </c>
      <c r="E480" s="42"/>
      <c r="F480" s="67"/>
      <c r="G480" s="44" t="s">
        <v>316</v>
      </c>
      <c r="H480" s="45"/>
      <c r="I480" s="105"/>
      <c r="J480" s="105"/>
      <c r="K480" s="46"/>
      <c r="L480" s="47"/>
      <c r="M480" s="48"/>
      <c r="N480" s="49"/>
      <c r="O480" s="50"/>
      <c r="P480" s="178"/>
      <c r="Q480" s="147"/>
      <c r="R480" s="142"/>
      <c r="S480" s="142"/>
      <c r="T480" s="142"/>
      <c r="U480" s="142"/>
      <c r="V480" s="142"/>
      <c r="W480" s="142"/>
      <c r="X480" s="143"/>
      <c r="Y480" s="147"/>
      <c r="Z480" s="142"/>
      <c r="AA480" s="142"/>
      <c r="AB480" s="142"/>
      <c r="AC480" s="142"/>
      <c r="AD480" s="142"/>
      <c r="AE480" s="142"/>
      <c r="AF480" s="221"/>
      <c r="AG480" s="215"/>
      <c r="AH480" s="19"/>
      <c r="AI480" s="20"/>
    </row>
    <row r="481" spans="1:35" ht="15.5">
      <c r="A481" s="211"/>
      <c r="B481" s="71"/>
      <c r="C481" s="72"/>
      <c r="D481" s="46" t="s">
        <v>313</v>
      </c>
      <c r="E481" s="42"/>
      <c r="F481" s="67"/>
      <c r="G481" s="44"/>
      <c r="H481" s="45"/>
      <c r="I481" s="105"/>
      <c r="J481" s="105"/>
      <c r="K481" s="46"/>
      <c r="L481" s="47"/>
      <c r="M481" s="48"/>
      <c r="N481" s="49"/>
      <c r="O481" s="50"/>
      <c r="P481" s="178"/>
      <c r="Q481" s="147"/>
      <c r="R481" s="142"/>
      <c r="S481" s="142"/>
      <c r="T481" s="142"/>
      <c r="U481" s="142"/>
      <c r="V481" s="142"/>
      <c r="W481" s="142"/>
      <c r="X481" s="143"/>
      <c r="Y481" s="147"/>
      <c r="Z481" s="142"/>
      <c r="AA481" s="142"/>
      <c r="AB481" s="142"/>
      <c r="AC481" s="142"/>
      <c r="AD481" s="142"/>
      <c r="AE481" s="142"/>
      <c r="AF481" s="221"/>
      <c r="AG481" s="215"/>
      <c r="AH481" s="19"/>
      <c r="AI481" s="20"/>
    </row>
    <row r="482" spans="1:35" ht="16" thickBot="1">
      <c r="A482" s="211"/>
      <c r="B482" s="70"/>
      <c r="C482" s="74"/>
      <c r="D482" s="56" t="s">
        <v>58</v>
      </c>
      <c r="E482" s="57"/>
      <c r="F482" s="56"/>
      <c r="G482" s="58"/>
      <c r="H482" s="59"/>
      <c r="I482" s="53"/>
      <c r="J482" s="53"/>
      <c r="K482" s="56"/>
      <c r="L482" s="60"/>
      <c r="M482" s="61"/>
      <c r="N482" s="62"/>
      <c r="O482" s="63"/>
      <c r="P482" s="179"/>
      <c r="Q482" s="148"/>
      <c r="R482" s="149"/>
      <c r="S482" s="150"/>
      <c r="T482" s="149"/>
      <c r="U482" s="149"/>
      <c r="V482" s="149"/>
      <c r="W482" s="149"/>
      <c r="X482" s="144"/>
      <c r="Y482" s="148"/>
      <c r="Z482" s="149"/>
      <c r="AA482" s="149"/>
      <c r="AB482" s="149"/>
      <c r="AC482" s="149"/>
      <c r="AD482" s="149"/>
      <c r="AE482" s="149"/>
      <c r="AF482" s="222"/>
      <c r="AG482" s="215"/>
      <c r="AH482" s="19"/>
      <c r="AI482" s="20"/>
    </row>
    <row r="483" spans="1:35" ht="16" thickBot="1">
      <c r="A483" s="211"/>
      <c r="B483" s="71"/>
      <c r="C483" s="72"/>
      <c r="D483" s="46"/>
      <c r="E483" s="42"/>
      <c r="F483" s="67"/>
      <c r="G483" s="44"/>
      <c r="H483" s="45"/>
      <c r="I483" s="105"/>
      <c r="J483" s="105"/>
      <c r="K483" s="46"/>
      <c r="L483" s="47"/>
      <c r="M483" s="48"/>
      <c r="N483" s="49"/>
      <c r="O483" s="50"/>
      <c r="P483" s="178"/>
      <c r="Q483" s="147"/>
      <c r="R483" s="142"/>
      <c r="S483" s="142"/>
      <c r="T483" s="142"/>
      <c r="U483" s="142"/>
      <c r="V483" s="142"/>
      <c r="W483" s="142"/>
      <c r="X483" s="143"/>
      <c r="Y483" s="147"/>
      <c r="Z483" s="142"/>
      <c r="AA483" s="142"/>
      <c r="AB483" s="142"/>
      <c r="AC483" s="142"/>
      <c r="AD483" s="142"/>
      <c r="AE483" s="142"/>
      <c r="AF483" s="221"/>
      <c r="AG483" s="215"/>
      <c r="AH483" s="19"/>
      <c r="AI483" s="20"/>
    </row>
    <row r="484" spans="1:35" s="175" customFormat="1" ht="15.5">
      <c r="A484" s="211">
        <f t="shared" si="41"/>
        <v>0</v>
      </c>
      <c r="B484" s="165"/>
      <c r="C484" s="231"/>
      <c r="D484" s="166"/>
      <c r="E484" s="167"/>
      <c r="F484" s="189"/>
      <c r="G484" s="224"/>
      <c r="H484" s="225"/>
      <c r="I484" s="226"/>
      <c r="J484" s="226"/>
      <c r="K484" s="166"/>
      <c r="L484" s="227"/>
      <c r="M484" s="228"/>
      <c r="N484" s="168"/>
      <c r="O484" s="229"/>
      <c r="P484" s="180"/>
      <c r="Q484" s="169"/>
      <c r="R484" s="170"/>
      <c r="S484" s="170"/>
      <c r="T484" s="170"/>
      <c r="U484" s="170"/>
      <c r="V484" s="170"/>
      <c r="W484" s="170"/>
      <c r="X484" s="171"/>
      <c r="Y484" s="169"/>
      <c r="Z484" s="170"/>
      <c r="AA484" s="170"/>
      <c r="AB484" s="170"/>
      <c r="AC484" s="170"/>
      <c r="AD484" s="170"/>
      <c r="AE484" s="170"/>
      <c r="AF484" s="230"/>
      <c r="AG484" s="214"/>
      <c r="AH484" s="190"/>
      <c r="AI484" s="174"/>
    </row>
    <row r="485" spans="1:35" ht="17.25" customHeight="1" thickBot="1">
      <c r="A485" s="211">
        <f t="shared" si="41"/>
        <v>1</v>
      </c>
      <c r="B485" s="71">
        <v>46</v>
      </c>
      <c r="C485" s="72">
        <v>74</v>
      </c>
      <c r="D485" s="41" t="s">
        <v>475</v>
      </c>
      <c r="E485" s="42" t="s">
        <v>272</v>
      </c>
      <c r="F485" s="67">
        <v>72</v>
      </c>
      <c r="G485" s="44" t="s">
        <v>105</v>
      </c>
      <c r="H485" s="45">
        <v>615</v>
      </c>
      <c r="I485" s="105">
        <v>215</v>
      </c>
      <c r="J485" s="105">
        <v>41</v>
      </c>
      <c r="K485" s="46"/>
      <c r="L485" s="47"/>
      <c r="M485" s="48"/>
      <c r="N485" s="49"/>
      <c r="O485" s="50"/>
      <c r="P485" s="178"/>
      <c r="Q485" s="147">
        <f>+res!L5</f>
        <v>2472000</v>
      </c>
      <c r="R485" s="142"/>
      <c r="S485" s="142">
        <f>+Q485*J485</f>
        <v>101352000</v>
      </c>
      <c r="T485" s="142"/>
      <c r="U485" s="142"/>
      <c r="V485" s="142"/>
      <c r="W485" s="142"/>
      <c r="X485" s="143">
        <f>+S485+SUM(U485)+SUM(W485)</f>
        <v>101352000</v>
      </c>
      <c r="Y485" s="147"/>
      <c r="Z485" s="142"/>
      <c r="AA485" s="142"/>
      <c r="AB485" s="140">
        <f>+S485*5%</f>
        <v>5067600</v>
      </c>
      <c r="AC485" s="140">
        <f>+X485*0.542%</f>
        <v>549327.84000000008</v>
      </c>
      <c r="AD485" s="140"/>
      <c r="AE485" s="140">
        <f>SUM(Y485:AD485)</f>
        <v>5616927.8399999999</v>
      </c>
      <c r="AF485" s="141">
        <f>ROUND((X485+AE485),-3)</f>
        <v>106969000</v>
      </c>
      <c r="AG485" s="215"/>
      <c r="AH485" s="22"/>
      <c r="AI485" s="20"/>
    </row>
    <row r="486" spans="1:35" ht="15.5">
      <c r="A486" s="211">
        <f t="shared" si="41"/>
        <v>0</v>
      </c>
      <c r="B486" s="39"/>
      <c r="C486" s="40"/>
      <c r="D486" s="46" t="s">
        <v>123</v>
      </c>
      <c r="E486" s="42" t="s">
        <v>9</v>
      </c>
      <c r="F486" s="67"/>
      <c r="G486" s="44" t="s">
        <v>314</v>
      </c>
      <c r="H486" s="45"/>
      <c r="I486" s="105"/>
      <c r="J486" s="105"/>
      <c r="K486" s="46"/>
      <c r="L486" s="47"/>
      <c r="M486" s="48"/>
      <c r="N486" s="49"/>
      <c r="O486" s="50"/>
      <c r="P486" s="178"/>
      <c r="Q486" s="147"/>
      <c r="R486" s="142"/>
      <c r="S486" s="142"/>
      <c r="T486" s="142"/>
      <c r="U486" s="142"/>
      <c r="V486" s="142"/>
      <c r="W486" s="142"/>
      <c r="X486" s="143"/>
      <c r="Y486" s="147"/>
      <c r="Z486" s="142"/>
      <c r="AA486" s="142"/>
      <c r="AB486" s="142"/>
      <c r="AC486" s="142"/>
      <c r="AD486" s="142"/>
      <c r="AE486" s="142"/>
      <c r="AF486" s="221"/>
      <c r="AG486" s="215"/>
      <c r="AH486" s="19"/>
      <c r="AI486" s="20"/>
    </row>
    <row r="487" spans="1:35" ht="15.5">
      <c r="A487" s="211">
        <f t="shared" si="41"/>
        <v>0</v>
      </c>
      <c r="B487" s="71"/>
      <c r="C487" s="72"/>
      <c r="D487" s="46" t="s">
        <v>81</v>
      </c>
      <c r="E487" s="42" t="s">
        <v>11</v>
      </c>
      <c r="F487" s="67"/>
      <c r="G487" s="44" t="s">
        <v>315</v>
      </c>
      <c r="H487" s="45"/>
      <c r="I487" s="105"/>
      <c r="J487" s="105"/>
      <c r="K487" s="46"/>
      <c r="L487" s="47"/>
      <c r="M487" s="48"/>
      <c r="N487" s="49"/>
      <c r="O487" s="50"/>
      <c r="P487" s="178"/>
      <c r="Q487" s="147"/>
      <c r="R487" s="142"/>
      <c r="S487" s="142"/>
      <c r="T487" s="142"/>
      <c r="U487" s="142"/>
      <c r="V487" s="142"/>
      <c r="W487" s="142"/>
      <c r="X487" s="143"/>
      <c r="Y487" s="147"/>
      <c r="Z487" s="142"/>
      <c r="AA487" s="142"/>
      <c r="AB487" s="142"/>
      <c r="AC487" s="142"/>
      <c r="AD487" s="142"/>
      <c r="AE487" s="142"/>
      <c r="AF487" s="221"/>
      <c r="AG487" s="215"/>
      <c r="AH487" s="19"/>
      <c r="AI487" s="20"/>
    </row>
    <row r="488" spans="1:35" ht="15.5">
      <c r="A488" s="211">
        <f t="shared" si="41"/>
        <v>0</v>
      </c>
      <c r="B488" s="71"/>
      <c r="C488" s="72"/>
      <c r="D488" s="46" t="s">
        <v>432</v>
      </c>
      <c r="E488" s="42"/>
      <c r="F488" s="67"/>
      <c r="G488" s="44" t="s">
        <v>316</v>
      </c>
      <c r="H488" s="45"/>
      <c r="I488" s="105"/>
      <c r="J488" s="105"/>
      <c r="K488" s="46"/>
      <c r="L488" s="47"/>
      <c r="M488" s="48"/>
      <c r="N488" s="49"/>
      <c r="O488" s="50"/>
      <c r="P488" s="178"/>
      <c r="Q488" s="147"/>
      <c r="R488" s="142"/>
      <c r="S488" s="142"/>
      <c r="T488" s="142"/>
      <c r="U488" s="142"/>
      <c r="V488" s="142"/>
      <c r="W488" s="142"/>
      <c r="X488" s="143"/>
      <c r="Y488" s="147"/>
      <c r="Z488" s="142"/>
      <c r="AA488" s="142"/>
      <c r="AB488" s="142"/>
      <c r="AC488" s="142"/>
      <c r="AD488" s="142"/>
      <c r="AE488" s="142"/>
      <c r="AF488" s="221"/>
      <c r="AG488" s="215"/>
      <c r="AH488" s="19"/>
      <c r="AI488" s="20"/>
    </row>
    <row r="489" spans="1:35" ht="15.5">
      <c r="A489" s="211">
        <f t="shared" si="41"/>
        <v>0</v>
      </c>
      <c r="B489" s="71"/>
      <c r="C489" s="72"/>
      <c r="D489" s="46" t="s">
        <v>80</v>
      </c>
      <c r="E489" s="42"/>
      <c r="F489" s="67"/>
      <c r="G489" s="44"/>
      <c r="H489" s="45"/>
      <c r="I489" s="105"/>
      <c r="J489" s="105"/>
      <c r="K489" s="46"/>
      <c r="L489" s="47"/>
      <c r="M489" s="48"/>
      <c r="N489" s="49"/>
      <c r="O489" s="50"/>
      <c r="P489" s="178"/>
      <c r="Q489" s="147"/>
      <c r="R489" s="142"/>
      <c r="S489" s="142"/>
      <c r="T489" s="142"/>
      <c r="U489" s="142"/>
      <c r="V489" s="142"/>
      <c r="W489" s="142"/>
      <c r="X489" s="143"/>
      <c r="Y489" s="147"/>
      <c r="Z489" s="142"/>
      <c r="AA489" s="142"/>
      <c r="AB489" s="142"/>
      <c r="AC489" s="142"/>
      <c r="AD489" s="142"/>
      <c r="AE489" s="142"/>
      <c r="AF489" s="221"/>
      <c r="AG489" s="215"/>
      <c r="AH489" s="19"/>
      <c r="AI489" s="20"/>
    </row>
    <row r="490" spans="1:35" s="164" customFormat="1" ht="16" thickBot="1">
      <c r="A490" s="211">
        <f t="shared" si="41"/>
        <v>0</v>
      </c>
      <c r="B490" s="70"/>
      <c r="C490" s="74"/>
      <c r="D490" s="56" t="s">
        <v>58</v>
      </c>
      <c r="E490" s="57"/>
      <c r="F490" s="56"/>
      <c r="G490" s="58"/>
      <c r="H490" s="59"/>
      <c r="I490" s="53"/>
      <c r="J490" s="53"/>
      <c r="K490" s="56"/>
      <c r="L490" s="60"/>
      <c r="M490" s="61"/>
      <c r="N490" s="62"/>
      <c r="O490" s="63"/>
      <c r="P490" s="179"/>
      <c r="Q490" s="148"/>
      <c r="R490" s="149"/>
      <c r="S490" s="150"/>
      <c r="T490" s="149"/>
      <c r="U490" s="149"/>
      <c r="V490" s="149"/>
      <c r="W490" s="149"/>
      <c r="X490" s="144"/>
      <c r="Y490" s="148"/>
      <c r="Z490" s="149"/>
      <c r="AA490" s="149"/>
      <c r="AB490" s="149"/>
      <c r="AC490" s="149"/>
      <c r="AD490" s="149"/>
      <c r="AE490" s="149"/>
      <c r="AF490" s="222"/>
      <c r="AG490" s="213"/>
      <c r="AH490" s="22"/>
      <c r="AI490" s="163"/>
    </row>
    <row r="491" spans="1:35" s="274" customFormat="1" ht="25" customHeight="1" thickBot="1">
      <c r="A491" s="264">
        <f>SUM(A10:A490)</f>
        <v>44</v>
      </c>
      <c r="B491" s="267"/>
      <c r="C491" s="268"/>
      <c r="D491" s="272" t="s">
        <v>408</v>
      </c>
      <c r="E491" s="268"/>
      <c r="F491" s="265">
        <f>+A491</f>
        <v>44</v>
      </c>
      <c r="G491" s="268"/>
      <c r="H491" s="269"/>
      <c r="I491" s="269"/>
      <c r="J491" s="269"/>
      <c r="K491" s="270"/>
      <c r="L491" s="271"/>
      <c r="M491" s="272"/>
      <c r="N491" s="270"/>
      <c r="O491" s="271"/>
      <c r="P491" s="271"/>
      <c r="Q491" s="273"/>
      <c r="R491" s="273"/>
      <c r="S491" s="273"/>
      <c r="T491" s="273"/>
      <c r="U491" s="273"/>
      <c r="V491" s="273"/>
      <c r="W491" s="273"/>
      <c r="X491" s="273"/>
      <c r="Y491" s="273"/>
      <c r="Z491" s="273"/>
      <c r="AA491" s="273"/>
      <c r="AB491" s="273"/>
      <c r="AC491" s="273"/>
      <c r="AD491" s="273"/>
      <c r="AE491" s="273"/>
      <c r="AF491" s="266">
        <f>ROUND(SUM(AF10:AF490),-3)</f>
        <v>57217590000</v>
      </c>
    </row>
    <row r="492" spans="1:35">
      <c r="Q492" s="145"/>
      <c r="R492" s="154"/>
      <c r="S492" s="145"/>
      <c r="T492" s="145"/>
      <c r="U492" s="145"/>
      <c r="V492" s="145"/>
      <c r="W492" s="145"/>
      <c r="X492" s="145"/>
      <c r="Y492" s="145"/>
      <c r="Z492" s="145"/>
      <c r="AA492" s="145"/>
      <c r="AB492" s="145"/>
      <c r="AC492" s="145"/>
      <c r="AD492" s="145"/>
      <c r="AE492" s="145"/>
      <c r="AF492" s="145"/>
    </row>
    <row r="493" spans="1:35">
      <c r="Q493" s="145"/>
      <c r="R493" s="154"/>
      <c r="S493" s="145"/>
      <c r="T493" s="145"/>
      <c r="U493" s="145"/>
      <c r="V493" s="145"/>
      <c r="W493" s="145"/>
      <c r="X493" s="145"/>
      <c r="Y493" s="145"/>
      <c r="Z493" s="145"/>
      <c r="AA493" s="145"/>
      <c r="AB493" s="145"/>
      <c r="AC493" s="145"/>
      <c r="AD493" s="145"/>
      <c r="AE493" s="145"/>
      <c r="AF493" s="145"/>
    </row>
    <row r="494" spans="1:35">
      <c r="Q494" s="145"/>
      <c r="R494" s="154"/>
      <c r="S494" s="145"/>
      <c r="T494" s="145"/>
      <c r="U494" s="145"/>
      <c r="V494" s="145"/>
      <c r="W494" s="145"/>
      <c r="X494" s="145"/>
      <c r="Y494" s="145"/>
      <c r="Z494" s="145"/>
      <c r="AA494" s="145"/>
      <c r="AB494" s="145"/>
      <c r="AC494" s="145"/>
      <c r="AD494" s="145"/>
      <c r="AE494" s="145"/>
      <c r="AF494" s="145"/>
    </row>
    <row r="495" spans="1:35" s="29" customFormat="1">
      <c r="B495" s="28"/>
      <c r="C495" s="28"/>
      <c r="H495" s="30"/>
      <c r="I495" s="31"/>
      <c r="J495" s="31"/>
      <c r="K495" s="32"/>
      <c r="L495" s="33"/>
      <c r="M495" s="34"/>
      <c r="N495" s="35"/>
      <c r="O495" s="33"/>
      <c r="P495" s="158"/>
      <c r="Q495" s="146"/>
      <c r="R495" s="155"/>
      <c r="S495" s="146"/>
      <c r="T495" s="146"/>
      <c r="U495" s="146"/>
      <c r="V495" s="146"/>
      <c r="W495" s="146"/>
      <c r="X495" s="146"/>
      <c r="Y495" s="146"/>
      <c r="Z495" s="146"/>
      <c r="AA495" s="146"/>
      <c r="AB495" s="146"/>
      <c r="AC495" s="146"/>
      <c r="AD495" s="146"/>
      <c r="AE495" s="146"/>
      <c r="AF495" s="146"/>
    </row>
    <row r="496" spans="1:35">
      <c r="Q496" s="145"/>
      <c r="R496" s="154"/>
      <c r="S496" s="145"/>
      <c r="T496" s="145"/>
      <c r="U496" s="145"/>
      <c r="V496" s="145"/>
      <c r="W496" s="145"/>
      <c r="X496" s="145"/>
      <c r="Y496" s="145"/>
      <c r="Z496" s="145"/>
      <c r="AA496" s="145"/>
      <c r="AB496" s="145"/>
      <c r="AC496" s="145"/>
      <c r="AD496" s="145"/>
      <c r="AE496" s="145"/>
      <c r="AF496" s="145"/>
    </row>
    <row r="497" spans="17:32">
      <c r="Q497" s="145"/>
      <c r="R497" s="154"/>
      <c r="S497" s="145"/>
      <c r="T497" s="145"/>
      <c r="U497" s="145"/>
      <c r="V497" s="145"/>
      <c r="W497" s="145"/>
      <c r="X497" s="145"/>
      <c r="Y497" s="145"/>
      <c r="Z497" s="145"/>
      <c r="AA497" s="145"/>
      <c r="AB497" s="145"/>
      <c r="AC497" s="145"/>
      <c r="AD497" s="145"/>
      <c r="AE497" s="145"/>
      <c r="AF497" s="145"/>
    </row>
    <row r="498" spans="17:32">
      <c r="Q498" s="145"/>
      <c r="R498" s="154"/>
      <c r="S498" s="145"/>
      <c r="T498" s="145"/>
      <c r="U498" s="145"/>
      <c r="V498" s="145"/>
      <c r="W498" s="145"/>
      <c r="X498" s="145"/>
      <c r="Y498" s="145"/>
      <c r="Z498" s="145"/>
      <c r="AA498" s="145"/>
      <c r="AB498" s="145"/>
      <c r="AC498" s="145"/>
      <c r="AD498" s="145"/>
      <c r="AE498" s="145"/>
      <c r="AF498" s="145"/>
    </row>
    <row r="499" spans="17:32">
      <c r="Q499" s="145"/>
      <c r="R499" s="154"/>
      <c r="S499" s="145"/>
      <c r="T499" s="145"/>
      <c r="U499" s="145"/>
      <c r="V499" s="145"/>
      <c r="W499" s="145"/>
      <c r="X499" s="145"/>
      <c r="Y499" s="145"/>
      <c r="Z499" s="145"/>
      <c r="AA499" s="145"/>
      <c r="AB499" s="145"/>
      <c r="AC499" s="145"/>
      <c r="AD499" s="145"/>
      <c r="AE499" s="145"/>
      <c r="AF499" s="145"/>
    </row>
    <row r="500" spans="17:32">
      <c r="Q500" s="145"/>
      <c r="R500" s="154"/>
      <c r="S500" s="145"/>
      <c r="T500" s="145"/>
      <c r="U500" s="145"/>
      <c r="V500" s="145"/>
      <c r="W500" s="145"/>
      <c r="X500" s="145"/>
      <c r="Y500" s="145"/>
      <c r="Z500" s="145"/>
      <c r="AA500" s="145"/>
      <c r="AB500" s="145"/>
      <c r="AC500" s="145"/>
      <c r="AD500" s="145"/>
      <c r="AE500" s="145"/>
      <c r="AF500" s="145"/>
    </row>
    <row r="501" spans="17:32">
      <c r="Q501" s="145"/>
      <c r="R501" s="154"/>
      <c r="S501" s="145"/>
      <c r="T501" s="145"/>
      <c r="U501" s="145"/>
      <c r="V501" s="145"/>
      <c r="W501" s="145"/>
      <c r="X501" s="145"/>
      <c r="Y501" s="145"/>
      <c r="Z501" s="145"/>
      <c r="AA501" s="145"/>
      <c r="AB501" s="145"/>
      <c r="AC501" s="145"/>
      <c r="AD501" s="145"/>
      <c r="AE501" s="145"/>
      <c r="AF501" s="145"/>
    </row>
    <row r="502" spans="17:32">
      <c r="Q502" s="145"/>
      <c r="R502" s="154"/>
      <c r="S502" s="145"/>
      <c r="T502" s="145"/>
      <c r="U502" s="145"/>
      <c r="V502" s="145"/>
      <c r="W502" s="145"/>
      <c r="X502" s="145"/>
      <c r="Y502" s="145"/>
      <c r="Z502" s="145"/>
      <c r="AA502" s="145"/>
      <c r="AB502" s="145"/>
      <c r="AC502" s="145"/>
      <c r="AD502" s="145"/>
      <c r="AE502" s="145"/>
      <c r="AF502" s="145"/>
    </row>
    <row r="503" spans="17:32">
      <c r="Q503" s="145"/>
      <c r="R503" s="154"/>
      <c r="S503" s="145"/>
      <c r="T503" s="145"/>
      <c r="U503" s="145"/>
      <c r="V503" s="145"/>
      <c r="W503" s="145"/>
      <c r="X503" s="145"/>
      <c r="Y503" s="145"/>
      <c r="Z503" s="145"/>
      <c r="AA503" s="145"/>
      <c r="AB503" s="145"/>
      <c r="AC503" s="145"/>
      <c r="AD503" s="145"/>
      <c r="AE503" s="145"/>
      <c r="AF503" s="145"/>
    </row>
    <row r="504" spans="17:32">
      <c r="Q504" s="145"/>
      <c r="R504" s="154"/>
      <c r="S504" s="145"/>
      <c r="T504" s="145"/>
      <c r="U504" s="145"/>
      <c r="V504" s="145"/>
      <c r="W504" s="145"/>
      <c r="X504" s="145"/>
      <c r="Y504" s="145"/>
      <c r="Z504" s="145"/>
      <c r="AA504" s="145"/>
      <c r="AB504" s="145"/>
      <c r="AC504" s="145"/>
      <c r="AD504" s="145"/>
      <c r="AE504" s="145"/>
      <c r="AF504" s="145"/>
    </row>
    <row r="505" spans="17:32">
      <c r="Q505" s="145"/>
      <c r="R505" s="154"/>
      <c r="S505" s="145"/>
      <c r="T505" s="145"/>
      <c r="U505" s="145"/>
      <c r="V505" s="145"/>
      <c r="W505" s="145"/>
      <c r="X505" s="145"/>
      <c r="Y505" s="145"/>
      <c r="Z505" s="145"/>
      <c r="AA505" s="145"/>
      <c r="AB505" s="145"/>
      <c r="AC505" s="145"/>
      <c r="AD505" s="145"/>
      <c r="AE505" s="145"/>
      <c r="AF505" s="145"/>
    </row>
    <row r="506" spans="17:32">
      <c r="Q506" s="145"/>
      <c r="R506" s="154"/>
      <c r="S506" s="145"/>
      <c r="T506" s="145"/>
      <c r="U506" s="145"/>
      <c r="V506" s="145"/>
      <c r="W506" s="145"/>
      <c r="X506" s="145"/>
      <c r="Y506" s="145"/>
      <c r="Z506" s="145"/>
      <c r="AA506" s="145"/>
      <c r="AB506" s="145"/>
      <c r="AC506" s="145"/>
      <c r="AD506" s="145"/>
      <c r="AE506" s="145"/>
      <c r="AF506" s="145"/>
    </row>
    <row r="507" spans="17:32">
      <c r="Q507" s="145"/>
      <c r="R507" s="154"/>
      <c r="S507" s="145"/>
      <c r="T507" s="145"/>
      <c r="U507" s="145"/>
      <c r="V507" s="145"/>
      <c r="W507" s="145"/>
      <c r="X507" s="145"/>
      <c r="Y507" s="145"/>
      <c r="Z507" s="145"/>
      <c r="AA507" s="145"/>
      <c r="AB507" s="145"/>
      <c r="AC507" s="145"/>
      <c r="AD507" s="145"/>
      <c r="AE507" s="145"/>
      <c r="AF507" s="145"/>
    </row>
    <row r="508" spans="17:32">
      <c r="Q508" s="145"/>
      <c r="R508" s="154"/>
      <c r="S508" s="145"/>
      <c r="T508" s="145"/>
      <c r="U508" s="145"/>
      <c r="V508" s="145"/>
      <c r="W508" s="145"/>
      <c r="X508" s="145"/>
      <c r="Y508" s="145"/>
      <c r="Z508" s="145"/>
      <c r="AA508" s="145"/>
      <c r="AB508" s="145"/>
      <c r="AC508" s="145"/>
      <c r="AD508" s="145"/>
      <c r="AE508" s="145"/>
      <c r="AF508" s="145"/>
    </row>
    <row r="509" spans="17:32">
      <c r="Q509" s="145"/>
      <c r="R509" s="154"/>
      <c r="S509" s="145"/>
      <c r="T509" s="145"/>
      <c r="U509" s="145"/>
      <c r="V509" s="145"/>
      <c r="W509" s="145"/>
      <c r="X509" s="145"/>
      <c r="Y509" s="145"/>
      <c r="Z509" s="145"/>
      <c r="AA509" s="145"/>
      <c r="AB509" s="145"/>
      <c r="AC509" s="145"/>
      <c r="AD509" s="145"/>
      <c r="AE509" s="145"/>
      <c r="AF509" s="145"/>
    </row>
  </sheetData>
  <mergeCells count="42">
    <mergeCell ref="B1:AF1"/>
    <mergeCell ref="B2:AF2"/>
    <mergeCell ref="B3:AF3"/>
    <mergeCell ref="K7:K9"/>
    <mergeCell ref="AC8:AC9"/>
    <mergeCell ref="AD8:AD9"/>
    <mergeCell ref="AE8:AE9"/>
    <mergeCell ref="B6:B9"/>
    <mergeCell ref="K6:M6"/>
    <mergeCell ref="N6:O6"/>
    <mergeCell ref="Q6:AF6"/>
    <mergeCell ref="B4:AF4"/>
    <mergeCell ref="AH6:AH9"/>
    <mergeCell ref="F7:F9"/>
    <mergeCell ref="L7:L9"/>
    <mergeCell ref="D6:D9"/>
    <mergeCell ref="F6:J6"/>
    <mergeCell ref="M7:M9"/>
    <mergeCell ref="J7:J9"/>
    <mergeCell ref="AF7:AF9"/>
    <mergeCell ref="AG251:AG258"/>
    <mergeCell ref="H256:J256"/>
    <mergeCell ref="AG225:AG231"/>
    <mergeCell ref="H129:J129"/>
    <mergeCell ref="H138:J138"/>
    <mergeCell ref="AG179:AG183"/>
    <mergeCell ref="AG11:AG15"/>
    <mergeCell ref="AG25:AG29"/>
    <mergeCell ref="AG59:AG66"/>
    <mergeCell ref="AG69:AG76"/>
    <mergeCell ref="N7:N9"/>
    <mergeCell ref="O7:O9"/>
    <mergeCell ref="AG18:AG22"/>
    <mergeCell ref="Q7:X7"/>
    <mergeCell ref="Y7:AE7"/>
    <mergeCell ref="Q8:S8"/>
    <mergeCell ref="T8:U8"/>
    <mergeCell ref="V8:W8"/>
    <mergeCell ref="X8:X9"/>
    <mergeCell ref="Y8:Z8"/>
    <mergeCell ref="AA8:AB8"/>
    <mergeCell ref="AG6:AG9"/>
  </mergeCells>
  <printOptions horizontalCentered="1"/>
  <pageMargins left="7.874015748031496E-2" right="3.937007874015748E-2" top="0.98425196850393704" bottom="0.36" header="0.28000000000000003" footer="0.15"/>
  <pageSetup paperSize="8" scale="65" orientation="landscape" r:id="rId1"/>
  <headerFooter alignWithMargins="0">
    <oddHeader>&amp;C&amp;G</oddHeader>
    <oddFooter>&amp;CHal. &amp;P  dari  &amp;N</oddFooter>
  </headerFooter>
  <rowBreaks count="8" manualBreakCount="8">
    <brk id="67" min="1" max="31" man="1"/>
    <brk id="123" min="1" max="31" man="1"/>
    <brk id="177" min="1" max="31" man="1"/>
    <brk id="232" min="1" max="31" man="1"/>
    <brk id="279" min="1" max="31" man="1"/>
    <brk id="333" min="1" max="31" man="1"/>
    <brk id="377" min="1" max="31" man="1"/>
    <brk id="431" min="1" max="31" man="1"/>
  </rowBreaks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2"/>
  <sheetViews>
    <sheetView zoomScale="85" zoomScaleNormal="85" workbookViewId="0">
      <selection activeCell="D5" sqref="D5"/>
    </sheetView>
  </sheetViews>
  <sheetFormatPr defaultColWidth="9.1796875" defaultRowHeight="14.5"/>
  <cols>
    <col min="1" max="1" width="2.26953125" style="124" customWidth="1"/>
    <col min="2" max="2" width="10.1796875" style="122" customWidth="1"/>
    <col min="3" max="3" width="3.54296875" style="123" customWidth="1"/>
    <col min="4" max="11" width="9.1796875" style="124"/>
    <col min="12" max="12" width="13.81640625" style="125" customWidth="1"/>
    <col min="13" max="14" width="9.1796875" style="126"/>
    <col min="15" max="15" width="9.1796875" style="124"/>
    <col min="16" max="17" width="10.54296875" style="124" bestFit="1" customWidth="1"/>
    <col min="18" max="16384" width="9.1796875" style="124"/>
  </cols>
  <sheetData>
    <row r="1" spans="2:18" ht="20.149999999999999" customHeight="1">
      <c r="B1" s="122" t="s">
        <v>420</v>
      </c>
      <c r="L1" s="125">
        <v>2016</v>
      </c>
      <c r="P1" s="124">
        <v>2013</v>
      </c>
    </row>
    <row r="2" spans="2:18" ht="20.149999999999999" customHeight="1">
      <c r="L2" s="127" t="s">
        <v>421</v>
      </c>
      <c r="M2" s="127"/>
      <c r="N2" s="127"/>
      <c r="P2" s="127" t="s">
        <v>421</v>
      </c>
    </row>
    <row r="3" spans="2:18" s="130" customFormat="1" ht="20.149999999999999" customHeight="1">
      <c r="B3" s="128" t="s">
        <v>422</v>
      </c>
      <c r="C3" s="129"/>
      <c r="L3" s="131"/>
      <c r="M3" s="132"/>
      <c r="N3" s="132"/>
    </row>
    <row r="4" spans="2:18" ht="20.149999999999999" customHeight="1">
      <c r="B4" s="122" t="str">
        <f>+'[31]Z-1'!C83</f>
        <v>ZONA 1</v>
      </c>
      <c r="C4" s="122"/>
      <c r="D4" s="133" t="str">
        <f>+'[31]Z-1'!D83</f>
        <v>Tanah Pinggir Jalan Gelora</v>
      </c>
      <c r="L4" s="125">
        <f>+'[31]Z-1'!D80</f>
        <v>3142000</v>
      </c>
      <c r="P4" s="134"/>
      <c r="R4" s="124" t="s">
        <v>423</v>
      </c>
    </row>
    <row r="5" spans="2:18" ht="20.149999999999999" customHeight="1">
      <c r="B5" s="122" t="str">
        <f>+'[31]Z-2'!C83</f>
        <v>ZONA 2</v>
      </c>
      <c r="C5" s="122"/>
      <c r="D5" s="133" t="str">
        <f>+'[31]Z-2'!D83</f>
        <v>Tanah pemukiman yang berada di dalam gang Kp. Pajang</v>
      </c>
      <c r="L5" s="125">
        <f>+'[31]Z-2'!D80</f>
        <v>2472000</v>
      </c>
      <c r="P5" s="134"/>
      <c r="Q5" s="134"/>
      <c r="R5" s="124" t="s">
        <v>423</v>
      </c>
    </row>
    <row r="6" spans="2:18" s="136" customFormat="1" ht="20.149999999999999" customHeight="1">
      <c r="B6" s="122" t="str">
        <f>+'[31]Z-3'!C83</f>
        <v>ZONA 3</v>
      </c>
      <c r="C6" s="122"/>
      <c r="D6" s="135" t="str">
        <f>+'[31]Z-3'!D83</f>
        <v>Tanah sawah/kolam yang berada di dalam (tidak ada akses)</v>
      </c>
      <c r="L6" s="137">
        <f>+'[31]Z-3'!D80</f>
        <v>1754000</v>
      </c>
      <c r="M6" s="138"/>
      <c r="N6" s="138"/>
      <c r="P6" s="139"/>
      <c r="R6" s="124" t="s">
        <v>423</v>
      </c>
    </row>
    <row r="7" spans="2:18" s="136" customFormat="1" ht="20.149999999999999" hidden="1" customHeight="1">
      <c r="B7" s="122" t="str">
        <f>+'[31]Z-4'!C83</f>
        <v>ZONA 4</v>
      </c>
      <c r="C7" s="122"/>
      <c r="D7" s="135" t="str">
        <f>+'[31]Z-4'!D83</f>
        <v>Tanah yang berada di pinggir Jalan Abdul Rahman Saleh</v>
      </c>
      <c r="L7" s="137">
        <f>+'[31]Z-4'!D80</f>
        <v>2769000</v>
      </c>
      <c r="M7" s="138"/>
      <c r="N7" s="138"/>
      <c r="P7" s="139"/>
      <c r="R7" s="124" t="s">
        <v>423</v>
      </c>
    </row>
    <row r="8" spans="2:18" ht="20.149999999999999" hidden="1" customHeight="1">
      <c r="B8" s="122" t="str">
        <f>+'[31]Z-5'!C83</f>
        <v>ZONA 5</v>
      </c>
      <c r="C8" s="122"/>
      <c r="D8" s="133" t="str">
        <f>+'[31]Z-5'!D83</f>
        <v>Tanah pemukiman yang berada di Jalan Husein Sastranegara</v>
      </c>
      <c r="L8" s="125">
        <f>+'[31]Z-5'!D80</f>
        <v>7748000</v>
      </c>
      <c r="P8" s="134"/>
      <c r="R8" s="124" t="s">
        <v>423</v>
      </c>
    </row>
    <row r="9" spans="2:18" ht="20.149999999999999" customHeight="1">
      <c r="B9" s="122" t="s">
        <v>424</v>
      </c>
      <c r="C9" s="122"/>
      <c r="D9" s="133" t="str">
        <f>+'[31]Z-4 besar'!D100</f>
        <v>Tanah sawah/kolam yang berada di dalam (tidak ada akses) luasan besar</v>
      </c>
      <c r="L9" s="125">
        <f>+'[31]Z-4 besar'!B91</f>
        <v>1373200</v>
      </c>
      <c r="P9" s="134"/>
    </row>
    <row r="10" spans="2:18" ht="20.149999999999999" customHeight="1">
      <c r="C10" s="122"/>
      <c r="D10" s="133"/>
    </row>
    <row r="11" spans="2:18" ht="20.149999999999999" customHeight="1">
      <c r="C11" s="122"/>
      <c r="D11" s="133"/>
    </row>
    <row r="12" spans="2:18" ht="20.149999999999999" customHeight="1"/>
  </sheetData>
  <pageMargins left="0.70866141732283472" right="0.70866141732283472" top="0.74803149606299213" bottom="0.74803149606299213" header="0.31496062992125984" footer="0.31496062992125984"/>
  <pageSetup paperSize="9" scale="65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C1028"/>
  <sheetViews>
    <sheetView showGridLines="0" showZeros="0" view="pageBreakPreview" topLeftCell="A507" zoomScale="55" zoomScaleSheetLayoutView="55" workbookViewId="0">
      <selection activeCell="O535" sqref="O535:R535"/>
    </sheetView>
  </sheetViews>
  <sheetFormatPr defaultColWidth="9.1796875" defaultRowHeight="14.5"/>
  <cols>
    <col min="1" max="1" width="4.453125" style="275" bestFit="1" customWidth="1"/>
    <col min="2" max="2" width="3.26953125" style="275" bestFit="1" customWidth="1"/>
    <col min="3" max="3" width="9.1796875" style="275"/>
    <col min="4" max="4" width="2.7265625" style="276" customWidth="1"/>
    <col min="5" max="5" width="3.453125" style="275" bestFit="1" customWidth="1"/>
    <col min="6" max="6" width="16.26953125" style="275" customWidth="1"/>
    <col min="7" max="7" width="15.26953125" style="275" customWidth="1"/>
    <col min="8" max="8" width="2" style="275" customWidth="1"/>
    <col min="9" max="13" width="16.26953125" style="275" customWidth="1"/>
    <col min="14" max="14" width="2.26953125" style="276" customWidth="1"/>
    <col min="15" max="15" width="17.7265625" style="275" customWidth="1"/>
    <col min="16" max="16" width="16.26953125" style="275" customWidth="1"/>
    <col min="17" max="17" width="2.26953125" style="276" customWidth="1"/>
    <col min="18" max="18" width="16.26953125" style="275" customWidth="1"/>
    <col min="19" max="19" width="2.7265625" style="293" customWidth="1"/>
    <col min="20" max="20" width="2.7265625" style="276" customWidth="1"/>
    <col min="21" max="21" width="11.81640625" style="275" customWidth="1"/>
    <col min="22" max="16384" width="9.1796875" style="275"/>
  </cols>
  <sheetData>
    <row r="1" spans="3:16" ht="18" hidden="1" customHeight="1">
      <c r="D1" s="275"/>
    </row>
    <row r="2" spans="3:16" s="284" customFormat="1" ht="18" hidden="1" customHeight="1">
      <c r="C2" s="277"/>
      <c r="D2" s="278"/>
      <c r="E2" s="279"/>
      <c r="F2" s="280">
        <f>O535</f>
        <v>106969000</v>
      </c>
      <c r="G2" s="281" t="s">
        <v>433</v>
      </c>
      <c r="H2" s="281"/>
      <c r="I2" s="281">
        <f>LEN(F2)</f>
        <v>9</v>
      </c>
      <c r="J2" s="282">
        <v>1</v>
      </c>
      <c r="K2" s="283" t="s">
        <v>434</v>
      </c>
      <c r="O2" s="285">
        <v>1</v>
      </c>
      <c r="P2" s="284">
        <f t="shared" ref="P2:P65" si="0">IFERROR(VLOOKUP(O2,no,1,0),0)</f>
        <v>0</v>
      </c>
    </row>
    <row r="3" spans="3:16" s="284" customFormat="1" ht="18" hidden="1" customHeight="1">
      <c r="C3" s="277"/>
      <c r="D3" s="278"/>
      <c r="E3" s="286">
        <v>1</v>
      </c>
      <c r="F3" s="287" t="str">
        <f>IF(E3&lt;=I2,MID(RIGHT(F2,E3),1,1),"")</f>
        <v>0</v>
      </c>
      <c r="G3" s="281" t="str">
        <f>IF(AND(F3&lt;&gt;"0",F4&lt;&gt;"1",E3&lt;=I2),VLOOKUP(VALUE(F3),J2:K10,2,FALSE),IF(F4="1",VLOOKUP(VALUE(F4&amp;F3),J11:K20,2,FALSE),""))</f>
        <v/>
      </c>
      <c r="H3" s="281"/>
      <c r="I3" s="281" t="s">
        <v>435</v>
      </c>
      <c r="J3" s="282">
        <v>2</v>
      </c>
      <c r="K3" s="283" t="s">
        <v>436</v>
      </c>
      <c r="O3" s="285">
        <f>O2+1</f>
        <v>2</v>
      </c>
      <c r="P3" s="284">
        <f t="shared" si="0"/>
        <v>0</v>
      </c>
    </row>
    <row r="4" spans="3:16" s="284" customFormat="1" ht="18" hidden="1" customHeight="1">
      <c r="C4" s="277"/>
      <c r="D4" s="278"/>
      <c r="E4" s="286">
        <f t="shared" ref="E4:E15" si="1">E3+1</f>
        <v>2</v>
      </c>
      <c r="F4" s="287" t="str">
        <f>IF(E4&lt;=I2,MID(RIGHT(F2,E4),1,1),"")</f>
        <v>0</v>
      </c>
      <c r="G4" s="281" t="str">
        <f>IF(AND(F4&lt;&gt;"0",F4&lt;&gt;"1",E4&lt;=I2),VLOOKUP(VALUE(F4),J2:K10,2,FALSE),"")</f>
        <v/>
      </c>
      <c r="H4" s="281"/>
      <c r="I4" s="281" t="str">
        <f>IF(AND(E4&lt;=I2,G4&lt;&gt;"",F4&lt;&gt;"1"),"Puluh ","")</f>
        <v/>
      </c>
      <c r="J4" s="282">
        <v>3</v>
      </c>
      <c r="K4" s="283" t="s">
        <v>437</v>
      </c>
      <c r="O4" s="285">
        <f t="shared" ref="O4:O67" si="2">O3+1</f>
        <v>3</v>
      </c>
      <c r="P4" s="284">
        <f t="shared" si="0"/>
        <v>0</v>
      </c>
    </row>
    <row r="5" spans="3:16" s="284" customFormat="1" ht="18" hidden="1" customHeight="1">
      <c r="C5" s="277"/>
      <c r="D5" s="278"/>
      <c r="E5" s="286">
        <f t="shared" si="1"/>
        <v>3</v>
      </c>
      <c r="F5" s="287" t="str">
        <f>IF(E5&lt;=I2,MID(RIGHT(F2,E5),1,1),"")</f>
        <v>0</v>
      </c>
      <c r="G5" s="281" t="str">
        <f>IF(AND(F5&lt;&gt;"0",E5&lt;=I2),IF(F5="1","Se",VLOOKUP(VALUE(F5),J2:K10,2,FALSE)),"")</f>
        <v/>
      </c>
      <c r="H5" s="281"/>
      <c r="I5" s="281" t="str">
        <f>IF(AND(E5&lt;=I2,G5&lt;&gt;""),IF(F5="1","ratus ","Ratus "),"")</f>
        <v/>
      </c>
      <c r="J5" s="282">
        <v>4</v>
      </c>
      <c r="K5" s="283" t="s">
        <v>438</v>
      </c>
      <c r="O5" s="285">
        <f t="shared" si="2"/>
        <v>4</v>
      </c>
      <c r="P5" s="284">
        <f t="shared" si="0"/>
        <v>0</v>
      </c>
    </row>
    <row r="6" spans="3:16" s="284" customFormat="1" ht="18" hidden="1" customHeight="1">
      <c r="C6" s="277"/>
      <c r="D6" s="278"/>
      <c r="E6" s="286">
        <f t="shared" si="1"/>
        <v>4</v>
      </c>
      <c r="F6" s="287" t="str">
        <f>IF(E6&lt;=I2,MID(RIGHT(F2,E6),1,1),"")</f>
        <v>9</v>
      </c>
      <c r="G6" s="281" t="str">
        <f>IF(AND(F6&lt;&gt;"0",F7&lt;&gt;"1",E6&lt;=I2),VLOOKUP(VALUE(F6),J2:K10,2,FALSE),IF(F7="1",VLOOKUP(VALUE(F7&amp;F6),J11:K20,2,FALSE),""))</f>
        <v xml:space="preserve">Sembilan </v>
      </c>
      <c r="H6" s="281"/>
      <c r="I6" s="281" t="str">
        <f>IF(AND(E6&lt;=I2,OR(F6&lt;&gt;"0",F7&lt;&gt;"0",F8&lt;&gt;"0")),"Ribu ","")</f>
        <v xml:space="preserve">Ribu </v>
      </c>
      <c r="J6" s="282">
        <v>5</v>
      </c>
      <c r="K6" s="283" t="s">
        <v>439</v>
      </c>
      <c r="O6" s="285">
        <f t="shared" si="2"/>
        <v>5</v>
      </c>
      <c r="P6" s="284">
        <f t="shared" si="0"/>
        <v>0</v>
      </c>
    </row>
    <row r="7" spans="3:16" s="284" customFormat="1" ht="18" hidden="1" customHeight="1">
      <c r="C7" s="277"/>
      <c r="D7" s="278"/>
      <c r="E7" s="286">
        <f t="shared" si="1"/>
        <v>5</v>
      </c>
      <c r="F7" s="287" t="str">
        <f>IF(E7&lt;=I2,MID(RIGHT(F2,E7),1,1),"")</f>
        <v>6</v>
      </c>
      <c r="G7" s="281" t="str">
        <f>IF(AND(F7&lt;&gt;"0",F7&lt;&gt;"1",E7&lt;=I2),VLOOKUP(VALUE(F7),J2:K10,2,FALSE),"")</f>
        <v xml:space="preserve">Enam </v>
      </c>
      <c r="H7" s="281"/>
      <c r="I7" s="281" t="str">
        <f>IF(AND(E7&lt;=I2,G7&lt;&gt;"",F7&lt;&gt;"1"),"Puluh ","")</f>
        <v xml:space="preserve">Puluh </v>
      </c>
      <c r="J7" s="282">
        <v>6</v>
      </c>
      <c r="K7" s="283" t="s">
        <v>440</v>
      </c>
      <c r="O7" s="285">
        <f t="shared" si="2"/>
        <v>6</v>
      </c>
      <c r="P7" s="284">
        <f t="shared" si="0"/>
        <v>0</v>
      </c>
    </row>
    <row r="8" spans="3:16" s="284" customFormat="1" ht="18" hidden="1" customHeight="1">
      <c r="C8" s="277"/>
      <c r="D8" s="278"/>
      <c r="E8" s="286">
        <f t="shared" si="1"/>
        <v>6</v>
      </c>
      <c r="F8" s="287" t="str">
        <f>IF(E8&lt;=I2,MID(RIGHT(F2,E8),1,1),"")</f>
        <v>9</v>
      </c>
      <c r="G8" s="281" t="str">
        <f>IF(AND(F8&lt;&gt;"0",E8&lt;=I2),IF(F8="1","Se",VLOOKUP(VALUE(F8),J2:K10,2,FALSE)),"")</f>
        <v xml:space="preserve">Sembilan </v>
      </c>
      <c r="H8" s="281"/>
      <c r="I8" s="281" t="str">
        <f>IF(AND(E8&lt;=I2,G8&lt;&gt;""),IF(F8="1","ratus ","Ratus "),"")</f>
        <v xml:space="preserve">Ratus </v>
      </c>
      <c r="J8" s="282">
        <v>7</v>
      </c>
      <c r="K8" s="283" t="s">
        <v>441</v>
      </c>
      <c r="O8" s="285">
        <f t="shared" si="2"/>
        <v>7</v>
      </c>
      <c r="P8" s="284">
        <f t="shared" si="0"/>
        <v>0</v>
      </c>
    </row>
    <row r="9" spans="3:16" s="284" customFormat="1" ht="18" hidden="1" customHeight="1">
      <c r="C9" s="277"/>
      <c r="D9" s="278"/>
      <c r="E9" s="286">
        <f t="shared" si="1"/>
        <v>7</v>
      </c>
      <c r="F9" s="287" t="str">
        <f>IF(E9&lt;=I2,MID(RIGHT(F2,E9),1,1),"")</f>
        <v>6</v>
      </c>
      <c r="G9" s="281" t="str">
        <f>IF(AND(F9&lt;&gt;"0",F10&lt;&gt;"1",E9&lt;=I2),VLOOKUP(VALUE(F9),J2:K10,2,FALSE),IF(F10="1",VLOOKUP(VALUE(F10&amp;F9),J11:K20,2,FALSE),""))</f>
        <v xml:space="preserve">Enam </v>
      </c>
      <c r="H9" s="281"/>
      <c r="I9" s="281" t="str">
        <f>IF(AND(E9&lt;=I2,OR(F9&lt;&gt;"0",F10&lt;&gt;"0",F11&lt;&gt;"0")),"Juta ","")</f>
        <v xml:space="preserve">Juta </v>
      </c>
      <c r="J9" s="282">
        <v>8</v>
      </c>
      <c r="K9" s="283" t="s">
        <v>442</v>
      </c>
      <c r="O9" s="285">
        <f t="shared" si="2"/>
        <v>8</v>
      </c>
      <c r="P9" s="284">
        <f t="shared" si="0"/>
        <v>0</v>
      </c>
    </row>
    <row r="10" spans="3:16" s="284" customFormat="1" ht="18" hidden="1" customHeight="1">
      <c r="C10" s="277"/>
      <c r="D10" s="278"/>
      <c r="E10" s="286">
        <f t="shared" si="1"/>
        <v>8</v>
      </c>
      <c r="F10" s="287" t="str">
        <f>IF(E10&lt;=I2,MID(RIGHT(F2,E10),1,1),"")</f>
        <v>0</v>
      </c>
      <c r="G10" s="281" t="str">
        <f>IF(AND(F10&lt;&gt;"0",F10&lt;&gt;"1",E10&lt;=I2),VLOOKUP(VALUE(F10),J2:K10,2,FALSE),"")</f>
        <v/>
      </c>
      <c r="H10" s="281"/>
      <c r="I10" s="281" t="str">
        <f>IF(AND(E10&lt;=I2,G10&lt;&gt;"",F10&lt;&gt;"1"),"Puluh ","")</f>
        <v/>
      </c>
      <c r="J10" s="282">
        <v>9</v>
      </c>
      <c r="K10" s="283" t="s">
        <v>443</v>
      </c>
      <c r="O10" s="285">
        <f t="shared" si="2"/>
        <v>9</v>
      </c>
      <c r="P10" s="284">
        <f t="shared" si="0"/>
        <v>0</v>
      </c>
    </row>
    <row r="11" spans="3:16" s="284" customFormat="1" ht="18" hidden="1" customHeight="1">
      <c r="C11" s="277"/>
      <c r="D11" s="278"/>
      <c r="E11" s="286">
        <f t="shared" si="1"/>
        <v>9</v>
      </c>
      <c r="F11" s="287" t="str">
        <f>IF(E11&lt;=I2,MID(RIGHT(F2,E11),1,1),"")</f>
        <v>1</v>
      </c>
      <c r="G11" s="281" t="str">
        <f>IF(AND(F11&lt;&gt;"0",E11&lt;=I2),IF(F11="1","Se",VLOOKUP(VALUE(F11),J2:K10,2,FALSE)),"")</f>
        <v>Se</v>
      </c>
      <c r="H11" s="281"/>
      <c r="I11" s="281" t="str">
        <f>IF(AND(E11&lt;=I2,G11&lt;&gt;""),IF(F11="1","ratus ","Ratus "),"")</f>
        <v xml:space="preserve">ratus </v>
      </c>
      <c r="J11" s="282">
        <v>10</v>
      </c>
      <c r="K11" s="288" t="s">
        <v>444</v>
      </c>
      <c r="O11" s="285">
        <f t="shared" si="2"/>
        <v>10</v>
      </c>
      <c r="P11" s="284">
        <f t="shared" si="0"/>
        <v>0</v>
      </c>
    </row>
    <row r="12" spans="3:16" s="284" customFormat="1" ht="18" hidden="1" customHeight="1">
      <c r="C12" s="277"/>
      <c r="D12" s="278"/>
      <c r="E12" s="286">
        <f t="shared" si="1"/>
        <v>10</v>
      </c>
      <c r="F12" s="287" t="str">
        <f>IF(E12&lt;=I2,MID(RIGHT(F2,E12),1,1),"")</f>
        <v/>
      </c>
      <c r="G12" s="281" t="str">
        <f>IF(AND(F12&lt;&gt;"0",F13&lt;&gt;"1",E12&lt;=I2),VLOOKUP(VALUE(F12),J2:K10,2,FALSE),IF(F13="1",VLOOKUP(VALUE(F13&amp;F12),J11:K20,2,FALSE),""))</f>
        <v/>
      </c>
      <c r="H12" s="281"/>
      <c r="I12" s="281" t="str">
        <f>IF(AND(E12&lt;=I2,OR(F12&lt;&gt;"0",F13&lt;&gt;"0",F14&lt;&gt;"0")),"Milyar ","")</f>
        <v/>
      </c>
      <c r="J12" s="282">
        <v>11</v>
      </c>
      <c r="K12" s="288" t="s">
        <v>445</v>
      </c>
      <c r="O12" s="285">
        <f t="shared" si="2"/>
        <v>11</v>
      </c>
      <c r="P12" s="284">
        <f t="shared" si="0"/>
        <v>0</v>
      </c>
    </row>
    <row r="13" spans="3:16" s="284" customFormat="1" ht="18" hidden="1" customHeight="1">
      <c r="C13" s="277"/>
      <c r="D13" s="278"/>
      <c r="E13" s="286">
        <f t="shared" si="1"/>
        <v>11</v>
      </c>
      <c r="F13" s="287" t="str">
        <f>IF(E13&lt;=I2,MID(RIGHT(F2,E13),1,1),"")</f>
        <v/>
      </c>
      <c r="G13" s="281" t="str">
        <f>IF(AND(F13&lt;&gt;"0",F13&lt;&gt;"1",E13&lt;=I2),VLOOKUP(VALUE(F13),J2:K10,2,FALSE),"")</f>
        <v/>
      </c>
      <c r="H13" s="281"/>
      <c r="I13" s="281" t="str">
        <f>IF(AND(E13&lt;=I2,G13&lt;&gt;"",F13&lt;&gt;"1"),"Puluh ","")</f>
        <v/>
      </c>
      <c r="J13" s="282">
        <v>12</v>
      </c>
      <c r="K13" s="288" t="s">
        <v>446</v>
      </c>
      <c r="O13" s="285">
        <f t="shared" si="2"/>
        <v>12</v>
      </c>
      <c r="P13" s="284">
        <f t="shared" si="0"/>
        <v>0</v>
      </c>
    </row>
    <row r="14" spans="3:16" s="284" customFormat="1" ht="18" hidden="1" customHeight="1">
      <c r="C14" s="277"/>
      <c r="D14" s="278"/>
      <c r="E14" s="286">
        <f t="shared" si="1"/>
        <v>12</v>
      </c>
      <c r="F14" s="287" t="str">
        <f>IF(E14&lt;=I2,MID(RIGHT(F2,E14),1,1),"")</f>
        <v/>
      </c>
      <c r="G14" s="281" t="str">
        <f>IF(AND(F14&lt;&gt;"0",E14&lt;=I2),IF(F14="1","Se",VLOOKUP(VALUE(F14),J2:K10,2,FALSE)),"")</f>
        <v/>
      </c>
      <c r="H14" s="281"/>
      <c r="I14" s="281" t="str">
        <f>IF(AND(E14&lt;=I2,G14&lt;&gt;""),IF(F14="1","ratus ","Ratus "),"")</f>
        <v/>
      </c>
      <c r="J14" s="282">
        <v>13</v>
      </c>
      <c r="K14" s="288" t="s">
        <v>447</v>
      </c>
      <c r="O14" s="285">
        <f t="shared" si="2"/>
        <v>13</v>
      </c>
      <c r="P14" s="284">
        <f t="shared" si="0"/>
        <v>0</v>
      </c>
    </row>
    <row r="15" spans="3:16" s="284" customFormat="1" ht="18" hidden="1" customHeight="1">
      <c r="C15" s="277"/>
      <c r="D15" s="278"/>
      <c r="E15" s="286">
        <f t="shared" si="1"/>
        <v>13</v>
      </c>
      <c r="F15" s="287" t="str">
        <f>IF(E15&lt;=I2,MID(RIGHT(F2,E15),1,1),"")</f>
        <v/>
      </c>
      <c r="G15" s="281" t="str">
        <f>IF(AND(F15&lt;&gt;"0",E15&lt;=I2),VLOOKUP(VALUE(F15),J2:K10,2,FALSE),"")</f>
        <v/>
      </c>
      <c r="H15" s="281"/>
      <c r="I15" s="281" t="str">
        <f>IF(E15&lt;=I2,"Triliun ","")</f>
        <v/>
      </c>
      <c r="J15" s="282">
        <v>14</v>
      </c>
      <c r="K15" s="288" t="s">
        <v>448</v>
      </c>
      <c r="O15" s="285">
        <f t="shared" si="2"/>
        <v>14</v>
      </c>
      <c r="P15" s="284">
        <f t="shared" si="0"/>
        <v>0</v>
      </c>
    </row>
    <row r="16" spans="3:16" s="284" customFormat="1" ht="18" hidden="1" customHeight="1">
      <c r="C16" s="277"/>
      <c r="D16" s="278"/>
      <c r="E16" s="397" t="str">
        <f>"("&amp;G15&amp;I15&amp;G14&amp;I14&amp;G13&amp;I13&amp;G12&amp;I12&amp;G11&amp;I11&amp;G10&amp;I10&amp;G9&amp;I9&amp;G8&amp;I8&amp;G7&amp;I7&amp;G6&amp;I6&amp;G5&amp;I5&amp;G4&amp;I4&amp;G3&amp;I3&amp;")"</f>
        <v>(Seratus Enam Juta Sembilan Ratus Enam Puluh Sembilan Ribu Rupiah)</v>
      </c>
      <c r="F16" s="398"/>
      <c r="G16" s="398"/>
      <c r="H16" s="398"/>
      <c r="I16" s="399"/>
      <c r="J16" s="282">
        <v>15</v>
      </c>
      <c r="K16" s="288" t="s">
        <v>449</v>
      </c>
      <c r="O16" s="285">
        <f t="shared" si="2"/>
        <v>15</v>
      </c>
      <c r="P16" s="284">
        <f t="shared" si="0"/>
        <v>0</v>
      </c>
    </row>
    <row r="17" spans="3:20" s="284" customFormat="1" ht="18" hidden="1" customHeight="1">
      <c r="C17" s="277"/>
      <c r="D17" s="278"/>
      <c r="E17" s="400"/>
      <c r="F17" s="401"/>
      <c r="G17" s="401"/>
      <c r="H17" s="401"/>
      <c r="I17" s="402"/>
      <c r="J17" s="282">
        <v>16</v>
      </c>
      <c r="K17" s="288" t="s">
        <v>450</v>
      </c>
      <c r="L17" s="289"/>
      <c r="O17" s="285">
        <f t="shared" si="2"/>
        <v>16</v>
      </c>
      <c r="P17" s="284">
        <f t="shared" si="0"/>
        <v>0</v>
      </c>
    </row>
    <row r="18" spans="3:20" s="284" customFormat="1" ht="18" hidden="1" customHeight="1">
      <c r="C18" s="277"/>
      <c r="E18" s="400"/>
      <c r="F18" s="401"/>
      <c r="G18" s="401"/>
      <c r="H18" s="401"/>
      <c r="I18" s="402"/>
      <c r="J18" s="282">
        <v>17</v>
      </c>
      <c r="K18" s="288" t="s">
        <v>451</v>
      </c>
      <c r="L18" s="289"/>
      <c r="O18" s="285">
        <f t="shared" si="2"/>
        <v>17</v>
      </c>
      <c r="P18" s="284">
        <f t="shared" si="0"/>
        <v>0</v>
      </c>
    </row>
    <row r="19" spans="3:20" s="284" customFormat="1" ht="18" hidden="1" customHeight="1">
      <c r="C19" s="277"/>
      <c r="D19" s="290"/>
      <c r="E19" s="400"/>
      <c r="F19" s="401"/>
      <c r="G19" s="401"/>
      <c r="H19" s="401"/>
      <c r="I19" s="402"/>
      <c r="J19" s="282">
        <v>18</v>
      </c>
      <c r="K19" s="288" t="s">
        <v>452</v>
      </c>
      <c r="L19" s="291"/>
      <c r="O19" s="285">
        <f t="shared" si="2"/>
        <v>18</v>
      </c>
      <c r="P19" s="284">
        <f t="shared" si="0"/>
        <v>0</v>
      </c>
    </row>
    <row r="20" spans="3:20" s="284" customFormat="1" ht="18" hidden="1" customHeight="1">
      <c r="C20" s="277"/>
      <c r="D20" s="292"/>
      <c r="E20" s="403"/>
      <c r="F20" s="404"/>
      <c r="G20" s="404"/>
      <c r="H20" s="404"/>
      <c r="I20" s="405"/>
      <c r="J20" s="282">
        <v>19</v>
      </c>
      <c r="K20" s="288" t="s">
        <v>453</v>
      </c>
      <c r="L20" s="289"/>
      <c r="O20" s="285">
        <f t="shared" si="2"/>
        <v>19</v>
      </c>
      <c r="P20" s="284">
        <f t="shared" si="0"/>
        <v>0</v>
      </c>
    </row>
    <row r="21" spans="3:20" ht="18" hidden="1" customHeight="1">
      <c r="D21" s="275"/>
      <c r="N21" s="275"/>
      <c r="O21" s="285">
        <f t="shared" si="2"/>
        <v>20</v>
      </c>
      <c r="P21" s="284">
        <f t="shared" si="0"/>
        <v>0</v>
      </c>
      <c r="Q21" s="275"/>
      <c r="S21" s="275"/>
      <c r="T21" s="275"/>
    </row>
    <row r="22" spans="3:20" ht="18" hidden="1" customHeight="1">
      <c r="D22" s="275"/>
      <c r="N22" s="275"/>
      <c r="O22" s="285">
        <f t="shared" si="2"/>
        <v>21</v>
      </c>
      <c r="P22" s="284">
        <f t="shared" si="0"/>
        <v>0</v>
      </c>
      <c r="Q22" s="275"/>
      <c r="S22" s="275"/>
      <c r="T22" s="275"/>
    </row>
    <row r="23" spans="3:20" ht="18" hidden="1" customHeight="1">
      <c r="D23" s="275"/>
      <c r="N23" s="275"/>
      <c r="O23" s="285">
        <f t="shared" si="2"/>
        <v>22</v>
      </c>
      <c r="P23" s="284">
        <f t="shared" si="0"/>
        <v>0</v>
      </c>
      <c r="Q23" s="275"/>
      <c r="S23" s="275"/>
      <c r="T23" s="275"/>
    </row>
    <row r="24" spans="3:20" ht="18" hidden="1" customHeight="1">
      <c r="D24" s="275"/>
      <c r="N24" s="275"/>
      <c r="O24" s="285">
        <f t="shared" si="2"/>
        <v>23</v>
      </c>
      <c r="P24" s="284">
        <f t="shared" si="0"/>
        <v>0</v>
      </c>
      <c r="Q24" s="275"/>
      <c r="S24" s="275"/>
      <c r="T24" s="275"/>
    </row>
    <row r="25" spans="3:20" ht="18" hidden="1" customHeight="1">
      <c r="D25" s="275"/>
      <c r="N25" s="275"/>
      <c r="O25" s="285">
        <f t="shared" si="2"/>
        <v>24</v>
      </c>
      <c r="P25" s="284">
        <f t="shared" si="0"/>
        <v>0</v>
      </c>
      <c r="Q25" s="275"/>
      <c r="S25" s="275"/>
      <c r="T25" s="275"/>
    </row>
    <row r="26" spans="3:20" ht="18" hidden="1" customHeight="1">
      <c r="D26" s="275"/>
      <c r="N26" s="275"/>
      <c r="O26" s="285">
        <f t="shared" si="2"/>
        <v>25</v>
      </c>
      <c r="P26" s="284">
        <f t="shared" si="0"/>
        <v>0</v>
      </c>
      <c r="Q26" s="275"/>
      <c r="S26" s="275"/>
      <c r="T26" s="275"/>
    </row>
    <row r="27" spans="3:20" ht="18" hidden="1" customHeight="1">
      <c r="D27" s="275"/>
      <c r="N27" s="275"/>
      <c r="O27" s="285">
        <f t="shared" si="2"/>
        <v>26</v>
      </c>
      <c r="P27" s="284">
        <f t="shared" si="0"/>
        <v>0</v>
      </c>
      <c r="Q27" s="275"/>
      <c r="S27" s="275"/>
      <c r="T27" s="275"/>
    </row>
    <row r="28" spans="3:20" ht="18" hidden="1" customHeight="1">
      <c r="D28" s="275"/>
      <c r="N28" s="275"/>
      <c r="O28" s="285">
        <f t="shared" si="2"/>
        <v>27</v>
      </c>
      <c r="P28" s="284">
        <f t="shared" si="0"/>
        <v>0</v>
      </c>
      <c r="Q28" s="275"/>
      <c r="S28" s="275"/>
      <c r="T28" s="275"/>
    </row>
    <row r="29" spans="3:20" ht="18" hidden="1" customHeight="1">
      <c r="D29" s="275"/>
      <c r="N29" s="275"/>
      <c r="O29" s="285">
        <f t="shared" si="2"/>
        <v>28</v>
      </c>
      <c r="P29" s="284">
        <f t="shared" si="0"/>
        <v>0</v>
      </c>
      <c r="Q29" s="275"/>
      <c r="S29" s="275"/>
      <c r="T29" s="275"/>
    </row>
    <row r="30" spans="3:20" ht="18" hidden="1" customHeight="1">
      <c r="D30" s="275"/>
      <c r="N30" s="275"/>
      <c r="O30" s="285">
        <f t="shared" si="2"/>
        <v>29</v>
      </c>
      <c r="P30" s="284">
        <f t="shared" si="0"/>
        <v>0</v>
      </c>
      <c r="Q30" s="275"/>
      <c r="S30" s="275"/>
      <c r="T30" s="275"/>
    </row>
    <row r="31" spans="3:20" ht="18" hidden="1" customHeight="1">
      <c r="D31" s="275"/>
      <c r="N31" s="275"/>
      <c r="O31" s="285">
        <f t="shared" si="2"/>
        <v>30</v>
      </c>
      <c r="P31" s="284">
        <f t="shared" si="0"/>
        <v>0</v>
      </c>
      <c r="Q31" s="275"/>
      <c r="S31" s="275"/>
      <c r="T31" s="275"/>
    </row>
    <row r="32" spans="3:20" ht="18" hidden="1" customHeight="1">
      <c r="D32" s="275"/>
      <c r="N32" s="275"/>
      <c r="O32" s="285">
        <f t="shared" si="2"/>
        <v>31</v>
      </c>
      <c r="P32" s="284">
        <f t="shared" si="0"/>
        <v>0</v>
      </c>
      <c r="Q32" s="275"/>
      <c r="S32" s="275"/>
      <c r="T32" s="275"/>
    </row>
    <row r="33" spans="4:20" ht="18" hidden="1" customHeight="1">
      <c r="D33" s="275"/>
      <c r="N33" s="275"/>
      <c r="O33" s="285">
        <f t="shared" si="2"/>
        <v>32</v>
      </c>
      <c r="P33" s="284">
        <f t="shared" si="0"/>
        <v>0</v>
      </c>
      <c r="Q33" s="275"/>
      <c r="S33" s="275"/>
      <c r="T33" s="275"/>
    </row>
    <row r="34" spans="4:20" ht="18" hidden="1" customHeight="1">
      <c r="D34" s="275"/>
      <c r="N34" s="275"/>
      <c r="O34" s="285">
        <f t="shared" si="2"/>
        <v>33</v>
      </c>
      <c r="P34" s="284">
        <f t="shared" si="0"/>
        <v>0</v>
      </c>
      <c r="Q34" s="275"/>
      <c r="S34" s="275"/>
      <c r="T34" s="275"/>
    </row>
    <row r="35" spans="4:20" ht="18" hidden="1" customHeight="1">
      <c r="D35" s="275"/>
      <c r="N35" s="275"/>
      <c r="O35" s="285">
        <f t="shared" si="2"/>
        <v>34</v>
      </c>
      <c r="P35" s="284">
        <f t="shared" si="0"/>
        <v>0</v>
      </c>
      <c r="Q35" s="275"/>
      <c r="S35" s="275"/>
      <c r="T35" s="275"/>
    </row>
    <row r="36" spans="4:20" ht="18" hidden="1" customHeight="1">
      <c r="D36" s="275"/>
      <c r="N36" s="275"/>
      <c r="O36" s="285">
        <f t="shared" si="2"/>
        <v>35</v>
      </c>
      <c r="P36" s="284">
        <f t="shared" si="0"/>
        <v>0</v>
      </c>
      <c r="Q36" s="275"/>
      <c r="S36" s="275"/>
      <c r="T36" s="275"/>
    </row>
    <row r="37" spans="4:20" ht="18" hidden="1" customHeight="1">
      <c r="D37" s="275"/>
      <c r="N37" s="275"/>
      <c r="O37" s="285">
        <f t="shared" si="2"/>
        <v>36</v>
      </c>
      <c r="P37" s="284">
        <f t="shared" si="0"/>
        <v>0</v>
      </c>
      <c r="Q37" s="275"/>
      <c r="S37" s="275"/>
      <c r="T37" s="275"/>
    </row>
    <row r="38" spans="4:20" ht="18" hidden="1" customHeight="1">
      <c r="D38" s="275"/>
      <c r="N38" s="275"/>
      <c r="O38" s="285">
        <f t="shared" si="2"/>
        <v>37</v>
      </c>
      <c r="P38" s="284">
        <f t="shared" si="0"/>
        <v>0</v>
      </c>
      <c r="Q38" s="275"/>
      <c r="S38" s="275"/>
      <c r="T38" s="275"/>
    </row>
    <row r="39" spans="4:20" ht="18" hidden="1" customHeight="1">
      <c r="D39" s="275"/>
      <c r="N39" s="275"/>
      <c r="O39" s="285">
        <f t="shared" si="2"/>
        <v>38</v>
      </c>
      <c r="P39" s="284">
        <f t="shared" si="0"/>
        <v>0</v>
      </c>
      <c r="Q39" s="275"/>
      <c r="S39" s="275"/>
      <c r="T39" s="275"/>
    </row>
    <row r="40" spans="4:20" ht="18" hidden="1" customHeight="1">
      <c r="D40" s="275"/>
      <c r="N40" s="275"/>
      <c r="O40" s="285">
        <f t="shared" si="2"/>
        <v>39</v>
      </c>
      <c r="P40" s="284">
        <f t="shared" si="0"/>
        <v>0</v>
      </c>
      <c r="Q40" s="275"/>
      <c r="S40" s="275"/>
      <c r="T40" s="275"/>
    </row>
    <row r="41" spans="4:20" ht="18" hidden="1" customHeight="1">
      <c r="D41" s="275"/>
      <c r="N41" s="275"/>
      <c r="O41" s="285">
        <f t="shared" si="2"/>
        <v>40</v>
      </c>
      <c r="P41" s="284">
        <f t="shared" si="0"/>
        <v>0</v>
      </c>
      <c r="Q41" s="275"/>
      <c r="S41" s="275"/>
      <c r="T41" s="275"/>
    </row>
    <row r="42" spans="4:20" ht="18" hidden="1" customHeight="1">
      <c r="D42" s="275"/>
      <c r="N42" s="275"/>
      <c r="O42" s="285">
        <f t="shared" si="2"/>
        <v>41</v>
      </c>
      <c r="P42" s="284">
        <f t="shared" si="0"/>
        <v>0</v>
      </c>
      <c r="Q42" s="275"/>
      <c r="S42" s="275"/>
      <c r="T42" s="275"/>
    </row>
    <row r="43" spans="4:20" ht="18" hidden="1" customHeight="1">
      <c r="D43" s="275"/>
      <c r="N43" s="275"/>
      <c r="O43" s="285">
        <f t="shared" si="2"/>
        <v>42</v>
      </c>
      <c r="P43" s="284">
        <f t="shared" si="0"/>
        <v>0</v>
      </c>
      <c r="Q43" s="275"/>
      <c r="S43" s="275"/>
      <c r="T43" s="275"/>
    </row>
    <row r="44" spans="4:20" ht="18" hidden="1" customHeight="1">
      <c r="D44" s="275"/>
      <c r="N44" s="275"/>
      <c r="O44" s="285">
        <f t="shared" si="2"/>
        <v>43</v>
      </c>
      <c r="P44" s="284">
        <f t="shared" si="0"/>
        <v>0</v>
      </c>
      <c r="Q44" s="275"/>
      <c r="S44" s="275"/>
      <c r="T44" s="275"/>
    </row>
    <row r="45" spans="4:20" ht="18" hidden="1" customHeight="1">
      <c r="D45" s="275"/>
      <c r="N45" s="275"/>
      <c r="O45" s="285">
        <f t="shared" si="2"/>
        <v>44</v>
      </c>
      <c r="P45" s="284">
        <f t="shared" si="0"/>
        <v>0</v>
      </c>
      <c r="Q45" s="275"/>
      <c r="S45" s="275"/>
      <c r="T45" s="275"/>
    </row>
    <row r="46" spans="4:20" ht="18" hidden="1" customHeight="1">
      <c r="D46" s="275"/>
      <c r="N46" s="275"/>
      <c r="O46" s="285">
        <f t="shared" si="2"/>
        <v>45</v>
      </c>
      <c r="P46" s="284">
        <f t="shared" si="0"/>
        <v>0</v>
      </c>
      <c r="Q46" s="275"/>
      <c r="S46" s="275"/>
      <c r="T46" s="275"/>
    </row>
    <row r="47" spans="4:20" ht="18" hidden="1" customHeight="1">
      <c r="D47" s="275"/>
      <c r="N47" s="275"/>
      <c r="O47" s="285">
        <f t="shared" si="2"/>
        <v>46</v>
      </c>
      <c r="P47" s="284">
        <f t="shared" si="0"/>
        <v>0</v>
      </c>
      <c r="Q47" s="275"/>
      <c r="S47" s="275"/>
      <c r="T47" s="275"/>
    </row>
    <row r="48" spans="4:20" ht="18" hidden="1" customHeight="1">
      <c r="D48" s="275"/>
      <c r="N48" s="275"/>
      <c r="O48" s="285">
        <f t="shared" si="2"/>
        <v>47</v>
      </c>
      <c r="P48" s="284">
        <f t="shared" si="0"/>
        <v>0</v>
      </c>
      <c r="Q48" s="275"/>
      <c r="S48" s="275"/>
      <c r="T48" s="275"/>
    </row>
    <row r="49" spans="4:20" ht="18" hidden="1" customHeight="1">
      <c r="D49" s="275"/>
      <c r="N49" s="275"/>
      <c r="O49" s="285">
        <f t="shared" si="2"/>
        <v>48</v>
      </c>
      <c r="P49" s="284">
        <f t="shared" si="0"/>
        <v>0</v>
      </c>
      <c r="Q49" s="275"/>
      <c r="S49" s="275"/>
      <c r="T49" s="275"/>
    </row>
    <row r="50" spans="4:20" ht="18" hidden="1" customHeight="1">
      <c r="D50" s="275"/>
      <c r="N50" s="275"/>
      <c r="O50" s="285">
        <f t="shared" si="2"/>
        <v>49</v>
      </c>
      <c r="P50" s="284">
        <f t="shared" si="0"/>
        <v>0</v>
      </c>
      <c r="Q50" s="275"/>
      <c r="S50" s="275"/>
      <c r="T50" s="275"/>
    </row>
    <row r="51" spans="4:20" ht="18" hidden="1" customHeight="1">
      <c r="D51" s="275"/>
      <c r="N51" s="275"/>
      <c r="O51" s="285">
        <f t="shared" si="2"/>
        <v>50</v>
      </c>
      <c r="P51" s="284">
        <f t="shared" si="0"/>
        <v>0</v>
      </c>
      <c r="Q51" s="275"/>
      <c r="S51" s="275"/>
      <c r="T51" s="275"/>
    </row>
    <row r="52" spans="4:20" ht="18" hidden="1" customHeight="1">
      <c r="D52" s="275"/>
      <c r="N52" s="275"/>
      <c r="O52" s="285">
        <f t="shared" si="2"/>
        <v>51</v>
      </c>
      <c r="P52" s="284">
        <f t="shared" si="0"/>
        <v>0</v>
      </c>
      <c r="Q52" s="275"/>
      <c r="S52" s="275"/>
      <c r="T52" s="275"/>
    </row>
    <row r="53" spans="4:20" ht="18" hidden="1" customHeight="1">
      <c r="D53" s="275"/>
      <c r="N53" s="275"/>
      <c r="O53" s="285">
        <f t="shared" si="2"/>
        <v>52</v>
      </c>
      <c r="P53" s="284">
        <f t="shared" si="0"/>
        <v>0</v>
      </c>
      <c r="Q53" s="275"/>
      <c r="S53" s="275"/>
      <c r="T53" s="275"/>
    </row>
    <row r="54" spans="4:20" ht="18" hidden="1" customHeight="1">
      <c r="D54" s="275"/>
      <c r="N54" s="275"/>
      <c r="O54" s="285">
        <f t="shared" si="2"/>
        <v>53</v>
      </c>
      <c r="P54" s="284">
        <f t="shared" si="0"/>
        <v>0</v>
      </c>
      <c r="Q54" s="275"/>
      <c r="S54" s="275"/>
      <c r="T54" s="275"/>
    </row>
    <row r="55" spans="4:20" ht="18" hidden="1" customHeight="1">
      <c r="D55" s="275"/>
      <c r="N55" s="275"/>
      <c r="O55" s="285">
        <f t="shared" si="2"/>
        <v>54</v>
      </c>
      <c r="P55" s="284">
        <f t="shared" si="0"/>
        <v>0</v>
      </c>
      <c r="Q55" s="275"/>
      <c r="S55" s="275"/>
      <c r="T55" s="275"/>
    </row>
    <row r="56" spans="4:20" ht="18" hidden="1" customHeight="1">
      <c r="D56" s="275"/>
      <c r="N56" s="275"/>
      <c r="O56" s="285">
        <f t="shared" si="2"/>
        <v>55</v>
      </c>
      <c r="P56" s="284">
        <f t="shared" si="0"/>
        <v>0</v>
      </c>
      <c r="Q56" s="275"/>
      <c r="S56" s="275"/>
      <c r="T56" s="275"/>
    </row>
    <row r="57" spans="4:20" ht="18" hidden="1" customHeight="1">
      <c r="D57" s="275"/>
      <c r="N57" s="275"/>
      <c r="O57" s="285">
        <f t="shared" si="2"/>
        <v>56</v>
      </c>
      <c r="P57" s="284">
        <f t="shared" si="0"/>
        <v>0</v>
      </c>
      <c r="Q57" s="275"/>
      <c r="S57" s="275"/>
      <c r="T57" s="275"/>
    </row>
    <row r="58" spans="4:20" ht="18" hidden="1" customHeight="1">
      <c r="D58" s="275"/>
      <c r="N58" s="275"/>
      <c r="O58" s="285">
        <f t="shared" si="2"/>
        <v>57</v>
      </c>
      <c r="P58" s="284">
        <f t="shared" si="0"/>
        <v>0</v>
      </c>
      <c r="Q58" s="275"/>
      <c r="S58" s="275"/>
      <c r="T58" s="275"/>
    </row>
    <row r="59" spans="4:20" ht="18" hidden="1" customHeight="1">
      <c r="D59" s="275"/>
      <c r="N59" s="275"/>
      <c r="O59" s="285">
        <f t="shared" si="2"/>
        <v>58</v>
      </c>
      <c r="P59" s="284">
        <f t="shared" si="0"/>
        <v>0</v>
      </c>
      <c r="Q59" s="275"/>
      <c r="S59" s="275"/>
      <c r="T59" s="275"/>
    </row>
    <row r="60" spans="4:20" ht="18" hidden="1" customHeight="1">
      <c r="D60" s="275"/>
      <c r="N60" s="275"/>
      <c r="O60" s="285">
        <f t="shared" si="2"/>
        <v>59</v>
      </c>
      <c r="P60" s="284">
        <f t="shared" si="0"/>
        <v>0</v>
      </c>
      <c r="Q60" s="275"/>
      <c r="S60" s="275"/>
      <c r="T60" s="275"/>
    </row>
    <row r="61" spans="4:20" ht="18" hidden="1" customHeight="1">
      <c r="D61" s="275"/>
      <c r="N61" s="275"/>
      <c r="O61" s="285">
        <f t="shared" si="2"/>
        <v>60</v>
      </c>
      <c r="P61" s="284">
        <f t="shared" si="0"/>
        <v>0</v>
      </c>
      <c r="Q61" s="275"/>
      <c r="S61" s="275"/>
      <c r="T61" s="275"/>
    </row>
    <row r="62" spans="4:20" ht="18" hidden="1" customHeight="1">
      <c r="D62" s="275"/>
      <c r="N62" s="275"/>
      <c r="O62" s="285">
        <f t="shared" si="2"/>
        <v>61</v>
      </c>
      <c r="P62" s="284">
        <f t="shared" si="0"/>
        <v>0</v>
      </c>
      <c r="Q62" s="275"/>
      <c r="S62" s="275"/>
      <c r="T62" s="275"/>
    </row>
    <row r="63" spans="4:20" ht="18" hidden="1" customHeight="1">
      <c r="D63" s="275"/>
      <c r="N63" s="275"/>
      <c r="O63" s="285">
        <f t="shared" si="2"/>
        <v>62</v>
      </c>
      <c r="P63" s="284">
        <f t="shared" si="0"/>
        <v>0</v>
      </c>
      <c r="Q63" s="275"/>
      <c r="S63" s="275"/>
      <c r="T63" s="275"/>
    </row>
    <row r="64" spans="4:20" ht="18" hidden="1" customHeight="1">
      <c r="D64" s="275"/>
      <c r="N64" s="275"/>
      <c r="O64" s="285">
        <f t="shared" si="2"/>
        <v>63</v>
      </c>
      <c r="P64" s="284">
        <f t="shared" si="0"/>
        <v>0</v>
      </c>
      <c r="Q64" s="275"/>
      <c r="S64" s="275"/>
      <c r="T64" s="275"/>
    </row>
    <row r="65" spans="4:20" ht="18" hidden="1" customHeight="1">
      <c r="D65" s="275"/>
      <c r="N65" s="275"/>
      <c r="O65" s="285">
        <f t="shared" si="2"/>
        <v>64</v>
      </c>
      <c r="P65" s="284">
        <f t="shared" si="0"/>
        <v>0</v>
      </c>
      <c r="Q65" s="275"/>
      <c r="S65" s="275"/>
      <c r="T65" s="275"/>
    </row>
    <row r="66" spans="4:20" ht="18" hidden="1" customHeight="1">
      <c r="D66" s="275"/>
      <c r="N66" s="275"/>
      <c r="O66" s="285">
        <f t="shared" si="2"/>
        <v>65</v>
      </c>
      <c r="P66" s="284">
        <f t="shared" ref="P66:P129" si="3">IFERROR(VLOOKUP(O66,no,1,0),0)</f>
        <v>0</v>
      </c>
      <c r="Q66" s="275"/>
      <c r="S66" s="275"/>
      <c r="T66" s="275"/>
    </row>
    <row r="67" spans="4:20" ht="18" hidden="1" customHeight="1">
      <c r="D67" s="275"/>
      <c r="N67" s="275"/>
      <c r="O67" s="285">
        <f t="shared" si="2"/>
        <v>66</v>
      </c>
      <c r="P67" s="284">
        <f t="shared" si="3"/>
        <v>0</v>
      </c>
      <c r="Q67" s="275"/>
      <c r="S67" s="275"/>
      <c r="T67" s="275"/>
    </row>
    <row r="68" spans="4:20" ht="18" hidden="1" customHeight="1">
      <c r="D68" s="275"/>
      <c r="N68" s="275"/>
      <c r="O68" s="285">
        <f t="shared" ref="O68:O131" si="4">O67+1</f>
        <v>67</v>
      </c>
      <c r="P68" s="284">
        <f t="shared" si="3"/>
        <v>0</v>
      </c>
      <c r="Q68" s="275"/>
      <c r="S68" s="275"/>
      <c r="T68" s="275"/>
    </row>
    <row r="69" spans="4:20" ht="18" hidden="1" customHeight="1">
      <c r="D69" s="275"/>
      <c r="N69" s="275"/>
      <c r="O69" s="285">
        <f t="shared" si="4"/>
        <v>68</v>
      </c>
      <c r="P69" s="284">
        <f t="shared" si="3"/>
        <v>0</v>
      </c>
      <c r="Q69" s="275"/>
      <c r="S69" s="275"/>
      <c r="T69" s="275"/>
    </row>
    <row r="70" spans="4:20" ht="18" hidden="1" customHeight="1">
      <c r="D70" s="275"/>
      <c r="N70" s="275"/>
      <c r="O70" s="285">
        <f t="shared" si="4"/>
        <v>69</v>
      </c>
      <c r="P70" s="284">
        <f t="shared" si="3"/>
        <v>0</v>
      </c>
      <c r="Q70" s="275"/>
      <c r="S70" s="275"/>
      <c r="T70" s="275"/>
    </row>
    <row r="71" spans="4:20" ht="18" hidden="1" customHeight="1">
      <c r="D71" s="275"/>
      <c r="N71" s="275"/>
      <c r="O71" s="285">
        <f t="shared" si="4"/>
        <v>70</v>
      </c>
      <c r="P71" s="284">
        <f t="shared" si="3"/>
        <v>0</v>
      </c>
      <c r="Q71" s="275"/>
      <c r="S71" s="275"/>
      <c r="T71" s="275"/>
    </row>
    <row r="72" spans="4:20" ht="18" hidden="1" customHeight="1">
      <c r="D72" s="275"/>
      <c r="N72" s="275"/>
      <c r="O72" s="285">
        <f t="shared" si="4"/>
        <v>71</v>
      </c>
      <c r="P72" s="284">
        <f t="shared" si="3"/>
        <v>0</v>
      </c>
      <c r="Q72" s="275"/>
      <c r="S72" s="275"/>
      <c r="T72" s="275"/>
    </row>
    <row r="73" spans="4:20" ht="18" hidden="1" customHeight="1">
      <c r="D73" s="275"/>
      <c r="N73" s="275"/>
      <c r="O73" s="285">
        <f t="shared" si="4"/>
        <v>72</v>
      </c>
      <c r="P73" s="284">
        <f t="shared" si="3"/>
        <v>0</v>
      </c>
      <c r="Q73" s="275"/>
      <c r="S73" s="275"/>
      <c r="T73" s="275"/>
    </row>
    <row r="74" spans="4:20" ht="18" hidden="1" customHeight="1">
      <c r="D74" s="275"/>
      <c r="N74" s="275"/>
      <c r="O74" s="285">
        <f t="shared" si="4"/>
        <v>73</v>
      </c>
      <c r="P74" s="284">
        <f t="shared" si="3"/>
        <v>0</v>
      </c>
      <c r="Q74" s="275"/>
      <c r="S74" s="275"/>
      <c r="T74" s="275"/>
    </row>
    <row r="75" spans="4:20" ht="18" hidden="1" customHeight="1">
      <c r="D75" s="275"/>
      <c r="N75" s="275"/>
      <c r="O75" s="285">
        <f t="shared" si="4"/>
        <v>74</v>
      </c>
      <c r="P75" s="284">
        <f t="shared" si="3"/>
        <v>0</v>
      </c>
      <c r="Q75" s="275"/>
      <c r="S75" s="275"/>
      <c r="T75" s="275"/>
    </row>
    <row r="76" spans="4:20" ht="18" hidden="1" customHeight="1">
      <c r="D76" s="275"/>
      <c r="N76" s="275"/>
      <c r="O76" s="285">
        <f t="shared" si="4"/>
        <v>75</v>
      </c>
      <c r="P76" s="284">
        <f t="shared" si="3"/>
        <v>0</v>
      </c>
      <c r="Q76" s="275"/>
      <c r="S76" s="275"/>
      <c r="T76" s="275"/>
    </row>
    <row r="77" spans="4:20" ht="18" hidden="1" customHeight="1">
      <c r="D77" s="275"/>
      <c r="N77" s="275"/>
      <c r="O77" s="285">
        <f t="shared" si="4"/>
        <v>76</v>
      </c>
      <c r="P77" s="284">
        <f t="shared" si="3"/>
        <v>0</v>
      </c>
      <c r="Q77" s="275"/>
      <c r="S77" s="275"/>
      <c r="T77" s="275"/>
    </row>
    <row r="78" spans="4:20" ht="18" hidden="1" customHeight="1">
      <c r="D78" s="275"/>
      <c r="N78" s="275"/>
      <c r="O78" s="285">
        <f t="shared" si="4"/>
        <v>77</v>
      </c>
      <c r="P78" s="284">
        <f t="shared" si="3"/>
        <v>0</v>
      </c>
      <c r="Q78" s="275"/>
      <c r="S78" s="275"/>
      <c r="T78" s="275"/>
    </row>
    <row r="79" spans="4:20" ht="18" hidden="1" customHeight="1">
      <c r="D79" s="275"/>
      <c r="N79" s="275"/>
      <c r="O79" s="285">
        <f t="shared" si="4"/>
        <v>78</v>
      </c>
      <c r="P79" s="284">
        <f t="shared" si="3"/>
        <v>0</v>
      </c>
      <c r="Q79" s="275"/>
      <c r="S79" s="275"/>
      <c r="T79" s="275"/>
    </row>
    <row r="80" spans="4:20" ht="18" hidden="1" customHeight="1">
      <c r="D80" s="275"/>
      <c r="N80" s="275"/>
      <c r="O80" s="285">
        <f t="shared" si="4"/>
        <v>79</v>
      </c>
      <c r="P80" s="284">
        <f t="shared" si="3"/>
        <v>0</v>
      </c>
      <c r="Q80" s="275"/>
      <c r="S80" s="275"/>
      <c r="T80" s="275"/>
    </row>
    <row r="81" spans="4:20" ht="18" hidden="1" customHeight="1">
      <c r="D81" s="275"/>
      <c r="N81" s="275"/>
      <c r="O81" s="285">
        <f t="shared" si="4"/>
        <v>80</v>
      </c>
      <c r="P81" s="284">
        <f t="shared" si="3"/>
        <v>0</v>
      </c>
      <c r="Q81" s="275"/>
      <c r="S81" s="275"/>
      <c r="T81" s="275"/>
    </row>
    <row r="82" spans="4:20" ht="18" hidden="1" customHeight="1">
      <c r="D82" s="275"/>
      <c r="N82" s="275"/>
      <c r="O82" s="285">
        <f t="shared" si="4"/>
        <v>81</v>
      </c>
      <c r="P82" s="284">
        <f t="shared" si="3"/>
        <v>0</v>
      </c>
      <c r="Q82" s="275"/>
      <c r="S82" s="275"/>
      <c r="T82" s="275"/>
    </row>
    <row r="83" spans="4:20" ht="18" hidden="1" customHeight="1">
      <c r="D83" s="275"/>
      <c r="N83" s="275"/>
      <c r="O83" s="285">
        <f t="shared" si="4"/>
        <v>82</v>
      </c>
      <c r="P83" s="284">
        <f t="shared" si="3"/>
        <v>0</v>
      </c>
      <c r="Q83" s="275"/>
      <c r="S83" s="275"/>
      <c r="T83" s="275"/>
    </row>
    <row r="84" spans="4:20" ht="18" hidden="1" customHeight="1">
      <c r="D84" s="275"/>
      <c r="N84" s="275"/>
      <c r="O84" s="285">
        <f t="shared" si="4"/>
        <v>83</v>
      </c>
      <c r="P84" s="284">
        <f t="shared" si="3"/>
        <v>0</v>
      </c>
      <c r="Q84" s="275"/>
      <c r="S84" s="275"/>
      <c r="T84" s="275"/>
    </row>
    <row r="85" spans="4:20" ht="18" hidden="1" customHeight="1">
      <c r="D85" s="275"/>
      <c r="N85" s="275"/>
      <c r="O85" s="285">
        <f t="shared" si="4"/>
        <v>84</v>
      </c>
      <c r="P85" s="284">
        <f t="shared" si="3"/>
        <v>0</v>
      </c>
      <c r="Q85" s="275"/>
      <c r="S85" s="275"/>
      <c r="T85" s="275"/>
    </row>
    <row r="86" spans="4:20" ht="18" hidden="1" customHeight="1">
      <c r="D86" s="275"/>
      <c r="N86" s="275"/>
      <c r="O86" s="285">
        <f t="shared" si="4"/>
        <v>85</v>
      </c>
      <c r="P86" s="284">
        <f t="shared" si="3"/>
        <v>0</v>
      </c>
      <c r="Q86" s="275"/>
      <c r="S86" s="275"/>
      <c r="T86" s="275"/>
    </row>
    <row r="87" spans="4:20" ht="18" hidden="1" customHeight="1">
      <c r="D87" s="275"/>
      <c r="N87" s="275"/>
      <c r="O87" s="285">
        <f t="shared" si="4"/>
        <v>86</v>
      </c>
      <c r="P87" s="284">
        <f t="shared" si="3"/>
        <v>0</v>
      </c>
      <c r="Q87" s="275"/>
      <c r="S87" s="275"/>
      <c r="T87" s="275"/>
    </row>
    <row r="88" spans="4:20" ht="18" hidden="1" customHeight="1">
      <c r="D88" s="275"/>
      <c r="N88" s="275"/>
      <c r="O88" s="285">
        <f t="shared" si="4"/>
        <v>87</v>
      </c>
      <c r="P88" s="284">
        <f t="shared" si="3"/>
        <v>0</v>
      </c>
      <c r="Q88" s="275"/>
      <c r="S88" s="275"/>
      <c r="T88" s="275"/>
    </row>
    <row r="89" spans="4:20" ht="18" hidden="1" customHeight="1">
      <c r="D89" s="275"/>
      <c r="N89" s="275"/>
      <c r="O89" s="285">
        <f t="shared" si="4"/>
        <v>88</v>
      </c>
      <c r="P89" s="284">
        <f t="shared" si="3"/>
        <v>0</v>
      </c>
      <c r="Q89" s="275"/>
      <c r="S89" s="275"/>
      <c r="T89" s="275"/>
    </row>
    <row r="90" spans="4:20" ht="18" hidden="1" customHeight="1">
      <c r="D90" s="275"/>
      <c r="N90" s="275"/>
      <c r="O90" s="285">
        <f t="shared" si="4"/>
        <v>89</v>
      </c>
      <c r="P90" s="284">
        <f t="shared" si="3"/>
        <v>0</v>
      </c>
      <c r="Q90" s="275"/>
      <c r="S90" s="275"/>
      <c r="T90" s="275"/>
    </row>
    <row r="91" spans="4:20" ht="18" hidden="1" customHeight="1">
      <c r="D91" s="275"/>
      <c r="N91" s="275"/>
      <c r="O91" s="285">
        <f t="shared" si="4"/>
        <v>90</v>
      </c>
      <c r="P91" s="284">
        <f t="shared" si="3"/>
        <v>0</v>
      </c>
      <c r="Q91" s="275"/>
      <c r="S91" s="275"/>
      <c r="T91" s="275"/>
    </row>
    <row r="92" spans="4:20" ht="18" hidden="1" customHeight="1">
      <c r="D92" s="275"/>
      <c r="N92" s="275"/>
      <c r="O92" s="285">
        <f t="shared" si="4"/>
        <v>91</v>
      </c>
      <c r="P92" s="284">
        <f t="shared" si="3"/>
        <v>0</v>
      </c>
      <c r="Q92" s="275"/>
      <c r="S92" s="275"/>
      <c r="T92" s="275"/>
    </row>
    <row r="93" spans="4:20" ht="18" hidden="1" customHeight="1">
      <c r="D93" s="275"/>
      <c r="N93" s="275"/>
      <c r="O93" s="285">
        <f t="shared" si="4"/>
        <v>92</v>
      </c>
      <c r="P93" s="284">
        <f t="shared" si="3"/>
        <v>0</v>
      </c>
      <c r="Q93" s="275"/>
      <c r="S93" s="275"/>
      <c r="T93" s="275"/>
    </row>
    <row r="94" spans="4:20" ht="18" hidden="1" customHeight="1">
      <c r="D94" s="275"/>
      <c r="N94" s="275"/>
      <c r="O94" s="285">
        <f t="shared" si="4"/>
        <v>93</v>
      </c>
      <c r="P94" s="284">
        <f t="shared" si="3"/>
        <v>0</v>
      </c>
      <c r="Q94" s="275"/>
      <c r="S94" s="275"/>
      <c r="T94" s="275"/>
    </row>
    <row r="95" spans="4:20" ht="18" hidden="1" customHeight="1">
      <c r="D95" s="275"/>
      <c r="N95" s="275"/>
      <c r="O95" s="285">
        <f t="shared" si="4"/>
        <v>94</v>
      </c>
      <c r="P95" s="284">
        <f t="shared" si="3"/>
        <v>0</v>
      </c>
      <c r="Q95" s="275"/>
      <c r="S95" s="275"/>
      <c r="T95" s="275"/>
    </row>
    <row r="96" spans="4:20" ht="18" hidden="1" customHeight="1">
      <c r="D96" s="275"/>
      <c r="N96" s="275"/>
      <c r="O96" s="285">
        <f t="shared" si="4"/>
        <v>95</v>
      </c>
      <c r="P96" s="284">
        <f t="shared" si="3"/>
        <v>0</v>
      </c>
      <c r="Q96" s="275"/>
      <c r="S96" s="275"/>
      <c r="T96" s="275"/>
    </row>
    <row r="97" spans="4:20" ht="18" hidden="1" customHeight="1">
      <c r="D97" s="275"/>
      <c r="N97" s="275"/>
      <c r="O97" s="285">
        <f t="shared" si="4"/>
        <v>96</v>
      </c>
      <c r="P97" s="284">
        <f t="shared" si="3"/>
        <v>0</v>
      </c>
      <c r="Q97" s="275"/>
      <c r="S97" s="275"/>
      <c r="T97" s="275"/>
    </row>
    <row r="98" spans="4:20" ht="18" hidden="1" customHeight="1">
      <c r="D98" s="275"/>
      <c r="N98" s="275"/>
      <c r="O98" s="285">
        <f t="shared" si="4"/>
        <v>97</v>
      </c>
      <c r="P98" s="284">
        <f t="shared" si="3"/>
        <v>0</v>
      </c>
      <c r="Q98" s="275"/>
      <c r="S98" s="275"/>
      <c r="T98" s="275"/>
    </row>
    <row r="99" spans="4:20" ht="18" hidden="1" customHeight="1">
      <c r="D99" s="275"/>
      <c r="N99" s="275"/>
      <c r="O99" s="285">
        <f t="shared" si="4"/>
        <v>98</v>
      </c>
      <c r="P99" s="284">
        <f t="shared" si="3"/>
        <v>0</v>
      </c>
      <c r="Q99" s="275"/>
      <c r="S99" s="275"/>
      <c r="T99" s="275"/>
    </row>
    <row r="100" spans="4:20" ht="18" hidden="1" customHeight="1">
      <c r="D100" s="275"/>
      <c r="N100" s="275"/>
      <c r="O100" s="285">
        <f t="shared" si="4"/>
        <v>99</v>
      </c>
      <c r="P100" s="284">
        <f t="shared" si="3"/>
        <v>0</v>
      </c>
      <c r="Q100" s="275"/>
      <c r="S100" s="275"/>
      <c r="T100" s="275"/>
    </row>
    <row r="101" spans="4:20" ht="18" hidden="1" customHeight="1">
      <c r="D101" s="275"/>
      <c r="N101" s="275"/>
      <c r="O101" s="285">
        <f t="shared" si="4"/>
        <v>100</v>
      </c>
      <c r="P101" s="284">
        <f t="shared" si="3"/>
        <v>0</v>
      </c>
      <c r="Q101" s="275"/>
      <c r="S101" s="275"/>
      <c r="T101" s="275"/>
    </row>
    <row r="102" spans="4:20" ht="18" hidden="1" customHeight="1">
      <c r="D102" s="275"/>
      <c r="N102" s="275"/>
      <c r="O102" s="285">
        <f t="shared" si="4"/>
        <v>101</v>
      </c>
      <c r="P102" s="284">
        <f t="shared" si="3"/>
        <v>0</v>
      </c>
      <c r="Q102" s="275"/>
      <c r="S102" s="275"/>
      <c r="T102" s="275"/>
    </row>
    <row r="103" spans="4:20" ht="18" hidden="1" customHeight="1">
      <c r="D103" s="275"/>
      <c r="N103" s="275"/>
      <c r="O103" s="285">
        <f t="shared" si="4"/>
        <v>102</v>
      </c>
      <c r="P103" s="284">
        <f t="shared" si="3"/>
        <v>0</v>
      </c>
      <c r="Q103" s="275"/>
      <c r="S103" s="275"/>
      <c r="T103" s="275"/>
    </row>
    <row r="104" spans="4:20" ht="18" hidden="1" customHeight="1">
      <c r="D104" s="275"/>
      <c r="N104" s="275"/>
      <c r="O104" s="285">
        <f t="shared" si="4"/>
        <v>103</v>
      </c>
      <c r="P104" s="284">
        <f t="shared" si="3"/>
        <v>0</v>
      </c>
      <c r="Q104" s="275"/>
      <c r="S104" s="275"/>
      <c r="T104" s="275"/>
    </row>
    <row r="105" spans="4:20" ht="18" hidden="1" customHeight="1">
      <c r="D105" s="275"/>
      <c r="N105" s="275"/>
      <c r="O105" s="285">
        <f t="shared" si="4"/>
        <v>104</v>
      </c>
      <c r="P105" s="284">
        <f t="shared" si="3"/>
        <v>0</v>
      </c>
      <c r="Q105" s="275"/>
      <c r="S105" s="275"/>
      <c r="T105" s="275"/>
    </row>
    <row r="106" spans="4:20" ht="18" hidden="1" customHeight="1">
      <c r="D106" s="275"/>
      <c r="N106" s="275"/>
      <c r="O106" s="285">
        <f t="shared" si="4"/>
        <v>105</v>
      </c>
      <c r="P106" s="284">
        <f t="shared" si="3"/>
        <v>0</v>
      </c>
      <c r="Q106" s="275"/>
      <c r="S106" s="275"/>
      <c r="T106" s="275"/>
    </row>
    <row r="107" spans="4:20" ht="18" hidden="1" customHeight="1">
      <c r="D107" s="275"/>
      <c r="N107" s="275"/>
      <c r="O107" s="285">
        <f t="shared" si="4"/>
        <v>106</v>
      </c>
      <c r="P107" s="284">
        <f t="shared" si="3"/>
        <v>0</v>
      </c>
      <c r="Q107" s="275"/>
      <c r="S107" s="275"/>
      <c r="T107" s="275"/>
    </row>
    <row r="108" spans="4:20" ht="18" hidden="1" customHeight="1">
      <c r="D108" s="275"/>
      <c r="N108" s="275"/>
      <c r="O108" s="285">
        <f t="shared" si="4"/>
        <v>107</v>
      </c>
      <c r="P108" s="284">
        <f t="shared" si="3"/>
        <v>0</v>
      </c>
      <c r="Q108" s="275"/>
      <c r="S108" s="275"/>
      <c r="T108" s="275"/>
    </row>
    <row r="109" spans="4:20" ht="18" hidden="1" customHeight="1">
      <c r="D109" s="275"/>
      <c r="N109" s="275"/>
      <c r="O109" s="285">
        <f t="shared" si="4"/>
        <v>108</v>
      </c>
      <c r="P109" s="284">
        <f t="shared" si="3"/>
        <v>0</v>
      </c>
      <c r="Q109" s="275"/>
      <c r="S109" s="275"/>
      <c r="T109" s="275"/>
    </row>
    <row r="110" spans="4:20" ht="18" hidden="1" customHeight="1">
      <c r="D110" s="275"/>
      <c r="N110" s="275"/>
      <c r="O110" s="285">
        <f t="shared" si="4"/>
        <v>109</v>
      </c>
      <c r="P110" s="284">
        <f t="shared" si="3"/>
        <v>0</v>
      </c>
      <c r="Q110" s="275"/>
      <c r="S110" s="275"/>
      <c r="T110" s="275"/>
    </row>
    <row r="111" spans="4:20" ht="18" hidden="1" customHeight="1">
      <c r="D111" s="275"/>
      <c r="N111" s="275"/>
      <c r="O111" s="285">
        <f t="shared" si="4"/>
        <v>110</v>
      </c>
      <c r="P111" s="284">
        <f t="shared" si="3"/>
        <v>0</v>
      </c>
      <c r="Q111" s="275"/>
      <c r="S111" s="275"/>
      <c r="T111" s="275"/>
    </row>
    <row r="112" spans="4:20" ht="18" hidden="1" customHeight="1">
      <c r="D112" s="275"/>
      <c r="N112" s="275"/>
      <c r="O112" s="285">
        <f t="shared" si="4"/>
        <v>111</v>
      </c>
      <c r="P112" s="284">
        <f t="shared" si="3"/>
        <v>0</v>
      </c>
      <c r="Q112" s="275"/>
      <c r="S112" s="275"/>
      <c r="T112" s="275"/>
    </row>
    <row r="113" spans="4:20" ht="18" hidden="1" customHeight="1">
      <c r="D113" s="275"/>
      <c r="N113" s="275"/>
      <c r="O113" s="285">
        <f t="shared" si="4"/>
        <v>112</v>
      </c>
      <c r="P113" s="284">
        <f t="shared" si="3"/>
        <v>0</v>
      </c>
      <c r="Q113" s="275"/>
      <c r="S113" s="275"/>
      <c r="T113" s="275"/>
    </row>
    <row r="114" spans="4:20" ht="18" hidden="1" customHeight="1">
      <c r="D114" s="275"/>
      <c r="N114" s="275"/>
      <c r="O114" s="285">
        <f t="shared" si="4"/>
        <v>113</v>
      </c>
      <c r="P114" s="284">
        <f t="shared" si="3"/>
        <v>0</v>
      </c>
      <c r="Q114" s="275"/>
      <c r="S114" s="275"/>
      <c r="T114" s="275"/>
    </row>
    <row r="115" spans="4:20" ht="18" hidden="1" customHeight="1">
      <c r="D115" s="275"/>
      <c r="N115" s="275"/>
      <c r="O115" s="285">
        <f t="shared" si="4"/>
        <v>114</v>
      </c>
      <c r="P115" s="284">
        <f t="shared" si="3"/>
        <v>0</v>
      </c>
      <c r="Q115" s="275"/>
      <c r="S115" s="275"/>
      <c r="T115" s="275"/>
    </row>
    <row r="116" spans="4:20" ht="18" hidden="1" customHeight="1">
      <c r="D116" s="275"/>
      <c r="N116" s="275"/>
      <c r="O116" s="285">
        <f t="shared" si="4"/>
        <v>115</v>
      </c>
      <c r="P116" s="284">
        <f t="shared" si="3"/>
        <v>0</v>
      </c>
      <c r="Q116" s="275"/>
      <c r="S116" s="275"/>
      <c r="T116" s="275"/>
    </row>
    <row r="117" spans="4:20" ht="18" hidden="1" customHeight="1">
      <c r="D117" s="275"/>
      <c r="N117" s="275"/>
      <c r="O117" s="285">
        <f t="shared" si="4"/>
        <v>116</v>
      </c>
      <c r="P117" s="284">
        <f t="shared" si="3"/>
        <v>0</v>
      </c>
      <c r="Q117" s="275"/>
      <c r="S117" s="275"/>
      <c r="T117" s="275"/>
    </row>
    <row r="118" spans="4:20" ht="18" hidden="1" customHeight="1">
      <c r="D118" s="275"/>
      <c r="N118" s="275"/>
      <c r="O118" s="285">
        <f t="shared" si="4"/>
        <v>117</v>
      </c>
      <c r="P118" s="284">
        <f t="shared" si="3"/>
        <v>0</v>
      </c>
      <c r="Q118" s="275"/>
      <c r="S118" s="275"/>
      <c r="T118" s="275"/>
    </row>
    <row r="119" spans="4:20" ht="18" hidden="1" customHeight="1">
      <c r="D119" s="275"/>
      <c r="N119" s="275"/>
      <c r="O119" s="285">
        <f t="shared" si="4"/>
        <v>118</v>
      </c>
      <c r="P119" s="284">
        <f t="shared" si="3"/>
        <v>0</v>
      </c>
      <c r="Q119" s="275"/>
      <c r="S119" s="275"/>
      <c r="T119" s="275"/>
    </row>
    <row r="120" spans="4:20" ht="18" hidden="1" customHeight="1">
      <c r="D120" s="275"/>
      <c r="N120" s="275"/>
      <c r="O120" s="285">
        <f t="shared" si="4"/>
        <v>119</v>
      </c>
      <c r="P120" s="284">
        <f t="shared" si="3"/>
        <v>0</v>
      </c>
      <c r="Q120" s="275"/>
      <c r="S120" s="275"/>
      <c r="T120" s="275"/>
    </row>
    <row r="121" spans="4:20" ht="18" hidden="1" customHeight="1">
      <c r="D121" s="275"/>
      <c r="N121" s="275"/>
      <c r="O121" s="285">
        <f t="shared" si="4"/>
        <v>120</v>
      </c>
      <c r="P121" s="284">
        <f t="shared" si="3"/>
        <v>0</v>
      </c>
      <c r="Q121" s="275"/>
      <c r="S121" s="275"/>
      <c r="T121" s="275"/>
    </row>
    <row r="122" spans="4:20" ht="18" hidden="1" customHeight="1">
      <c r="D122" s="275"/>
      <c r="N122" s="275"/>
      <c r="O122" s="285">
        <f t="shared" si="4"/>
        <v>121</v>
      </c>
      <c r="P122" s="284">
        <f t="shared" si="3"/>
        <v>0</v>
      </c>
      <c r="Q122" s="275"/>
      <c r="S122" s="275"/>
      <c r="T122" s="275"/>
    </row>
    <row r="123" spans="4:20" ht="18" hidden="1" customHeight="1">
      <c r="D123" s="275"/>
      <c r="N123" s="275"/>
      <c r="O123" s="285">
        <f t="shared" si="4"/>
        <v>122</v>
      </c>
      <c r="P123" s="284">
        <f t="shared" si="3"/>
        <v>0</v>
      </c>
      <c r="Q123" s="275"/>
      <c r="S123" s="275"/>
      <c r="T123" s="275"/>
    </row>
    <row r="124" spans="4:20" ht="18" hidden="1" customHeight="1">
      <c r="D124" s="275"/>
      <c r="N124" s="275"/>
      <c r="O124" s="285">
        <f t="shared" si="4"/>
        <v>123</v>
      </c>
      <c r="P124" s="284">
        <f t="shared" si="3"/>
        <v>0</v>
      </c>
      <c r="Q124" s="275"/>
      <c r="S124" s="275"/>
      <c r="T124" s="275"/>
    </row>
    <row r="125" spans="4:20" ht="18" hidden="1" customHeight="1">
      <c r="D125" s="275"/>
      <c r="N125" s="275"/>
      <c r="O125" s="285">
        <f t="shared" si="4"/>
        <v>124</v>
      </c>
      <c r="P125" s="284">
        <f t="shared" si="3"/>
        <v>0</v>
      </c>
      <c r="Q125" s="275"/>
      <c r="S125" s="275"/>
      <c r="T125" s="275"/>
    </row>
    <row r="126" spans="4:20" ht="18" hidden="1" customHeight="1">
      <c r="D126" s="275"/>
      <c r="N126" s="275"/>
      <c r="O126" s="285">
        <f t="shared" si="4"/>
        <v>125</v>
      </c>
      <c r="P126" s="284">
        <f t="shared" si="3"/>
        <v>0</v>
      </c>
      <c r="Q126" s="275"/>
      <c r="S126" s="275"/>
      <c r="T126" s="275"/>
    </row>
    <row r="127" spans="4:20" ht="18" hidden="1" customHeight="1">
      <c r="D127" s="275"/>
      <c r="N127" s="275"/>
      <c r="O127" s="285">
        <f t="shared" si="4"/>
        <v>126</v>
      </c>
      <c r="P127" s="284">
        <f t="shared" si="3"/>
        <v>0</v>
      </c>
      <c r="Q127" s="275"/>
      <c r="S127" s="275"/>
      <c r="T127" s="275"/>
    </row>
    <row r="128" spans="4:20" ht="18" hidden="1" customHeight="1">
      <c r="D128" s="275"/>
      <c r="N128" s="275"/>
      <c r="O128" s="285">
        <f t="shared" si="4"/>
        <v>127</v>
      </c>
      <c r="P128" s="284">
        <f t="shared" si="3"/>
        <v>0</v>
      </c>
      <c r="Q128" s="275"/>
      <c r="S128" s="275"/>
      <c r="T128" s="275"/>
    </row>
    <row r="129" spans="4:20" ht="18" hidden="1" customHeight="1">
      <c r="D129" s="275"/>
      <c r="N129" s="275"/>
      <c r="O129" s="285">
        <f t="shared" si="4"/>
        <v>128</v>
      </c>
      <c r="P129" s="284">
        <f t="shared" si="3"/>
        <v>0</v>
      </c>
      <c r="Q129" s="275"/>
      <c r="S129" s="275"/>
      <c r="T129" s="275"/>
    </row>
    <row r="130" spans="4:20" ht="18" hidden="1" customHeight="1">
      <c r="D130" s="275"/>
      <c r="N130" s="275"/>
      <c r="O130" s="285">
        <f t="shared" si="4"/>
        <v>129</v>
      </c>
      <c r="P130" s="284">
        <f t="shared" ref="P130:P193" si="5">IFERROR(VLOOKUP(O130,no,1,0),0)</f>
        <v>0</v>
      </c>
      <c r="Q130" s="275"/>
      <c r="S130" s="275"/>
      <c r="T130" s="275"/>
    </row>
    <row r="131" spans="4:20" ht="18" hidden="1" customHeight="1">
      <c r="D131" s="275"/>
      <c r="N131" s="275"/>
      <c r="O131" s="285">
        <f t="shared" si="4"/>
        <v>130</v>
      </c>
      <c r="P131" s="284">
        <f t="shared" si="5"/>
        <v>0</v>
      </c>
      <c r="Q131" s="275"/>
      <c r="S131" s="275"/>
      <c r="T131" s="275"/>
    </row>
    <row r="132" spans="4:20" ht="18" hidden="1" customHeight="1">
      <c r="D132" s="275"/>
      <c r="N132" s="275"/>
      <c r="O132" s="285">
        <f t="shared" ref="O132:O195" si="6">O131+1</f>
        <v>131</v>
      </c>
      <c r="P132" s="284">
        <f t="shared" si="5"/>
        <v>0</v>
      </c>
      <c r="Q132" s="275"/>
      <c r="S132" s="275"/>
      <c r="T132" s="275"/>
    </row>
    <row r="133" spans="4:20" ht="18" hidden="1" customHeight="1">
      <c r="D133" s="275"/>
      <c r="N133" s="275"/>
      <c r="O133" s="285">
        <f t="shared" si="6"/>
        <v>132</v>
      </c>
      <c r="P133" s="284">
        <f t="shared" si="5"/>
        <v>0</v>
      </c>
      <c r="Q133" s="275"/>
      <c r="S133" s="275"/>
      <c r="T133" s="275"/>
    </row>
    <row r="134" spans="4:20" ht="18" hidden="1" customHeight="1">
      <c r="D134" s="275"/>
      <c r="N134" s="275"/>
      <c r="O134" s="285">
        <f t="shared" si="6"/>
        <v>133</v>
      </c>
      <c r="P134" s="284">
        <f t="shared" si="5"/>
        <v>0</v>
      </c>
      <c r="Q134" s="275"/>
      <c r="S134" s="275"/>
      <c r="T134" s="275"/>
    </row>
    <row r="135" spans="4:20" ht="18" hidden="1" customHeight="1">
      <c r="D135" s="275"/>
      <c r="N135" s="275"/>
      <c r="O135" s="285">
        <f t="shared" si="6"/>
        <v>134</v>
      </c>
      <c r="P135" s="284">
        <f t="shared" si="5"/>
        <v>0</v>
      </c>
      <c r="Q135" s="275"/>
      <c r="S135" s="275"/>
      <c r="T135" s="275"/>
    </row>
    <row r="136" spans="4:20" ht="18" hidden="1" customHeight="1">
      <c r="D136" s="275"/>
      <c r="N136" s="275"/>
      <c r="O136" s="285">
        <f t="shared" si="6"/>
        <v>135</v>
      </c>
      <c r="P136" s="284">
        <f t="shared" si="5"/>
        <v>0</v>
      </c>
      <c r="Q136" s="275"/>
      <c r="S136" s="275"/>
      <c r="T136" s="275"/>
    </row>
    <row r="137" spans="4:20" ht="18" hidden="1" customHeight="1">
      <c r="D137" s="275"/>
      <c r="N137" s="275"/>
      <c r="O137" s="285">
        <f t="shared" si="6"/>
        <v>136</v>
      </c>
      <c r="P137" s="284">
        <f t="shared" si="5"/>
        <v>0</v>
      </c>
      <c r="Q137" s="275"/>
      <c r="S137" s="275"/>
      <c r="T137" s="275"/>
    </row>
    <row r="138" spans="4:20" ht="18" hidden="1" customHeight="1">
      <c r="D138" s="275"/>
      <c r="N138" s="275"/>
      <c r="O138" s="285">
        <f t="shared" si="6"/>
        <v>137</v>
      </c>
      <c r="P138" s="284">
        <f t="shared" si="5"/>
        <v>0</v>
      </c>
      <c r="Q138" s="275"/>
      <c r="S138" s="275"/>
      <c r="T138" s="275"/>
    </row>
    <row r="139" spans="4:20" ht="18" hidden="1" customHeight="1">
      <c r="D139" s="275"/>
      <c r="N139" s="275"/>
      <c r="O139" s="285">
        <f t="shared" si="6"/>
        <v>138</v>
      </c>
      <c r="P139" s="284">
        <f t="shared" si="5"/>
        <v>0</v>
      </c>
      <c r="Q139" s="275"/>
      <c r="S139" s="275"/>
      <c r="T139" s="275"/>
    </row>
    <row r="140" spans="4:20" ht="18" hidden="1" customHeight="1">
      <c r="D140" s="275"/>
      <c r="N140" s="275"/>
      <c r="O140" s="285">
        <f t="shared" si="6"/>
        <v>139</v>
      </c>
      <c r="P140" s="284">
        <f t="shared" si="5"/>
        <v>0</v>
      </c>
      <c r="Q140" s="275"/>
      <c r="S140" s="275"/>
      <c r="T140" s="275"/>
    </row>
    <row r="141" spans="4:20" ht="18" hidden="1" customHeight="1">
      <c r="D141" s="275"/>
      <c r="N141" s="275"/>
      <c r="O141" s="285">
        <f t="shared" si="6"/>
        <v>140</v>
      </c>
      <c r="P141" s="284">
        <f t="shared" si="5"/>
        <v>0</v>
      </c>
      <c r="Q141" s="275"/>
      <c r="S141" s="275"/>
      <c r="T141" s="275"/>
    </row>
    <row r="142" spans="4:20" ht="18" hidden="1" customHeight="1">
      <c r="D142" s="275"/>
      <c r="N142" s="275"/>
      <c r="O142" s="285">
        <f t="shared" si="6"/>
        <v>141</v>
      </c>
      <c r="P142" s="284">
        <f t="shared" si="5"/>
        <v>0</v>
      </c>
      <c r="Q142" s="275"/>
      <c r="S142" s="275"/>
      <c r="T142" s="275"/>
    </row>
    <row r="143" spans="4:20" ht="18" hidden="1" customHeight="1">
      <c r="D143" s="275"/>
      <c r="N143" s="275"/>
      <c r="O143" s="285">
        <f t="shared" si="6"/>
        <v>142</v>
      </c>
      <c r="P143" s="284">
        <f t="shared" si="5"/>
        <v>0</v>
      </c>
      <c r="Q143" s="275"/>
      <c r="S143" s="275"/>
      <c r="T143" s="275"/>
    </row>
    <row r="144" spans="4:20" ht="18" hidden="1" customHeight="1">
      <c r="D144" s="275"/>
      <c r="N144" s="275"/>
      <c r="O144" s="285">
        <f t="shared" si="6"/>
        <v>143</v>
      </c>
      <c r="P144" s="284">
        <f t="shared" si="5"/>
        <v>0</v>
      </c>
      <c r="Q144" s="275"/>
      <c r="S144" s="275"/>
      <c r="T144" s="275"/>
    </row>
    <row r="145" spans="4:20" ht="18" hidden="1" customHeight="1">
      <c r="D145" s="275"/>
      <c r="N145" s="275"/>
      <c r="O145" s="285">
        <f t="shared" si="6"/>
        <v>144</v>
      </c>
      <c r="P145" s="284">
        <f t="shared" si="5"/>
        <v>0</v>
      </c>
      <c r="Q145" s="275"/>
      <c r="S145" s="275"/>
      <c r="T145" s="275"/>
    </row>
    <row r="146" spans="4:20" ht="18" hidden="1" customHeight="1">
      <c r="D146" s="275"/>
      <c r="N146" s="275"/>
      <c r="O146" s="285">
        <f t="shared" si="6"/>
        <v>145</v>
      </c>
      <c r="P146" s="284">
        <f t="shared" si="5"/>
        <v>0</v>
      </c>
      <c r="Q146" s="275"/>
      <c r="S146" s="275"/>
      <c r="T146" s="275"/>
    </row>
    <row r="147" spans="4:20" ht="18" hidden="1" customHeight="1">
      <c r="D147" s="275"/>
      <c r="N147" s="275"/>
      <c r="O147" s="285">
        <f t="shared" si="6"/>
        <v>146</v>
      </c>
      <c r="P147" s="284">
        <f t="shared" si="5"/>
        <v>0</v>
      </c>
      <c r="Q147" s="275"/>
      <c r="S147" s="275"/>
      <c r="T147" s="275"/>
    </row>
    <row r="148" spans="4:20" ht="18" hidden="1" customHeight="1">
      <c r="D148" s="275"/>
      <c r="N148" s="275"/>
      <c r="O148" s="285">
        <f t="shared" si="6"/>
        <v>147</v>
      </c>
      <c r="P148" s="284">
        <f t="shared" si="5"/>
        <v>0</v>
      </c>
      <c r="Q148" s="275"/>
      <c r="S148" s="275"/>
      <c r="T148" s="275"/>
    </row>
    <row r="149" spans="4:20" ht="18" hidden="1" customHeight="1">
      <c r="D149" s="275"/>
      <c r="N149" s="275"/>
      <c r="O149" s="285">
        <f t="shared" si="6"/>
        <v>148</v>
      </c>
      <c r="P149" s="284">
        <f t="shared" si="5"/>
        <v>0</v>
      </c>
      <c r="Q149" s="275"/>
      <c r="S149" s="275"/>
      <c r="T149" s="275"/>
    </row>
    <row r="150" spans="4:20" ht="18" hidden="1" customHeight="1">
      <c r="D150" s="275"/>
      <c r="N150" s="275"/>
      <c r="O150" s="285">
        <f t="shared" si="6"/>
        <v>149</v>
      </c>
      <c r="P150" s="284">
        <f t="shared" si="5"/>
        <v>0</v>
      </c>
      <c r="Q150" s="275"/>
      <c r="S150" s="275"/>
      <c r="T150" s="275"/>
    </row>
    <row r="151" spans="4:20" ht="18" hidden="1" customHeight="1">
      <c r="D151" s="275"/>
      <c r="N151" s="275"/>
      <c r="O151" s="285">
        <f t="shared" si="6"/>
        <v>150</v>
      </c>
      <c r="P151" s="284">
        <f t="shared" si="5"/>
        <v>0</v>
      </c>
      <c r="Q151" s="275"/>
      <c r="S151" s="275"/>
      <c r="T151" s="275"/>
    </row>
    <row r="152" spans="4:20" ht="18" hidden="1" customHeight="1">
      <c r="D152" s="275"/>
      <c r="N152" s="275"/>
      <c r="O152" s="285">
        <f t="shared" si="6"/>
        <v>151</v>
      </c>
      <c r="P152" s="284">
        <f t="shared" si="5"/>
        <v>0</v>
      </c>
      <c r="Q152" s="275"/>
      <c r="S152" s="275"/>
      <c r="T152" s="275"/>
    </row>
    <row r="153" spans="4:20" ht="18" hidden="1" customHeight="1">
      <c r="D153" s="275"/>
      <c r="N153" s="275"/>
      <c r="O153" s="285">
        <f t="shared" si="6"/>
        <v>152</v>
      </c>
      <c r="P153" s="284">
        <f t="shared" si="5"/>
        <v>0</v>
      </c>
      <c r="Q153" s="275"/>
      <c r="S153" s="275"/>
      <c r="T153" s="275"/>
    </row>
    <row r="154" spans="4:20" ht="18" hidden="1" customHeight="1">
      <c r="D154" s="275"/>
      <c r="N154" s="275"/>
      <c r="O154" s="285">
        <f t="shared" si="6"/>
        <v>153</v>
      </c>
      <c r="P154" s="284">
        <f t="shared" si="5"/>
        <v>0</v>
      </c>
      <c r="Q154" s="275"/>
      <c r="S154" s="275"/>
      <c r="T154" s="275"/>
    </row>
    <row r="155" spans="4:20" ht="18" hidden="1" customHeight="1">
      <c r="D155" s="275"/>
      <c r="N155" s="275"/>
      <c r="O155" s="285">
        <f t="shared" si="6"/>
        <v>154</v>
      </c>
      <c r="P155" s="284">
        <f t="shared" si="5"/>
        <v>0</v>
      </c>
      <c r="Q155" s="275"/>
      <c r="S155" s="275"/>
      <c r="T155" s="275"/>
    </row>
    <row r="156" spans="4:20" ht="18" hidden="1" customHeight="1">
      <c r="D156" s="275"/>
      <c r="N156" s="275"/>
      <c r="O156" s="285">
        <f t="shared" si="6"/>
        <v>155</v>
      </c>
      <c r="P156" s="284">
        <f t="shared" si="5"/>
        <v>0</v>
      </c>
      <c r="Q156" s="275"/>
      <c r="S156" s="275"/>
      <c r="T156" s="275"/>
    </row>
    <row r="157" spans="4:20" ht="18" hidden="1" customHeight="1">
      <c r="D157" s="275"/>
      <c r="N157" s="275"/>
      <c r="O157" s="285">
        <f t="shared" si="6"/>
        <v>156</v>
      </c>
      <c r="P157" s="284">
        <f t="shared" si="5"/>
        <v>0</v>
      </c>
      <c r="Q157" s="275"/>
      <c r="S157" s="275"/>
      <c r="T157" s="275"/>
    </row>
    <row r="158" spans="4:20" ht="18" hidden="1" customHeight="1">
      <c r="D158" s="275"/>
      <c r="N158" s="275"/>
      <c r="O158" s="285">
        <f t="shared" si="6"/>
        <v>157</v>
      </c>
      <c r="P158" s="284">
        <f t="shared" si="5"/>
        <v>0</v>
      </c>
      <c r="Q158" s="275"/>
      <c r="S158" s="275"/>
      <c r="T158" s="275"/>
    </row>
    <row r="159" spans="4:20" ht="18" hidden="1" customHeight="1">
      <c r="D159" s="275"/>
      <c r="N159" s="275"/>
      <c r="O159" s="285">
        <f t="shared" si="6"/>
        <v>158</v>
      </c>
      <c r="P159" s="284">
        <f t="shared" si="5"/>
        <v>0</v>
      </c>
      <c r="Q159" s="275"/>
      <c r="S159" s="275"/>
      <c r="T159" s="275"/>
    </row>
    <row r="160" spans="4:20" ht="18" hidden="1" customHeight="1">
      <c r="D160" s="275"/>
      <c r="N160" s="275"/>
      <c r="O160" s="285">
        <f t="shared" si="6"/>
        <v>159</v>
      </c>
      <c r="P160" s="284">
        <f t="shared" si="5"/>
        <v>0</v>
      </c>
      <c r="Q160" s="275"/>
      <c r="S160" s="275"/>
      <c r="T160" s="275"/>
    </row>
    <row r="161" spans="4:20" ht="18" hidden="1" customHeight="1">
      <c r="D161" s="275"/>
      <c r="N161" s="275"/>
      <c r="O161" s="285">
        <f t="shared" si="6"/>
        <v>160</v>
      </c>
      <c r="P161" s="284">
        <f t="shared" si="5"/>
        <v>0</v>
      </c>
      <c r="Q161" s="275"/>
      <c r="S161" s="275"/>
      <c r="T161" s="275"/>
    </row>
    <row r="162" spans="4:20" ht="18" hidden="1" customHeight="1">
      <c r="D162" s="275"/>
      <c r="N162" s="275"/>
      <c r="O162" s="285">
        <f t="shared" si="6"/>
        <v>161</v>
      </c>
      <c r="P162" s="284">
        <f t="shared" si="5"/>
        <v>0</v>
      </c>
      <c r="Q162" s="275"/>
      <c r="S162" s="275"/>
      <c r="T162" s="275"/>
    </row>
    <row r="163" spans="4:20" ht="18" hidden="1" customHeight="1">
      <c r="D163" s="275"/>
      <c r="N163" s="275"/>
      <c r="O163" s="285">
        <f t="shared" si="6"/>
        <v>162</v>
      </c>
      <c r="P163" s="284">
        <f t="shared" si="5"/>
        <v>0</v>
      </c>
      <c r="Q163" s="275"/>
      <c r="S163" s="275"/>
      <c r="T163" s="275"/>
    </row>
    <row r="164" spans="4:20" ht="18" hidden="1" customHeight="1">
      <c r="D164" s="275"/>
      <c r="N164" s="275"/>
      <c r="O164" s="285">
        <f t="shared" si="6"/>
        <v>163</v>
      </c>
      <c r="P164" s="284">
        <f t="shared" si="5"/>
        <v>0</v>
      </c>
      <c r="Q164" s="275"/>
      <c r="S164" s="275"/>
      <c r="T164" s="275"/>
    </row>
    <row r="165" spans="4:20" ht="18" hidden="1" customHeight="1">
      <c r="D165" s="275"/>
      <c r="N165" s="275"/>
      <c r="O165" s="285">
        <f t="shared" si="6"/>
        <v>164</v>
      </c>
      <c r="P165" s="284">
        <f t="shared" si="5"/>
        <v>0</v>
      </c>
      <c r="Q165" s="275"/>
      <c r="S165" s="275"/>
      <c r="T165" s="275"/>
    </row>
    <row r="166" spans="4:20" ht="18" hidden="1" customHeight="1">
      <c r="D166" s="275"/>
      <c r="N166" s="275"/>
      <c r="O166" s="285">
        <f t="shared" si="6"/>
        <v>165</v>
      </c>
      <c r="P166" s="284">
        <f t="shared" si="5"/>
        <v>0</v>
      </c>
      <c r="Q166" s="275"/>
      <c r="S166" s="275"/>
      <c r="T166" s="275"/>
    </row>
    <row r="167" spans="4:20" ht="18" hidden="1" customHeight="1">
      <c r="D167" s="275"/>
      <c r="N167" s="275"/>
      <c r="O167" s="285">
        <f t="shared" si="6"/>
        <v>166</v>
      </c>
      <c r="P167" s="284">
        <f t="shared" si="5"/>
        <v>0</v>
      </c>
      <c r="Q167" s="275"/>
      <c r="S167" s="275"/>
      <c r="T167" s="275"/>
    </row>
    <row r="168" spans="4:20" ht="18" hidden="1" customHeight="1">
      <c r="D168" s="275"/>
      <c r="N168" s="275"/>
      <c r="O168" s="285">
        <f t="shared" si="6"/>
        <v>167</v>
      </c>
      <c r="P168" s="284">
        <f t="shared" si="5"/>
        <v>0</v>
      </c>
      <c r="Q168" s="275"/>
      <c r="S168" s="275"/>
      <c r="T168" s="275"/>
    </row>
    <row r="169" spans="4:20" ht="18" hidden="1" customHeight="1">
      <c r="D169" s="275"/>
      <c r="N169" s="275"/>
      <c r="O169" s="285">
        <f t="shared" si="6"/>
        <v>168</v>
      </c>
      <c r="P169" s="284">
        <f t="shared" si="5"/>
        <v>0</v>
      </c>
      <c r="Q169" s="275"/>
      <c r="S169" s="275"/>
      <c r="T169" s="275"/>
    </row>
    <row r="170" spans="4:20" ht="18" hidden="1" customHeight="1">
      <c r="D170" s="275"/>
      <c r="N170" s="275"/>
      <c r="O170" s="285">
        <f t="shared" si="6"/>
        <v>169</v>
      </c>
      <c r="P170" s="284">
        <f t="shared" si="5"/>
        <v>0</v>
      </c>
      <c r="Q170" s="275"/>
      <c r="S170" s="275"/>
      <c r="T170" s="275"/>
    </row>
    <row r="171" spans="4:20" ht="18" hidden="1" customHeight="1">
      <c r="D171" s="275"/>
      <c r="N171" s="275"/>
      <c r="O171" s="285">
        <f t="shared" si="6"/>
        <v>170</v>
      </c>
      <c r="P171" s="284">
        <f t="shared" si="5"/>
        <v>0</v>
      </c>
      <c r="Q171" s="275"/>
      <c r="S171" s="275"/>
      <c r="T171" s="275"/>
    </row>
    <row r="172" spans="4:20" ht="18" hidden="1" customHeight="1">
      <c r="D172" s="275"/>
      <c r="N172" s="275"/>
      <c r="O172" s="285">
        <f t="shared" si="6"/>
        <v>171</v>
      </c>
      <c r="P172" s="284">
        <f t="shared" si="5"/>
        <v>0</v>
      </c>
      <c r="Q172" s="275"/>
      <c r="S172" s="275"/>
      <c r="T172" s="275"/>
    </row>
    <row r="173" spans="4:20" ht="18" hidden="1" customHeight="1">
      <c r="D173" s="275"/>
      <c r="N173" s="275"/>
      <c r="O173" s="285">
        <f t="shared" si="6"/>
        <v>172</v>
      </c>
      <c r="P173" s="284">
        <f t="shared" si="5"/>
        <v>0</v>
      </c>
      <c r="Q173" s="275"/>
      <c r="S173" s="275"/>
      <c r="T173" s="275"/>
    </row>
    <row r="174" spans="4:20" ht="18" hidden="1" customHeight="1">
      <c r="D174" s="275"/>
      <c r="N174" s="275"/>
      <c r="O174" s="285">
        <f t="shared" si="6"/>
        <v>173</v>
      </c>
      <c r="P174" s="284">
        <f t="shared" si="5"/>
        <v>0</v>
      </c>
      <c r="Q174" s="275"/>
      <c r="S174" s="275"/>
      <c r="T174" s="275"/>
    </row>
    <row r="175" spans="4:20" ht="18" hidden="1" customHeight="1">
      <c r="D175" s="275"/>
      <c r="N175" s="275"/>
      <c r="O175" s="285">
        <f t="shared" si="6"/>
        <v>174</v>
      </c>
      <c r="P175" s="284">
        <f t="shared" si="5"/>
        <v>0</v>
      </c>
      <c r="Q175" s="275"/>
      <c r="S175" s="275"/>
      <c r="T175" s="275"/>
    </row>
    <row r="176" spans="4:20" ht="18" hidden="1" customHeight="1">
      <c r="D176" s="275"/>
      <c r="N176" s="275"/>
      <c r="O176" s="285">
        <f t="shared" si="6"/>
        <v>175</v>
      </c>
      <c r="P176" s="284">
        <f t="shared" si="5"/>
        <v>0</v>
      </c>
      <c r="Q176" s="275"/>
      <c r="S176" s="275"/>
      <c r="T176" s="275"/>
    </row>
    <row r="177" spans="4:20" ht="18" hidden="1" customHeight="1">
      <c r="D177" s="275"/>
      <c r="N177" s="275"/>
      <c r="O177" s="285">
        <f t="shared" si="6"/>
        <v>176</v>
      </c>
      <c r="P177" s="284">
        <f t="shared" si="5"/>
        <v>0</v>
      </c>
      <c r="Q177" s="275"/>
      <c r="S177" s="275"/>
      <c r="T177" s="275"/>
    </row>
    <row r="178" spans="4:20" ht="18" hidden="1" customHeight="1">
      <c r="D178" s="275"/>
      <c r="N178" s="275"/>
      <c r="O178" s="285">
        <f t="shared" si="6"/>
        <v>177</v>
      </c>
      <c r="P178" s="284">
        <f t="shared" si="5"/>
        <v>0</v>
      </c>
      <c r="Q178" s="275"/>
      <c r="S178" s="275"/>
      <c r="T178" s="275"/>
    </row>
    <row r="179" spans="4:20" ht="18" hidden="1" customHeight="1">
      <c r="D179" s="275"/>
      <c r="N179" s="275"/>
      <c r="O179" s="285">
        <f t="shared" si="6"/>
        <v>178</v>
      </c>
      <c r="P179" s="284">
        <f t="shared" si="5"/>
        <v>0</v>
      </c>
      <c r="Q179" s="275"/>
      <c r="S179" s="275"/>
      <c r="T179" s="275"/>
    </row>
    <row r="180" spans="4:20" ht="18" hidden="1" customHeight="1">
      <c r="D180" s="275"/>
      <c r="N180" s="275"/>
      <c r="O180" s="285">
        <f t="shared" si="6"/>
        <v>179</v>
      </c>
      <c r="P180" s="284">
        <f t="shared" si="5"/>
        <v>0</v>
      </c>
      <c r="Q180" s="275"/>
      <c r="S180" s="275"/>
      <c r="T180" s="275"/>
    </row>
    <row r="181" spans="4:20" ht="18" hidden="1" customHeight="1">
      <c r="D181" s="275"/>
      <c r="N181" s="275"/>
      <c r="O181" s="285">
        <f t="shared" si="6"/>
        <v>180</v>
      </c>
      <c r="P181" s="284">
        <f t="shared" si="5"/>
        <v>0</v>
      </c>
      <c r="Q181" s="275"/>
      <c r="S181" s="275"/>
      <c r="T181" s="275"/>
    </row>
    <row r="182" spans="4:20" ht="18" hidden="1" customHeight="1">
      <c r="D182" s="275"/>
      <c r="N182" s="275"/>
      <c r="O182" s="285">
        <f t="shared" si="6"/>
        <v>181</v>
      </c>
      <c r="P182" s="284">
        <f t="shared" si="5"/>
        <v>0</v>
      </c>
      <c r="Q182" s="275"/>
      <c r="S182" s="275"/>
      <c r="T182" s="275"/>
    </row>
    <row r="183" spans="4:20" ht="18" hidden="1" customHeight="1">
      <c r="D183" s="275"/>
      <c r="N183" s="275"/>
      <c r="O183" s="285">
        <f t="shared" si="6"/>
        <v>182</v>
      </c>
      <c r="P183" s="284">
        <f t="shared" si="5"/>
        <v>0</v>
      </c>
      <c r="Q183" s="275"/>
      <c r="S183" s="275"/>
      <c r="T183" s="275"/>
    </row>
    <row r="184" spans="4:20" ht="18" hidden="1" customHeight="1">
      <c r="D184" s="275"/>
      <c r="N184" s="275"/>
      <c r="O184" s="285">
        <f t="shared" si="6"/>
        <v>183</v>
      </c>
      <c r="P184" s="284">
        <f t="shared" si="5"/>
        <v>0</v>
      </c>
      <c r="Q184" s="275"/>
      <c r="S184" s="275"/>
      <c r="T184" s="275"/>
    </row>
    <row r="185" spans="4:20" ht="18" hidden="1" customHeight="1">
      <c r="D185" s="275"/>
      <c r="N185" s="275"/>
      <c r="O185" s="285">
        <f t="shared" si="6"/>
        <v>184</v>
      </c>
      <c r="P185" s="284">
        <f t="shared" si="5"/>
        <v>0</v>
      </c>
      <c r="Q185" s="275"/>
      <c r="S185" s="275"/>
      <c r="T185" s="275"/>
    </row>
    <row r="186" spans="4:20" ht="18" hidden="1" customHeight="1">
      <c r="D186" s="275"/>
      <c r="N186" s="275"/>
      <c r="O186" s="285">
        <f t="shared" si="6"/>
        <v>185</v>
      </c>
      <c r="P186" s="284">
        <f t="shared" si="5"/>
        <v>0</v>
      </c>
      <c r="Q186" s="275"/>
      <c r="S186" s="275"/>
      <c r="T186" s="275"/>
    </row>
    <row r="187" spans="4:20" ht="18" hidden="1" customHeight="1">
      <c r="D187" s="275"/>
      <c r="N187" s="275"/>
      <c r="O187" s="285">
        <f t="shared" si="6"/>
        <v>186</v>
      </c>
      <c r="P187" s="284">
        <f t="shared" si="5"/>
        <v>0</v>
      </c>
      <c r="Q187" s="275"/>
      <c r="S187" s="275"/>
      <c r="T187" s="275"/>
    </row>
    <row r="188" spans="4:20" ht="18" hidden="1" customHeight="1">
      <c r="D188" s="275"/>
      <c r="N188" s="275"/>
      <c r="O188" s="285">
        <f t="shared" si="6"/>
        <v>187</v>
      </c>
      <c r="P188" s="284">
        <f t="shared" si="5"/>
        <v>0</v>
      </c>
      <c r="Q188" s="275"/>
      <c r="S188" s="275"/>
      <c r="T188" s="275"/>
    </row>
    <row r="189" spans="4:20" ht="18" hidden="1" customHeight="1">
      <c r="D189" s="275"/>
      <c r="N189" s="275"/>
      <c r="O189" s="285">
        <f t="shared" si="6"/>
        <v>188</v>
      </c>
      <c r="P189" s="284">
        <f t="shared" si="5"/>
        <v>0</v>
      </c>
      <c r="Q189" s="275"/>
      <c r="S189" s="275"/>
      <c r="T189" s="275"/>
    </row>
    <row r="190" spans="4:20" ht="18" hidden="1" customHeight="1">
      <c r="D190" s="275"/>
      <c r="N190" s="275"/>
      <c r="O190" s="285">
        <f t="shared" si="6"/>
        <v>189</v>
      </c>
      <c r="P190" s="284">
        <f t="shared" si="5"/>
        <v>0</v>
      </c>
      <c r="Q190" s="275"/>
      <c r="S190" s="275"/>
      <c r="T190" s="275"/>
    </row>
    <row r="191" spans="4:20" ht="18" hidden="1" customHeight="1">
      <c r="D191" s="275"/>
      <c r="N191" s="275"/>
      <c r="O191" s="285">
        <f t="shared" si="6"/>
        <v>190</v>
      </c>
      <c r="P191" s="284">
        <f t="shared" si="5"/>
        <v>0</v>
      </c>
      <c r="Q191" s="275"/>
      <c r="S191" s="275"/>
      <c r="T191" s="275"/>
    </row>
    <row r="192" spans="4:20" ht="18" hidden="1" customHeight="1">
      <c r="D192" s="275"/>
      <c r="N192" s="275"/>
      <c r="O192" s="285">
        <f t="shared" si="6"/>
        <v>191</v>
      </c>
      <c r="P192" s="284">
        <f t="shared" si="5"/>
        <v>0</v>
      </c>
      <c r="Q192" s="275"/>
      <c r="S192" s="275"/>
      <c r="T192" s="275"/>
    </row>
    <row r="193" spans="4:20" ht="18" hidden="1" customHeight="1">
      <c r="D193" s="275"/>
      <c r="N193" s="275"/>
      <c r="O193" s="285">
        <f t="shared" si="6"/>
        <v>192</v>
      </c>
      <c r="P193" s="284">
        <f t="shared" si="5"/>
        <v>0</v>
      </c>
      <c r="Q193" s="275"/>
      <c r="S193" s="275"/>
      <c r="T193" s="275"/>
    </row>
    <row r="194" spans="4:20" ht="18" hidden="1" customHeight="1">
      <c r="D194" s="275"/>
      <c r="N194" s="275"/>
      <c r="O194" s="285">
        <f t="shared" si="6"/>
        <v>193</v>
      </c>
      <c r="P194" s="284">
        <f t="shared" ref="P194:P257" si="7">IFERROR(VLOOKUP(O194,no,1,0),0)</f>
        <v>0</v>
      </c>
      <c r="Q194" s="275"/>
      <c r="S194" s="275"/>
      <c r="T194" s="275"/>
    </row>
    <row r="195" spans="4:20" ht="18" hidden="1" customHeight="1">
      <c r="D195" s="275"/>
      <c r="N195" s="275"/>
      <c r="O195" s="285">
        <f t="shared" si="6"/>
        <v>194</v>
      </c>
      <c r="P195" s="284">
        <f t="shared" si="7"/>
        <v>0</v>
      </c>
      <c r="Q195" s="275"/>
      <c r="S195" s="275"/>
      <c r="T195" s="275"/>
    </row>
    <row r="196" spans="4:20" ht="18" hidden="1" customHeight="1">
      <c r="D196" s="275"/>
      <c r="N196" s="275"/>
      <c r="O196" s="285">
        <f t="shared" ref="O196:O259" si="8">O195+1</f>
        <v>195</v>
      </c>
      <c r="P196" s="284">
        <f t="shared" si="7"/>
        <v>0</v>
      </c>
      <c r="Q196" s="275"/>
      <c r="S196" s="275"/>
      <c r="T196" s="275"/>
    </row>
    <row r="197" spans="4:20" ht="18" hidden="1" customHeight="1">
      <c r="D197" s="275"/>
      <c r="N197" s="275"/>
      <c r="O197" s="285">
        <f t="shared" si="8"/>
        <v>196</v>
      </c>
      <c r="P197" s="284">
        <f t="shared" si="7"/>
        <v>0</v>
      </c>
      <c r="Q197" s="275"/>
      <c r="S197" s="275"/>
      <c r="T197" s="275"/>
    </row>
    <row r="198" spans="4:20" ht="18" hidden="1" customHeight="1">
      <c r="D198" s="275"/>
      <c r="N198" s="275"/>
      <c r="O198" s="285">
        <f t="shared" si="8"/>
        <v>197</v>
      </c>
      <c r="P198" s="284">
        <f t="shared" si="7"/>
        <v>0</v>
      </c>
      <c r="Q198" s="275"/>
      <c r="S198" s="275"/>
      <c r="T198" s="275"/>
    </row>
    <row r="199" spans="4:20" ht="18" hidden="1" customHeight="1">
      <c r="D199" s="275"/>
      <c r="N199" s="275"/>
      <c r="O199" s="285">
        <f t="shared" si="8"/>
        <v>198</v>
      </c>
      <c r="P199" s="284">
        <f t="shared" si="7"/>
        <v>0</v>
      </c>
      <c r="Q199" s="275"/>
      <c r="S199" s="275"/>
      <c r="T199" s="275"/>
    </row>
    <row r="200" spans="4:20" ht="18" hidden="1" customHeight="1">
      <c r="D200" s="275"/>
      <c r="N200" s="275"/>
      <c r="O200" s="285">
        <f t="shared" si="8"/>
        <v>199</v>
      </c>
      <c r="P200" s="284">
        <f t="shared" si="7"/>
        <v>0</v>
      </c>
      <c r="Q200" s="275"/>
      <c r="S200" s="275"/>
      <c r="T200" s="275"/>
    </row>
    <row r="201" spans="4:20" ht="18" hidden="1" customHeight="1">
      <c r="D201" s="275"/>
      <c r="N201" s="275"/>
      <c r="O201" s="285">
        <f t="shared" si="8"/>
        <v>200</v>
      </c>
      <c r="P201" s="284">
        <f t="shared" si="7"/>
        <v>0</v>
      </c>
      <c r="Q201" s="275"/>
      <c r="S201" s="275"/>
      <c r="T201" s="275"/>
    </row>
    <row r="202" spans="4:20" ht="18" hidden="1" customHeight="1">
      <c r="D202" s="275"/>
      <c r="N202" s="275"/>
      <c r="O202" s="285">
        <f t="shared" si="8"/>
        <v>201</v>
      </c>
      <c r="P202" s="284">
        <f t="shared" si="7"/>
        <v>0</v>
      </c>
      <c r="Q202" s="275"/>
      <c r="S202" s="275"/>
      <c r="T202" s="275"/>
    </row>
    <row r="203" spans="4:20" ht="18" hidden="1" customHeight="1">
      <c r="D203" s="275"/>
      <c r="N203" s="275"/>
      <c r="O203" s="285">
        <f t="shared" si="8"/>
        <v>202</v>
      </c>
      <c r="P203" s="284">
        <f t="shared" si="7"/>
        <v>0</v>
      </c>
      <c r="Q203" s="275"/>
      <c r="S203" s="275"/>
      <c r="T203" s="275"/>
    </row>
    <row r="204" spans="4:20" ht="18" hidden="1" customHeight="1">
      <c r="D204" s="275"/>
      <c r="N204" s="275"/>
      <c r="O204" s="285">
        <f t="shared" si="8"/>
        <v>203</v>
      </c>
      <c r="P204" s="284">
        <f t="shared" si="7"/>
        <v>0</v>
      </c>
      <c r="Q204" s="275"/>
      <c r="S204" s="275"/>
      <c r="T204" s="275"/>
    </row>
    <row r="205" spans="4:20" ht="18" hidden="1" customHeight="1">
      <c r="D205" s="275"/>
      <c r="N205" s="275"/>
      <c r="O205" s="285">
        <f t="shared" si="8"/>
        <v>204</v>
      </c>
      <c r="P205" s="284">
        <f t="shared" si="7"/>
        <v>0</v>
      </c>
      <c r="Q205" s="275"/>
      <c r="S205" s="275"/>
      <c r="T205" s="275"/>
    </row>
    <row r="206" spans="4:20" ht="18" hidden="1" customHeight="1">
      <c r="D206" s="275"/>
      <c r="N206" s="275"/>
      <c r="O206" s="285">
        <f t="shared" si="8"/>
        <v>205</v>
      </c>
      <c r="P206" s="284">
        <f t="shared" si="7"/>
        <v>0</v>
      </c>
      <c r="Q206" s="275"/>
      <c r="S206" s="275"/>
      <c r="T206" s="275"/>
    </row>
    <row r="207" spans="4:20" ht="18" hidden="1" customHeight="1">
      <c r="D207" s="275"/>
      <c r="N207" s="275"/>
      <c r="O207" s="285">
        <f t="shared" si="8"/>
        <v>206</v>
      </c>
      <c r="P207" s="284">
        <f t="shared" si="7"/>
        <v>0</v>
      </c>
      <c r="Q207" s="275"/>
      <c r="S207" s="275"/>
      <c r="T207" s="275"/>
    </row>
    <row r="208" spans="4:20" ht="18" hidden="1" customHeight="1">
      <c r="D208" s="275"/>
      <c r="N208" s="275"/>
      <c r="O208" s="285">
        <f t="shared" si="8"/>
        <v>207</v>
      </c>
      <c r="P208" s="284">
        <f t="shared" si="7"/>
        <v>0</v>
      </c>
      <c r="Q208" s="275"/>
      <c r="S208" s="275"/>
      <c r="T208" s="275"/>
    </row>
    <row r="209" spans="4:20" ht="18" hidden="1" customHeight="1">
      <c r="D209" s="275"/>
      <c r="N209" s="275"/>
      <c r="O209" s="285">
        <f t="shared" si="8"/>
        <v>208</v>
      </c>
      <c r="P209" s="284">
        <f t="shared" si="7"/>
        <v>0</v>
      </c>
      <c r="Q209" s="275"/>
      <c r="S209" s="275"/>
      <c r="T209" s="275"/>
    </row>
    <row r="210" spans="4:20" ht="18" hidden="1" customHeight="1">
      <c r="D210" s="275"/>
      <c r="N210" s="275"/>
      <c r="O210" s="285">
        <f t="shared" si="8"/>
        <v>209</v>
      </c>
      <c r="P210" s="284">
        <f t="shared" si="7"/>
        <v>0</v>
      </c>
      <c r="Q210" s="275"/>
      <c r="S210" s="275"/>
      <c r="T210" s="275"/>
    </row>
    <row r="211" spans="4:20" ht="18" hidden="1" customHeight="1">
      <c r="D211" s="275"/>
      <c r="N211" s="275"/>
      <c r="O211" s="285">
        <f t="shared" si="8"/>
        <v>210</v>
      </c>
      <c r="P211" s="284">
        <f t="shared" si="7"/>
        <v>0</v>
      </c>
      <c r="Q211" s="275"/>
      <c r="S211" s="275"/>
      <c r="T211" s="275"/>
    </row>
    <row r="212" spans="4:20" ht="18" hidden="1" customHeight="1">
      <c r="D212" s="275"/>
      <c r="N212" s="275"/>
      <c r="O212" s="285">
        <f t="shared" si="8"/>
        <v>211</v>
      </c>
      <c r="P212" s="284">
        <f t="shared" si="7"/>
        <v>0</v>
      </c>
      <c r="Q212" s="275"/>
      <c r="S212" s="275"/>
      <c r="T212" s="275"/>
    </row>
    <row r="213" spans="4:20" ht="18" hidden="1" customHeight="1">
      <c r="D213" s="275"/>
      <c r="N213" s="275"/>
      <c r="O213" s="285">
        <f t="shared" si="8"/>
        <v>212</v>
      </c>
      <c r="P213" s="284">
        <f t="shared" si="7"/>
        <v>0</v>
      </c>
      <c r="Q213" s="275"/>
      <c r="S213" s="275"/>
      <c r="T213" s="275"/>
    </row>
    <row r="214" spans="4:20" ht="18" hidden="1" customHeight="1">
      <c r="D214" s="275"/>
      <c r="N214" s="275"/>
      <c r="O214" s="285">
        <f t="shared" si="8"/>
        <v>213</v>
      </c>
      <c r="P214" s="284">
        <f t="shared" si="7"/>
        <v>0</v>
      </c>
      <c r="Q214" s="275"/>
      <c r="S214" s="275"/>
      <c r="T214" s="275"/>
    </row>
    <row r="215" spans="4:20" ht="18" hidden="1" customHeight="1">
      <c r="D215" s="275"/>
      <c r="N215" s="275"/>
      <c r="O215" s="285">
        <f t="shared" si="8"/>
        <v>214</v>
      </c>
      <c r="P215" s="284">
        <f t="shared" si="7"/>
        <v>0</v>
      </c>
      <c r="Q215" s="275"/>
      <c r="S215" s="275"/>
      <c r="T215" s="275"/>
    </row>
    <row r="216" spans="4:20" ht="18" hidden="1" customHeight="1">
      <c r="D216" s="275"/>
      <c r="N216" s="275"/>
      <c r="O216" s="285">
        <f t="shared" si="8"/>
        <v>215</v>
      </c>
      <c r="P216" s="284">
        <f t="shared" si="7"/>
        <v>0</v>
      </c>
      <c r="Q216" s="275"/>
      <c r="S216" s="275"/>
      <c r="T216" s="275"/>
    </row>
    <row r="217" spans="4:20" ht="18" hidden="1" customHeight="1">
      <c r="D217" s="275"/>
      <c r="N217" s="275"/>
      <c r="O217" s="285">
        <f t="shared" si="8"/>
        <v>216</v>
      </c>
      <c r="P217" s="284">
        <f t="shared" si="7"/>
        <v>0</v>
      </c>
      <c r="Q217" s="275"/>
      <c r="S217" s="275"/>
      <c r="T217" s="275"/>
    </row>
    <row r="218" spans="4:20" ht="18" hidden="1" customHeight="1">
      <c r="D218" s="275"/>
      <c r="N218" s="275"/>
      <c r="O218" s="285">
        <f t="shared" si="8"/>
        <v>217</v>
      </c>
      <c r="P218" s="284">
        <f t="shared" si="7"/>
        <v>0</v>
      </c>
      <c r="Q218" s="275"/>
      <c r="S218" s="275"/>
      <c r="T218" s="275"/>
    </row>
    <row r="219" spans="4:20" ht="18" hidden="1" customHeight="1">
      <c r="D219" s="275"/>
      <c r="N219" s="275"/>
      <c r="O219" s="285">
        <f t="shared" si="8"/>
        <v>218</v>
      </c>
      <c r="P219" s="284">
        <f t="shared" si="7"/>
        <v>0</v>
      </c>
      <c r="Q219" s="275"/>
      <c r="S219" s="275"/>
      <c r="T219" s="275"/>
    </row>
    <row r="220" spans="4:20" ht="18" hidden="1" customHeight="1">
      <c r="D220" s="275"/>
      <c r="N220" s="275"/>
      <c r="O220" s="285">
        <f t="shared" si="8"/>
        <v>219</v>
      </c>
      <c r="P220" s="284">
        <f t="shared" si="7"/>
        <v>0</v>
      </c>
      <c r="Q220" s="275"/>
      <c r="S220" s="275"/>
      <c r="T220" s="275"/>
    </row>
    <row r="221" spans="4:20" ht="18" hidden="1" customHeight="1">
      <c r="D221" s="275"/>
      <c r="N221" s="275"/>
      <c r="O221" s="285">
        <f t="shared" si="8"/>
        <v>220</v>
      </c>
      <c r="P221" s="284">
        <f t="shared" si="7"/>
        <v>0</v>
      </c>
      <c r="Q221" s="275"/>
      <c r="S221" s="275"/>
      <c r="T221" s="275"/>
    </row>
    <row r="222" spans="4:20" ht="18" hidden="1" customHeight="1">
      <c r="D222" s="275"/>
      <c r="N222" s="275"/>
      <c r="O222" s="285">
        <f t="shared" si="8"/>
        <v>221</v>
      </c>
      <c r="P222" s="284">
        <f t="shared" si="7"/>
        <v>0</v>
      </c>
      <c r="Q222" s="275"/>
      <c r="S222" s="275"/>
      <c r="T222" s="275"/>
    </row>
    <row r="223" spans="4:20" ht="18" hidden="1" customHeight="1">
      <c r="D223" s="275"/>
      <c r="N223" s="275"/>
      <c r="O223" s="285">
        <f t="shared" si="8"/>
        <v>222</v>
      </c>
      <c r="P223" s="284">
        <f t="shared" si="7"/>
        <v>0</v>
      </c>
      <c r="Q223" s="275"/>
      <c r="S223" s="275"/>
      <c r="T223" s="275"/>
    </row>
    <row r="224" spans="4:20" ht="18" hidden="1" customHeight="1">
      <c r="D224" s="275"/>
      <c r="N224" s="275"/>
      <c r="O224" s="285">
        <f t="shared" si="8"/>
        <v>223</v>
      </c>
      <c r="P224" s="284">
        <f t="shared" si="7"/>
        <v>0</v>
      </c>
      <c r="Q224" s="275"/>
      <c r="S224" s="275"/>
      <c r="T224" s="275"/>
    </row>
    <row r="225" spans="4:20" ht="18" hidden="1" customHeight="1">
      <c r="D225" s="275"/>
      <c r="N225" s="275"/>
      <c r="O225" s="285">
        <f t="shared" si="8"/>
        <v>224</v>
      </c>
      <c r="P225" s="284">
        <f t="shared" si="7"/>
        <v>0</v>
      </c>
      <c r="Q225" s="275"/>
      <c r="S225" s="275"/>
      <c r="T225" s="275"/>
    </row>
    <row r="226" spans="4:20" ht="18" hidden="1" customHeight="1">
      <c r="D226" s="275"/>
      <c r="N226" s="275"/>
      <c r="O226" s="285">
        <f t="shared" si="8"/>
        <v>225</v>
      </c>
      <c r="P226" s="284">
        <f t="shared" si="7"/>
        <v>0</v>
      </c>
      <c r="Q226" s="275"/>
      <c r="S226" s="275"/>
      <c r="T226" s="275"/>
    </row>
    <row r="227" spans="4:20" ht="18" hidden="1" customHeight="1">
      <c r="D227" s="275"/>
      <c r="N227" s="275"/>
      <c r="O227" s="285">
        <f t="shared" si="8"/>
        <v>226</v>
      </c>
      <c r="P227" s="284">
        <f t="shared" si="7"/>
        <v>0</v>
      </c>
      <c r="Q227" s="275"/>
      <c r="S227" s="275"/>
      <c r="T227" s="275"/>
    </row>
    <row r="228" spans="4:20" ht="18" hidden="1" customHeight="1">
      <c r="D228" s="275"/>
      <c r="N228" s="275"/>
      <c r="O228" s="285">
        <f t="shared" si="8"/>
        <v>227</v>
      </c>
      <c r="P228" s="284">
        <f t="shared" si="7"/>
        <v>0</v>
      </c>
      <c r="Q228" s="275"/>
      <c r="S228" s="275"/>
      <c r="T228" s="275"/>
    </row>
    <row r="229" spans="4:20" ht="18" hidden="1" customHeight="1">
      <c r="D229" s="275"/>
      <c r="N229" s="275"/>
      <c r="O229" s="285">
        <f t="shared" si="8"/>
        <v>228</v>
      </c>
      <c r="P229" s="284">
        <f t="shared" si="7"/>
        <v>0</v>
      </c>
      <c r="Q229" s="275"/>
      <c r="S229" s="275"/>
      <c r="T229" s="275"/>
    </row>
    <row r="230" spans="4:20" ht="18" hidden="1" customHeight="1">
      <c r="D230" s="275"/>
      <c r="N230" s="275"/>
      <c r="O230" s="285">
        <f t="shared" si="8"/>
        <v>229</v>
      </c>
      <c r="P230" s="284">
        <f t="shared" si="7"/>
        <v>0</v>
      </c>
      <c r="Q230" s="275"/>
      <c r="S230" s="275"/>
      <c r="T230" s="275"/>
    </row>
    <row r="231" spans="4:20" ht="18" hidden="1" customHeight="1">
      <c r="D231" s="275"/>
      <c r="N231" s="275"/>
      <c r="O231" s="285">
        <f t="shared" si="8"/>
        <v>230</v>
      </c>
      <c r="P231" s="284">
        <f t="shared" si="7"/>
        <v>0</v>
      </c>
      <c r="Q231" s="275"/>
      <c r="S231" s="275"/>
      <c r="T231" s="275"/>
    </row>
    <row r="232" spans="4:20" ht="18" hidden="1" customHeight="1">
      <c r="D232" s="275"/>
      <c r="N232" s="275"/>
      <c r="O232" s="285">
        <f t="shared" si="8"/>
        <v>231</v>
      </c>
      <c r="P232" s="284">
        <f t="shared" si="7"/>
        <v>0</v>
      </c>
      <c r="Q232" s="275"/>
      <c r="S232" s="275"/>
      <c r="T232" s="275"/>
    </row>
    <row r="233" spans="4:20" ht="18" hidden="1" customHeight="1">
      <c r="D233" s="275"/>
      <c r="N233" s="275"/>
      <c r="O233" s="285">
        <f t="shared" si="8"/>
        <v>232</v>
      </c>
      <c r="P233" s="284">
        <f t="shared" si="7"/>
        <v>0</v>
      </c>
      <c r="Q233" s="275"/>
      <c r="S233" s="275"/>
      <c r="T233" s="275"/>
    </row>
    <row r="234" spans="4:20" ht="18" hidden="1" customHeight="1">
      <c r="D234" s="275"/>
      <c r="N234" s="275"/>
      <c r="O234" s="285">
        <f t="shared" si="8"/>
        <v>233</v>
      </c>
      <c r="P234" s="284">
        <f t="shared" si="7"/>
        <v>0</v>
      </c>
      <c r="Q234" s="275"/>
      <c r="S234" s="275"/>
      <c r="T234" s="275"/>
    </row>
    <row r="235" spans="4:20" ht="18" hidden="1" customHeight="1">
      <c r="D235" s="275"/>
      <c r="N235" s="275"/>
      <c r="O235" s="285">
        <f t="shared" si="8"/>
        <v>234</v>
      </c>
      <c r="P235" s="284">
        <f t="shared" si="7"/>
        <v>0</v>
      </c>
      <c r="Q235" s="275"/>
      <c r="S235" s="275"/>
      <c r="T235" s="275"/>
    </row>
    <row r="236" spans="4:20" ht="18" hidden="1" customHeight="1">
      <c r="D236" s="275"/>
      <c r="N236" s="275"/>
      <c r="O236" s="285">
        <f t="shared" si="8"/>
        <v>235</v>
      </c>
      <c r="P236" s="284">
        <f t="shared" si="7"/>
        <v>0</v>
      </c>
      <c r="Q236" s="275"/>
      <c r="S236" s="275"/>
      <c r="T236" s="275"/>
    </row>
    <row r="237" spans="4:20" ht="18" hidden="1" customHeight="1">
      <c r="D237" s="275"/>
      <c r="N237" s="275"/>
      <c r="O237" s="285">
        <f t="shared" si="8"/>
        <v>236</v>
      </c>
      <c r="P237" s="284">
        <f t="shared" si="7"/>
        <v>0</v>
      </c>
      <c r="Q237" s="275"/>
      <c r="S237" s="275"/>
      <c r="T237" s="275"/>
    </row>
    <row r="238" spans="4:20" ht="18" hidden="1" customHeight="1">
      <c r="D238" s="275"/>
      <c r="N238" s="275"/>
      <c r="O238" s="285">
        <f t="shared" si="8"/>
        <v>237</v>
      </c>
      <c r="P238" s="284">
        <f t="shared" si="7"/>
        <v>0</v>
      </c>
      <c r="Q238" s="275"/>
      <c r="S238" s="275"/>
      <c r="T238" s="275"/>
    </row>
    <row r="239" spans="4:20" ht="18" hidden="1" customHeight="1">
      <c r="D239" s="275"/>
      <c r="N239" s="275"/>
      <c r="O239" s="285">
        <f t="shared" si="8"/>
        <v>238</v>
      </c>
      <c r="P239" s="284">
        <f t="shared" si="7"/>
        <v>0</v>
      </c>
      <c r="Q239" s="275"/>
      <c r="S239" s="275"/>
      <c r="T239" s="275"/>
    </row>
    <row r="240" spans="4:20" ht="18" hidden="1" customHeight="1">
      <c r="D240" s="275"/>
      <c r="N240" s="275"/>
      <c r="O240" s="285">
        <f t="shared" si="8"/>
        <v>239</v>
      </c>
      <c r="P240" s="284">
        <f t="shared" si="7"/>
        <v>0</v>
      </c>
      <c r="Q240" s="275"/>
      <c r="S240" s="275"/>
      <c r="T240" s="275"/>
    </row>
    <row r="241" spans="4:20" ht="18" hidden="1" customHeight="1">
      <c r="D241" s="275"/>
      <c r="N241" s="275"/>
      <c r="O241" s="285">
        <f t="shared" si="8"/>
        <v>240</v>
      </c>
      <c r="P241" s="284">
        <f t="shared" si="7"/>
        <v>0</v>
      </c>
      <c r="Q241" s="275"/>
      <c r="S241" s="275"/>
      <c r="T241" s="275"/>
    </row>
    <row r="242" spans="4:20" ht="18" hidden="1" customHeight="1">
      <c r="D242" s="275"/>
      <c r="N242" s="275"/>
      <c r="O242" s="285">
        <f t="shared" si="8"/>
        <v>241</v>
      </c>
      <c r="P242" s="284">
        <f t="shared" si="7"/>
        <v>0</v>
      </c>
      <c r="Q242" s="275"/>
      <c r="S242" s="275"/>
      <c r="T242" s="275"/>
    </row>
    <row r="243" spans="4:20" ht="18" hidden="1" customHeight="1">
      <c r="D243" s="275"/>
      <c r="N243" s="275"/>
      <c r="O243" s="285">
        <f t="shared" si="8"/>
        <v>242</v>
      </c>
      <c r="P243" s="284">
        <f t="shared" si="7"/>
        <v>0</v>
      </c>
      <c r="Q243" s="275"/>
      <c r="S243" s="275"/>
      <c r="T243" s="275"/>
    </row>
    <row r="244" spans="4:20" ht="18" hidden="1" customHeight="1">
      <c r="D244" s="275"/>
      <c r="N244" s="275"/>
      <c r="O244" s="285">
        <f t="shared" si="8"/>
        <v>243</v>
      </c>
      <c r="P244" s="284">
        <f t="shared" si="7"/>
        <v>0</v>
      </c>
      <c r="Q244" s="275"/>
      <c r="S244" s="275"/>
      <c r="T244" s="275"/>
    </row>
    <row r="245" spans="4:20" ht="18" hidden="1" customHeight="1">
      <c r="D245" s="275"/>
      <c r="N245" s="275"/>
      <c r="O245" s="285">
        <f t="shared" si="8"/>
        <v>244</v>
      </c>
      <c r="P245" s="284">
        <f t="shared" si="7"/>
        <v>0</v>
      </c>
      <c r="Q245" s="275"/>
      <c r="S245" s="275"/>
      <c r="T245" s="275"/>
    </row>
    <row r="246" spans="4:20" ht="18" hidden="1" customHeight="1">
      <c r="D246" s="275"/>
      <c r="N246" s="275"/>
      <c r="O246" s="285">
        <f t="shared" si="8"/>
        <v>245</v>
      </c>
      <c r="P246" s="284">
        <f t="shared" si="7"/>
        <v>0</v>
      </c>
      <c r="Q246" s="275"/>
      <c r="S246" s="275"/>
      <c r="T246" s="275"/>
    </row>
    <row r="247" spans="4:20" ht="18" hidden="1" customHeight="1">
      <c r="D247" s="275"/>
      <c r="N247" s="275"/>
      <c r="O247" s="285">
        <f t="shared" si="8"/>
        <v>246</v>
      </c>
      <c r="P247" s="284">
        <f t="shared" si="7"/>
        <v>0</v>
      </c>
      <c r="Q247" s="275"/>
      <c r="S247" s="275"/>
      <c r="T247" s="275"/>
    </row>
    <row r="248" spans="4:20" ht="18" hidden="1" customHeight="1">
      <c r="D248" s="275"/>
      <c r="N248" s="275"/>
      <c r="O248" s="285">
        <f t="shared" si="8"/>
        <v>247</v>
      </c>
      <c r="P248" s="284">
        <f t="shared" si="7"/>
        <v>0</v>
      </c>
      <c r="Q248" s="275"/>
      <c r="S248" s="275"/>
      <c r="T248" s="275"/>
    </row>
    <row r="249" spans="4:20" ht="18" hidden="1" customHeight="1">
      <c r="D249" s="275"/>
      <c r="N249" s="275"/>
      <c r="O249" s="285">
        <f t="shared" si="8"/>
        <v>248</v>
      </c>
      <c r="P249" s="284">
        <f t="shared" si="7"/>
        <v>0</v>
      </c>
      <c r="Q249" s="275"/>
      <c r="S249" s="275"/>
      <c r="T249" s="275"/>
    </row>
    <row r="250" spans="4:20" ht="18" hidden="1" customHeight="1">
      <c r="D250" s="275"/>
      <c r="N250" s="275"/>
      <c r="O250" s="285">
        <f t="shared" si="8"/>
        <v>249</v>
      </c>
      <c r="P250" s="284">
        <f t="shared" si="7"/>
        <v>0</v>
      </c>
      <c r="Q250" s="275"/>
      <c r="S250" s="275"/>
      <c r="T250" s="275"/>
    </row>
    <row r="251" spans="4:20" ht="18" hidden="1" customHeight="1">
      <c r="D251" s="275"/>
      <c r="N251" s="275"/>
      <c r="O251" s="285">
        <f t="shared" si="8"/>
        <v>250</v>
      </c>
      <c r="P251" s="284">
        <f t="shared" si="7"/>
        <v>0</v>
      </c>
      <c r="Q251" s="275"/>
      <c r="S251" s="275"/>
      <c r="T251" s="275"/>
    </row>
    <row r="252" spans="4:20" ht="18" hidden="1" customHeight="1">
      <c r="D252" s="275"/>
      <c r="N252" s="275"/>
      <c r="O252" s="285">
        <f t="shared" si="8"/>
        <v>251</v>
      </c>
      <c r="P252" s="284">
        <f t="shared" si="7"/>
        <v>0</v>
      </c>
      <c r="Q252" s="275"/>
      <c r="S252" s="275"/>
      <c r="T252" s="275"/>
    </row>
    <row r="253" spans="4:20" ht="18" hidden="1" customHeight="1">
      <c r="D253" s="275"/>
      <c r="N253" s="275"/>
      <c r="O253" s="285">
        <f t="shared" si="8"/>
        <v>252</v>
      </c>
      <c r="P253" s="284">
        <f t="shared" si="7"/>
        <v>0</v>
      </c>
      <c r="Q253" s="275"/>
      <c r="S253" s="275"/>
      <c r="T253" s="275"/>
    </row>
    <row r="254" spans="4:20" ht="18" hidden="1" customHeight="1">
      <c r="D254" s="275"/>
      <c r="N254" s="275"/>
      <c r="O254" s="285">
        <f t="shared" si="8"/>
        <v>253</v>
      </c>
      <c r="P254" s="284">
        <f t="shared" si="7"/>
        <v>0</v>
      </c>
      <c r="Q254" s="275"/>
      <c r="S254" s="275"/>
      <c r="T254" s="275"/>
    </row>
    <row r="255" spans="4:20" ht="18" hidden="1" customHeight="1">
      <c r="D255" s="275"/>
      <c r="N255" s="275"/>
      <c r="O255" s="285">
        <f t="shared" si="8"/>
        <v>254</v>
      </c>
      <c r="P255" s="284">
        <f t="shared" si="7"/>
        <v>0</v>
      </c>
      <c r="Q255" s="275"/>
      <c r="S255" s="275"/>
      <c r="T255" s="275"/>
    </row>
    <row r="256" spans="4:20" ht="18" hidden="1" customHeight="1">
      <c r="D256" s="275"/>
      <c r="N256" s="275"/>
      <c r="O256" s="285">
        <f t="shared" si="8"/>
        <v>255</v>
      </c>
      <c r="P256" s="284">
        <f t="shared" si="7"/>
        <v>0</v>
      </c>
      <c r="Q256" s="275"/>
      <c r="S256" s="275"/>
      <c r="T256" s="275"/>
    </row>
    <row r="257" spans="4:20" ht="18" hidden="1" customHeight="1">
      <c r="D257" s="275"/>
      <c r="N257" s="275"/>
      <c r="O257" s="285">
        <f t="shared" si="8"/>
        <v>256</v>
      </c>
      <c r="P257" s="284">
        <f t="shared" si="7"/>
        <v>0</v>
      </c>
      <c r="Q257" s="275"/>
      <c r="S257" s="275"/>
      <c r="T257" s="275"/>
    </row>
    <row r="258" spans="4:20" ht="18" hidden="1" customHeight="1">
      <c r="D258" s="275"/>
      <c r="N258" s="275"/>
      <c r="O258" s="285">
        <f t="shared" si="8"/>
        <v>257</v>
      </c>
      <c r="P258" s="284">
        <f t="shared" ref="P258:P321" si="9">IFERROR(VLOOKUP(O258,no,1,0),0)</f>
        <v>0</v>
      </c>
      <c r="Q258" s="275"/>
      <c r="S258" s="275"/>
      <c r="T258" s="275"/>
    </row>
    <row r="259" spans="4:20" ht="18" hidden="1" customHeight="1">
      <c r="D259" s="275"/>
      <c r="N259" s="275"/>
      <c r="O259" s="285">
        <f t="shared" si="8"/>
        <v>258</v>
      </c>
      <c r="P259" s="284">
        <f t="shared" si="9"/>
        <v>0</v>
      </c>
      <c r="Q259" s="275"/>
      <c r="S259" s="275"/>
      <c r="T259" s="275"/>
    </row>
    <row r="260" spans="4:20" ht="18" hidden="1" customHeight="1">
      <c r="D260" s="275"/>
      <c r="N260" s="275"/>
      <c r="O260" s="285">
        <f t="shared" ref="O260:O323" si="10">O259+1</f>
        <v>259</v>
      </c>
      <c r="P260" s="284">
        <f t="shared" si="9"/>
        <v>0</v>
      </c>
      <c r="Q260" s="275"/>
      <c r="S260" s="275"/>
      <c r="T260" s="275"/>
    </row>
    <row r="261" spans="4:20" ht="18" hidden="1" customHeight="1">
      <c r="D261" s="275"/>
      <c r="N261" s="275"/>
      <c r="O261" s="285">
        <f t="shared" si="10"/>
        <v>260</v>
      </c>
      <c r="P261" s="284">
        <f t="shared" si="9"/>
        <v>0</v>
      </c>
      <c r="Q261" s="275"/>
      <c r="S261" s="275"/>
      <c r="T261" s="275"/>
    </row>
    <row r="262" spans="4:20" ht="18" hidden="1" customHeight="1">
      <c r="D262" s="275"/>
      <c r="N262" s="275"/>
      <c r="O262" s="285">
        <f t="shared" si="10"/>
        <v>261</v>
      </c>
      <c r="P262" s="284">
        <f t="shared" si="9"/>
        <v>0</v>
      </c>
      <c r="Q262" s="275"/>
      <c r="S262" s="275"/>
      <c r="T262" s="275"/>
    </row>
    <row r="263" spans="4:20" ht="18" hidden="1" customHeight="1">
      <c r="D263" s="275"/>
      <c r="N263" s="275"/>
      <c r="O263" s="285">
        <f t="shared" si="10"/>
        <v>262</v>
      </c>
      <c r="P263" s="284">
        <f t="shared" si="9"/>
        <v>0</v>
      </c>
      <c r="Q263" s="275"/>
      <c r="S263" s="275"/>
      <c r="T263" s="275"/>
    </row>
    <row r="264" spans="4:20" ht="18" hidden="1" customHeight="1">
      <c r="D264" s="275"/>
      <c r="N264" s="275"/>
      <c r="O264" s="285">
        <f t="shared" si="10"/>
        <v>263</v>
      </c>
      <c r="P264" s="284">
        <f t="shared" si="9"/>
        <v>0</v>
      </c>
      <c r="Q264" s="275"/>
      <c r="S264" s="275"/>
      <c r="T264" s="275"/>
    </row>
    <row r="265" spans="4:20" ht="18" hidden="1" customHeight="1">
      <c r="D265" s="275"/>
      <c r="N265" s="275"/>
      <c r="O265" s="285">
        <f t="shared" si="10"/>
        <v>264</v>
      </c>
      <c r="P265" s="284">
        <f t="shared" si="9"/>
        <v>0</v>
      </c>
      <c r="Q265" s="275"/>
      <c r="S265" s="275"/>
      <c r="T265" s="275"/>
    </row>
    <row r="266" spans="4:20" ht="18" hidden="1" customHeight="1">
      <c r="D266" s="275"/>
      <c r="N266" s="275"/>
      <c r="O266" s="285">
        <f t="shared" si="10"/>
        <v>265</v>
      </c>
      <c r="P266" s="284">
        <f t="shared" si="9"/>
        <v>0</v>
      </c>
      <c r="Q266" s="275"/>
      <c r="S266" s="275"/>
      <c r="T266" s="275"/>
    </row>
    <row r="267" spans="4:20" ht="18" hidden="1" customHeight="1">
      <c r="D267" s="275"/>
      <c r="N267" s="275"/>
      <c r="O267" s="285">
        <f t="shared" si="10"/>
        <v>266</v>
      </c>
      <c r="P267" s="284">
        <f t="shared" si="9"/>
        <v>0</v>
      </c>
      <c r="Q267" s="275"/>
      <c r="S267" s="275"/>
      <c r="T267" s="275"/>
    </row>
    <row r="268" spans="4:20" ht="18" hidden="1" customHeight="1">
      <c r="D268" s="275"/>
      <c r="N268" s="275"/>
      <c r="O268" s="285">
        <f t="shared" si="10"/>
        <v>267</v>
      </c>
      <c r="P268" s="284">
        <f t="shared" si="9"/>
        <v>0</v>
      </c>
      <c r="Q268" s="275"/>
      <c r="S268" s="275"/>
      <c r="T268" s="275"/>
    </row>
    <row r="269" spans="4:20" ht="18" hidden="1" customHeight="1">
      <c r="D269" s="275"/>
      <c r="N269" s="275"/>
      <c r="O269" s="285">
        <f t="shared" si="10"/>
        <v>268</v>
      </c>
      <c r="P269" s="284">
        <f t="shared" si="9"/>
        <v>0</v>
      </c>
      <c r="Q269" s="275"/>
      <c r="S269" s="275"/>
      <c r="T269" s="275"/>
    </row>
    <row r="270" spans="4:20" ht="18" hidden="1" customHeight="1">
      <c r="D270" s="275"/>
      <c r="N270" s="275"/>
      <c r="O270" s="285">
        <f t="shared" si="10"/>
        <v>269</v>
      </c>
      <c r="P270" s="284">
        <f t="shared" si="9"/>
        <v>0</v>
      </c>
      <c r="Q270" s="275"/>
      <c r="S270" s="275"/>
      <c r="T270" s="275"/>
    </row>
    <row r="271" spans="4:20" ht="18" hidden="1" customHeight="1">
      <c r="D271" s="275"/>
      <c r="N271" s="275"/>
      <c r="O271" s="285">
        <f t="shared" si="10"/>
        <v>270</v>
      </c>
      <c r="P271" s="284">
        <f t="shared" si="9"/>
        <v>0</v>
      </c>
      <c r="Q271" s="275"/>
      <c r="S271" s="275"/>
      <c r="T271" s="275"/>
    </row>
    <row r="272" spans="4:20" ht="18" hidden="1" customHeight="1">
      <c r="D272" s="275"/>
      <c r="N272" s="275"/>
      <c r="O272" s="285">
        <f t="shared" si="10"/>
        <v>271</v>
      </c>
      <c r="P272" s="284">
        <f t="shared" si="9"/>
        <v>0</v>
      </c>
      <c r="Q272" s="275"/>
      <c r="S272" s="275"/>
      <c r="T272" s="275"/>
    </row>
    <row r="273" spans="4:20" ht="18" hidden="1" customHeight="1">
      <c r="D273" s="275"/>
      <c r="N273" s="275"/>
      <c r="O273" s="285">
        <f t="shared" si="10"/>
        <v>272</v>
      </c>
      <c r="P273" s="284">
        <f t="shared" si="9"/>
        <v>0</v>
      </c>
      <c r="Q273" s="275"/>
      <c r="S273" s="275"/>
      <c r="T273" s="275"/>
    </row>
    <row r="274" spans="4:20" ht="18" hidden="1" customHeight="1">
      <c r="D274" s="275"/>
      <c r="N274" s="275"/>
      <c r="O274" s="285">
        <f t="shared" si="10"/>
        <v>273</v>
      </c>
      <c r="P274" s="284">
        <f t="shared" si="9"/>
        <v>0</v>
      </c>
      <c r="Q274" s="275"/>
      <c r="S274" s="275"/>
      <c r="T274" s="275"/>
    </row>
    <row r="275" spans="4:20" ht="18" hidden="1" customHeight="1">
      <c r="D275" s="275"/>
      <c r="N275" s="275"/>
      <c r="O275" s="285">
        <f t="shared" si="10"/>
        <v>274</v>
      </c>
      <c r="P275" s="284">
        <f t="shared" si="9"/>
        <v>0</v>
      </c>
      <c r="Q275" s="275"/>
      <c r="S275" s="275"/>
      <c r="T275" s="275"/>
    </row>
    <row r="276" spans="4:20" ht="18" hidden="1" customHeight="1">
      <c r="D276" s="275"/>
      <c r="N276" s="275"/>
      <c r="O276" s="285">
        <f t="shared" si="10"/>
        <v>275</v>
      </c>
      <c r="P276" s="284">
        <f t="shared" si="9"/>
        <v>0</v>
      </c>
      <c r="Q276" s="275"/>
      <c r="S276" s="275"/>
      <c r="T276" s="275"/>
    </row>
    <row r="277" spans="4:20" ht="18" hidden="1" customHeight="1">
      <c r="D277" s="275"/>
      <c r="N277" s="275"/>
      <c r="O277" s="285">
        <f t="shared" si="10"/>
        <v>276</v>
      </c>
      <c r="P277" s="284">
        <f t="shared" si="9"/>
        <v>0</v>
      </c>
      <c r="Q277" s="275"/>
      <c r="S277" s="275"/>
      <c r="T277" s="275"/>
    </row>
    <row r="278" spans="4:20" ht="18" hidden="1" customHeight="1">
      <c r="D278" s="275"/>
      <c r="N278" s="275"/>
      <c r="O278" s="285">
        <f t="shared" si="10"/>
        <v>277</v>
      </c>
      <c r="P278" s="284">
        <f t="shared" si="9"/>
        <v>0</v>
      </c>
      <c r="Q278" s="275"/>
      <c r="S278" s="275"/>
      <c r="T278" s="275"/>
    </row>
    <row r="279" spans="4:20" ht="18" hidden="1" customHeight="1">
      <c r="D279" s="275"/>
      <c r="N279" s="275"/>
      <c r="O279" s="285">
        <f t="shared" si="10"/>
        <v>278</v>
      </c>
      <c r="P279" s="284">
        <f t="shared" si="9"/>
        <v>0</v>
      </c>
      <c r="Q279" s="275"/>
      <c r="S279" s="275"/>
      <c r="T279" s="275"/>
    </row>
    <row r="280" spans="4:20" ht="18" hidden="1" customHeight="1">
      <c r="D280" s="275"/>
      <c r="N280" s="275"/>
      <c r="O280" s="285">
        <f t="shared" si="10"/>
        <v>279</v>
      </c>
      <c r="P280" s="284">
        <f t="shared" si="9"/>
        <v>0</v>
      </c>
      <c r="Q280" s="275"/>
      <c r="S280" s="275"/>
      <c r="T280" s="275"/>
    </row>
    <row r="281" spans="4:20" ht="18" hidden="1" customHeight="1">
      <c r="D281" s="275"/>
      <c r="N281" s="275"/>
      <c r="O281" s="285">
        <f t="shared" si="10"/>
        <v>280</v>
      </c>
      <c r="P281" s="284">
        <f t="shared" si="9"/>
        <v>0</v>
      </c>
      <c r="Q281" s="275"/>
      <c r="S281" s="275"/>
      <c r="T281" s="275"/>
    </row>
    <row r="282" spans="4:20" ht="18" hidden="1" customHeight="1">
      <c r="D282" s="275"/>
      <c r="N282" s="275"/>
      <c r="O282" s="285">
        <f t="shared" si="10"/>
        <v>281</v>
      </c>
      <c r="P282" s="284">
        <f t="shared" si="9"/>
        <v>0</v>
      </c>
      <c r="Q282" s="275"/>
      <c r="S282" s="275"/>
      <c r="T282" s="275"/>
    </row>
    <row r="283" spans="4:20" ht="18" hidden="1" customHeight="1">
      <c r="D283" s="275"/>
      <c r="N283" s="275"/>
      <c r="O283" s="285">
        <f t="shared" si="10"/>
        <v>282</v>
      </c>
      <c r="P283" s="284">
        <f t="shared" si="9"/>
        <v>0</v>
      </c>
      <c r="Q283" s="275"/>
      <c r="S283" s="275"/>
      <c r="T283" s="275"/>
    </row>
    <row r="284" spans="4:20" ht="18" hidden="1" customHeight="1">
      <c r="D284" s="275"/>
      <c r="N284" s="275"/>
      <c r="O284" s="285">
        <f t="shared" si="10"/>
        <v>283</v>
      </c>
      <c r="P284" s="284">
        <f t="shared" si="9"/>
        <v>0</v>
      </c>
      <c r="Q284" s="275"/>
      <c r="S284" s="275"/>
      <c r="T284" s="275"/>
    </row>
    <row r="285" spans="4:20" ht="18" hidden="1" customHeight="1">
      <c r="D285" s="275"/>
      <c r="N285" s="275"/>
      <c r="O285" s="285">
        <f t="shared" si="10"/>
        <v>284</v>
      </c>
      <c r="P285" s="284">
        <f t="shared" si="9"/>
        <v>0</v>
      </c>
      <c r="Q285" s="275"/>
      <c r="S285" s="275"/>
      <c r="T285" s="275"/>
    </row>
    <row r="286" spans="4:20" ht="18" hidden="1" customHeight="1">
      <c r="D286" s="275"/>
      <c r="N286" s="275"/>
      <c r="O286" s="285">
        <f t="shared" si="10"/>
        <v>285</v>
      </c>
      <c r="P286" s="284">
        <f t="shared" si="9"/>
        <v>0</v>
      </c>
      <c r="Q286" s="275"/>
      <c r="S286" s="275"/>
      <c r="T286" s="275"/>
    </row>
    <row r="287" spans="4:20" ht="18" hidden="1" customHeight="1">
      <c r="D287" s="275"/>
      <c r="N287" s="275"/>
      <c r="O287" s="285">
        <f t="shared" si="10"/>
        <v>286</v>
      </c>
      <c r="P287" s="284">
        <f t="shared" si="9"/>
        <v>0</v>
      </c>
      <c r="Q287" s="275"/>
      <c r="S287" s="275"/>
      <c r="T287" s="275"/>
    </row>
    <row r="288" spans="4:20" ht="18" hidden="1" customHeight="1">
      <c r="D288" s="275"/>
      <c r="N288" s="275"/>
      <c r="O288" s="285">
        <f t="shared" si="10"/>
        <v>287</v>
      </c>
      <c r="P288" s="284">
        <f t="shared" si="9"/>
        <v>0</v>
      </c>
      <c r="Q288" s="275"/>
      <c r="S288" s="275"/>
      <c r="T288" s="275"/>
    </row>
    <row r="289" spans="4:20" ht="18" hidden="1" customHeight="1">
      <c r="D289" s="275"/>
      <c r="N289" s="275"/>
      <c r="O289" s="285">
        <f t="shared" si="10"/>
        <v>288</v>
      </c>
      <c r="P289" s="284">
        <f t="shared" si="9"/>
        <v>0</v>
      </c>
      <c r="Q289" s="275"/>
      <c r="S289" s="275"/>
      <c r="T289" s="275"/>
    </row>
    <row r="290" spans="4:20" ht="18" hidden="1" customHeight="1">
      <c r="D290" s="275"/>
      <c r="N290" s="275"/>
      <c r="O290" s="285">
        <f t="shared" si="10"/>
        <v>289</v>
      </c>
      <c r="P290" s="284">
        <f t="shared" si="9"/>
        <v>0</v>
      </c>
      <c r="Q290" s="275"/>
      <c r="S290" s="275"/>
      <c r="T290" s="275"/>
    </row>
    <row r="291" spans="4:20" ht="18" hidden="1" customHeight="1">
      <c r="D291" s="275"/>
      <c r="N291" s="275"/>
      <c r="O291" s="285">
        <f t="shared" si="10"/>
        <v>290</v>
      </c>
      <c r="P291" s="284">
        <f t="shared" si="9"/>
        <v>0</v>
      </c>
      <c r="Q291" s="275"/>
      <c r="S291" s="275"/>
      <c r="T291" s="275"/>
    </row>
    <row r="292" spans="4:20" ht="18" hidden="1" customHeight="1">
      <c r="D292" s="275"/>
      <c r="N292" s="275"/>
      <c r="O292" s="285">
        <f t="shared" si="10"/>
        <v>291</v>
      </c>
      <c r="P292" s="284">
        <f t="shared" si="9"/>
        <v>0</v>
      </c>
      <c r="Q292" s="275"/>
      <c r="S292" s="275"/>
      <c r="T292" s="275"/>
    </row>
    <row r="293" spans="4:20" ht="18" hidden="1" customHeight="1">
      <c r="D293" s="275"/>
      <c r="N293" s="275"/>
      <c r="O293" s="285">
        <f t="shared" si="10"/>
        <v>292</v>
      </c>
      <c r="P293" s="284">
        <f t="shared" si="9"/>
        <v>0</v>
      </c>
      <c r="Q293" s="275"/>
      <c r="S293" s="275"/>
      <c r="T293" s="275"/>
    </row>
    <row r="294" spans="4:20" ht="18" hidden="1" customHeight="1">
      <c r="D294" s="275"/>
      <c r="N294" s="275"/>
      <c r="O294" s="285">
        <f t="shared" si="10"/>
        <v>293</v>
      </c>
      <c r="P294" s="284">
        <f t="shared" si="9"/>
        <v>0</v>
      </c>
      <c r="Q294" s="275"/>
      <c r="S294" s="275"/>
      <c r="T294" s="275"/>
    </row>
    <row r="295" spans="4:20" ht="18" hidden="1" customHeight="1">
      <c r="D295" s="275"/>
      <c r="N295" s="275"/>
      <c r="O295" s="285">
        <f t="shared" si="10"/>
        <v>294</v>
      </c>
      <c r="P295" s="284">
        <f t="shared" si="9"/>
        <v>0</v>
      </c>
      <c r="Q295" s="275"/>
      <c r="S295" s="275"/>
      <c r="T295" s="275"/>
    </row>
    <row r="296" spans="4:20" ht="18" hidden="1" customHeight="1">
      <c r="D296" s="275"/>
      <c r="N296" s="275"/>
      <c r="O296" s="285">
        <f t="shared" si="10"/>
        <v>295</v>
      </c>
      <c r="P296" s="284">
        <f t="shared" si="9"/>
        <v>0</v>
      </c>
      <c r="Q296" s="275"/>
      <c r="S296" s="275"/>
      <c r="T296" s="275"/>
    </row>
    <row r="297" spans="4:20" ht="18" hidden="1" customHeight="1">
      <c r="D297" s="275"/>
      <c r="N297" s="275"/>
      <c r="O297" s="285">
        <f t="shared" si="10"/>
        <v>296</v>
      </c>
      <c r="P297" s="284">
        <f t="shared" si="9"/>
        <v>0</v>
      </c>
      <c r="Q297" s="275"/>
      <c r="S297" s="275"/>
      <c r="T297" s="275"/>
    </row>
    <row r="298" spans="4:20" ht="18" hidden="1" customHeight="1">
      <c r="D298" s="275"/>
      <c r="N298" s="275"/>
      <c r="O298" s="285">
        <f t="shared" si="10"/>
        <v>297</v>
      </c>
      <c r="P298" s="284">
        <f t="shared" si="9"/>
        <v>0</v>
      </c>
      <c r="Q298" s="275"/>
      <c r="S298" s="275"/>
      <c r="T298" s="275"/>
    </row>
    <row r="299" spans="4:20" ht="18" hidden="1" customHeight="1">
      <c r="D299" s="275"/>
      <c r="N299" s="275"/>
      <c r="O299" s="285">
        <f t="shared" si="10"/>
        <v>298</v>
      </c>
      <c r="P299" s="284">
        <f t="shared" si="9"/>
        <v>0</v>
      </c>
      <c r="Q299" s="275"/>
      <c r="S299" s="275"/>
      <c r="T299" s="275"/>
    </row>
    <row r="300" spans="4:20" ht="18" hidden="1" customHeight="1">
      <c r="D300" s="275"/>
      <c r="N300" s="275"/>
      <c r="O300" s="285">
        <f t="shared" si="10"/>
        <v>299</v>
      </c>
      <c r="P300" s="284">
        <f t="shared" si="9"/>
        <v>0</v>
      </c>
      <c r="Q300" s="275"/>
      <c r="S300" s="275"/>
      <c r="T300" s="275"/>
    </row>
    <row r="301" spans="4:20" ht="18" hidden="1" customHeight="1">
      <c r="D301" s="275"/>
      <c r="N301" s="275"/>
      <c r="O301" s="285">
        <f t="shared" si="10"/>
        <v>300</v>
      </c>
      <c r="P301" s="284">
        <f t="shared" si="9"/>
        <v>0</v>
      </c>
      <c r="Q301" s="275"/>
      <c r="S301" s="275"/>
      <c r="T301" s="275"/>
    </row>
    <row r="302" spans="4:20" ht="18" hidden="1" customHeight="1">
      <c r="D302" s="275"/>
      <c r="N302" s="275"/>
      <c r="O302" s="285">
        <f t="shared" si="10"/>
        <v>301</v>
      </c>
      <c r="P302" s="284">
        <f t="shared" si="9"/>
        <v>0</v>
      </c>
      <c r="Q302" s="275"/>
      <c r="S302" s="275"/>
      <c r="T302" s="275"/>
    </row>
    <row r="303" spans="4:20" ht="18" hidden="1" customHeight="1">
      <c r="D303" s="275"/>
      <c r="N303" s="275"/>
      <c r="O303" s="285">
        <f t="shared" si="10"/>
        <v>302</v>
      </c>
      <c r="P303" s="284">
        <f t="shared" si="9"/>
        <v>0</v>
      </c>
      <c r="Q303" s="275"/>
      <c r="S303" s="275"/>
      <c r="T303" s="275"/>
    </row>
    <row r="304" spans="4:20" ht="18" hidden="1" customHeight="1">
      <c r="D304" s="275"/>
      <c r="N304" s="275"/>
      <c r="O304" s="285">
        <f t="shared" si="10"/>
        <v>303</v>
      </c>
      <c r="P304" s="284">
        <f t="shared" si="9"/>
        <v>0</v>
      </c>
      <c r="Q304" s="275"/>
      <c r="S304" s="275"/>
      <c r="T304" s="275"/>
    </row>
    <row r="305" spans="4:20" ht="18" hidden="1" customHeight="1">
      <c r="D305" s="275"/>
      <c r="N305" s="275"/>
      <c r="O305" s="285">
        <f t="shared" si="10"/>
        <v>304</v>
      </c>
      <c r="P305" s="284">
        <f t="shared" si="9"/>
        <v>0</v>
      </c>
      <c r="Q305" s="275"/>
      <c r="S305" s="275"/>
      <c r="T305" s="275"/>
    </row>
    <row r="306" spans="4:20" ht="18" hidden="1" customHeight="1">
      <c r="D306" s="275"/>
      <c r="N306" s="275"/>
      <c r="O306" s="285">
        <f t="shared" si="10"/>
        <v>305</v>
      </c>
      <c r="P306" s="284">
        <f t="shared" si="9"/>
        <v>0</v>
      </c>
      <c r="Q306" s="275"/>
      <c r="S306" s="275"/>
      <c r="T306" s="275"/>
    </row>
    <row r="307" spans="4:20" ht="18" hidden="1" customHeight="1">
      <c r="D307" s="275"/>
      <c r="N307" s="275"/>
      <c r="O307" s="285">
        <f t="shared" si="10"/>
        <v>306</v>
      </c>
      <c r="P307" s="284">
        <f t="shared" si="9"/>
        <v>0</v>
      </c>
      <c r="Q307" s="275"/>
      <c r="S307" s="275"/>
      <c r="T307" s="275"/>
    </row>
    <row r="308" spans="4:20" ht="18" hidden="1" customHeight="1">
      <c r="D308" s="275"/>
      <c r="N308" s="275"/>
      <c r="O308" s="285">
        <f t="shared" si="10"/>
        <v>307</v>
      </c>
      <c r="P308" s="284">
        <f t="shared" si="9"/>
        <v>0</v>
      </c>
      <c r="Q308" s="275"/>
      <c r="S308" s="275"/>
      <c r="T308" s="275"/>
    </row>
    <row r="309" spans="4:20" ht="18" hidden="1" customHeight="1">
      <c r="D309" s="275"/>
      <c r="N309" s="275"/>
      <c r="O309" s="285">
        <f t="shared" si="10"/>
        <v>308</v>
      </c>
      <c r="P309" s="284">
        <f t="shared" si="9"/>
        <v>0</v>
      </c>
      <c r="Q309" s="275"/>
      <c r="S309" s="275"/>
      <c r="T309" s="275"/>
    </row>
    <row r="310" spans="4:20" ht="18" hidden="1" customHeight="1">
      <c r="D310" s="275"/>
      <c r="N310" s="275"/>
      <c r="O310" s="285">
        <f t="shared" si="10"/>
        <v>309</v>
      </c>
      <c r="P310" s="284">
        <f t="shared" si="9"/>
        <v>0</v>
      </c>
      <c r="Q310" s="275"/>
      <c r="S310" s="275"/>
      <c r="T310" s="275"/>
    </row>
    <row r="311" spans="4:20" ht="18" hidden="1" customHeight="1">
      <c r="D311" s="275"/>
      <c r="N311" s="275"/>
      <c r="O311" s="285">
        <f t="shared" si="10"/>
        <v>310</v>
      </c>
      <c r="P311" s="284">
        <f t="shared" si="9"/>
        <v>0</v>
      </c>
      <c r="Q311" s="275"/>
      <c r="S311" s="275"/>
      <c r="T311" s="275"/>
    </row>
    <row r="312" spans="4:20" ht="18" hidden="1" customHeight="1">
      <c r="D312" s="275"/>
      <c r="N312" s="275"/>
      <c r="O312" s="285">
        <f t="shared" si="10"/>
        <v>311</v>
      </c>
      <c r="P312" s="284">
        <f t="shared" si="9"/>
        <v>0</v>
      </c>
      <c r="Q312" s="275"/>
      <c r="S312" s="275"/>
      <c r="T312" s="275"/>
    </row>
    <row r="313" spans="4:20" ht="18" hidden="1" customHeight="1">
      <c r="D313" s="275"/>
      <c r="N313" s="275"/>
      <c r="O313" s="285">
        <f t="shared" si="10"/>
        <v>312</v>
      </c>
      <c r="P313" s="284">
        <f t="shared" si="9"/>
        <v>0</v>
      </c>
      <c r="Q313" s="275"/>
      <c r="S313" s="275"/>
      <c r="T313" s="275"/>
    </row>
    <row r="314" spans="4:20" ht="18" hidden="1" customHeight="1">
      <c r="D314" s="275"/>
      <c r="N314" s="275"/>
      <c r="O314" s="285">
        <f t="shared" si="10"/>
        <v>313</v>
      </c>
      <c r="P314" s="284">
        <f t="shared" si="9"/>
        <v>0</v>
      </c>
      <c r="Q314" s="275"/>
      <c r="S314" s="275"/>
      <c r="T314" s="275"/>
    </row>
    <row r="315" spans="4:20" ht="18" hidden="1" customHeight="1">
      <c r="D315" s="275"/>
      <c r="N315" s="275"/>
      <c r="O315" s="285">
        <f t="shared" si="10"/>
        <v>314</v>
      </c>
      <c r="P315" s="284">
        <f t="shared" si="9"/>
        <v>0</v>
      </c>
      <c r="Q315" s="275"/>
      <c r="S315" s="275"/>
      <c r="T315" s="275"/>
    </row>
    <row r="316" spans="4:20" ht="18" hidden="1" customHeight="1">
      <c r="D316" s="275"/>
      <c r="N316" s="275"/>
      <c r="O316" s="285">
        <f t="shared" si="10"/>
        <v>315</v>
      </c>
      <c r="P316" s="284">
        <f t="shared" si="9"/>
        <v>0</v>
      </c>
      <c r="Q316" s="275"/>
      <c r="S316" s="275"/>
      <c r="T316" s="275"/>
    </row>
    <row r="317" spans="4:20" ht="18" hidden="1" customHeight="1">
      <c r="D317" s="275"/>
      <c r="N317" s="275"/>
      <c r="O317" s="285">
        <f t="shared" si="10"/>
        <v>316</v>
      </c>
      <c r="P317" s="284">
        <f t="shared" si="9"/>
        <v>0</v>
      </c>
      <c r="Q317" s="275"/>
      <c r="S317" s="275"/>
      <c r="T317" s="275"/>
    </row>
    <row r="318" spans="4:20" ht="18" hidden="1" customHeight="1">
      <c r="D318" s="275"/>
      <c r="N318" s="275"/>
      <c r="O318" s="285">
        <f t="shared" si="10"/>
        <v>317</v>
      </c>
      <c r="P318" s="284">
        <f t="shared" si="9"/>
        <v>0</v>
      </c>
      <c r="Q318" s="275"/>
      <c r="S318" s="275"/>
      <c r="T318" s="275"/>
    </row>
    <row r="319" spans="4:20" ht="18" hidden="1" customHeight="1">
      <c r="D319" s="275"/>
      <c r="N319" s="275"/>
      <c r="O319" s="285">
        <f t="shared" si="10"/>
        <v>318</v>
      </c>
      <c r="P319" s="284">
        <f t="shared" si="9"/>
        <v>0</v>
      </c>
      <c r="Q319" s="275"/>
      <c r="S319" s="275"/>
      <c r="T319" s="275"/>
    </row>
    <row r="320" spans="4:20" ht="18" hidden="1" customHeight="1">
      <c r="D320" s="275"/>
      <c r="N320" s="275"/>
      <c r="O320" s="285">
        <f t="shared" si="10"/>
        <v>319</v>
      </c>
      <c r="P320" s="284">
        <f t="shared" si="9"/>
        <v>0</v>
      </c>
      <c r="Q320" s="275"/>
      <c r="S320" s="275"/>
      <c r="T320" s="275"/>
    </row>
    <row r="321" spans="4:20" ht="18" hidden="1" customHeight="1">
      <c r="D321" s="275"/>
      <c r="N321" s="275"/>
      <c r="O321" s="285">
        <f t="shared" si="10"/>
        <v>320</v>
      </c>
      <c r="P321" s="284">
        <f t="shared" si="9"/>
        <v>0</v>
      </c>
      <c r="Q321" s="275"/>
      <c r="S321" s="275"/>
      <c r="T321" s="275"/>
    </row>
    <row r="322" spans="4:20" ht="18" hidden="1" customHeight="1">
      <c r="D322" s="275"/>
      <c r="N322" s="275"/>
      <c r="O322" s="285">
        <f t="shared" si="10"/>
        <v>321</v>
      </c>
      <c r="P322" s="284">
        <f t="shared" ref="P322:P385" si="11">IFERROR(VLOOKUP(O322,no,1,0),0)</f>
        <v>0</v>
      </c>
      <c r="Q322" s="275"/>
      <c r="S322" s="275"/>
      <c r="T322" s="275"/>
    </row>
    <row r="323" spans="4:20" ht="18" hidden="1" customHeight="1">
      <c r="D323" s="275"/>
      <c r="N323" s="275"/>
      <c r="O323" s="285">
        <f t="shared" si="10"/>
        <v>322</v>
      </c>
      <c r="P323" s="284">
        <f t="shared" si="11"/>
        <v>0</v>
      </c>
      <c r="Q323" s="275"/>
      <c r="S323" s="275"/>
      <c r="T323" s="275"/>
    </row>
    <row r="324" spans="4:20" ht="18" hidden="1" customHeight="1">
      <c r="D324" s="275"/>
      <c r="N324" s="275"/>
      <c r="O324" s="285">
        <f t="shared" ref="O324:O387" si="12">O323+1</f>
        <v>323</v>
      </c>
      <c r="P324" s="284">
        <f t="shared" si="11"/>
        <v>0</v>
      </c>
      <c r="Q324" s="275"/>
      <c r="S324" s="275"/>
      <c r="T324" s="275"/>
    </row>
    <row r="325" spans="4:20" ht="18" hidden="1" customHeight="1">
      <c r="D325" s="275"/>
      <c r="N325" s="275"/>
      <c r="O325" s="285">
        <f t="shared" si="12"/>
        <v>324</v>
      </c>
      <c r="P325" s="284">
        <f t="shared" si="11"/>
        <v>0</v>
      </c>
      <c r="Q325" s="275"/>
      <c r="S325" s="275"/>
      <c r="T325" s="275"/>
    </row>
    <row r="326" spans="4:20" ht="18" hidden="1" customHeight="1">
      <c r="D326" s="275"/>
      <c r="N326" s="275"/>
      <c r="O326" s="285">
        <f t="shared" si="12"/>
        <v>325</v>
      </c>
      <c r="P326" s="284">
        <f t="shared" si="11"/>
        <v>0</v>
      </c>
      <c r="Q326" s="275"/>
      <c r="S326" s="275"/>
      <c r="T326" s="275"/>
    </row>
    <row r="327" spans="4:20" ht="18" hidden="1" customHeight="1">
      <c r="D327" s="275"/>
      <c r="N327" s="275"/>
      <c r="O327" s="285">
        <f t="shared" si="12"/>
        <v>326</v>
      </c>
      <c r="P327" s="284">
        <f t="shared" si="11"/>
        <v>0</v>
      </c>
      <c r="Q327" s="275"/>
      <c r="S327" s="275"/>
      <c r="T327" s="275"/>
    </row>
    <row r="328" spans="4:20" ht="18" hidden="1" customHeight="1">
      <c r="D328" s="275"/>
      <c r="N328" s="275"/>
      <c r="O328" s="285">
        <f t="shared" si="12"/>
        <v>327</v>
      </c>
      <c r="P328" s="284">
        <f t="shared" si="11"/>
        <v>0</v>
      </c>
      <c r="Q328" s="275"/>
      <c r="S328" s="275"/>
      <c r="T328" s="275"/>
    </row>
    <row r="329" spans="4:20" ht="18" hidden="1" customHeight="1">
      <c r="D329" s="275"/>
      <c r="N329" s="275"/>
      <c r="O329" s="285">
        <f t="shared" si="12"/>
        <v>328</v>
      </c>
      <c r="P329" s="284">
        <f t="shared" si="11"/>
        <v>0</v>
      </c>
      <c r="Q329" s="275"/>
      <c r="S329" s="275"/>
      <c r="T329" s="275"/>
    </row>
    <row r="330" spans="4:20" ht="18" hidden="1" customHeight="1">
      <c r="D330" s="275"/>
      <c r="N330" s="275"/>
      <c r="O330" s="285">
        <f t="shared" si="12"/>
        <v>329</v>
      </c>
      <c r="P330" s="284">
        <f t="shared" si="11"/>
        <v>0</v>
      </c>
      <c r="Q330" s="275"/>
      <c r="S330" s="275"/>
      <c r="T330" s="275"/>
    </row>
    <row r="331" spans="4:20" ht="18" hidden="1" customHeight="1">
      <c r="D331" s="275"/>
      <c r="N331" s="275"/>
      <c r="O331" s="285">
        <f t="shared" si="12"/>
        <v>330</v>
      </c>
      <c r="P331" s="284">
        <f t="shared" si="11"/>
        <v>0</v>
      </c>
      <c r="Q331" s="275"/>
      <c r="S331" s="275"/>
      <c r="T331" s="275"/>
    </row>
    <row r="332" spans="4:20" ht="18" hidden="1" customHeight="1">
      <c r="D332" s="275"/>
      <c r="N332" s="275"/>
      <c r="O332" s="285">
        <f t="shared" si="12"/>
        <v>331</v>
      </c>
      <c r="P332" s="284">
        <f t="shared" si="11"/>
        <v>0</v>
      </c>
      <c r="Q332" s="275"/>
      <c r="S332" s="275"/>
      <c r="T332" s="275"/>
    </row>
    <row r="333" spans="4:20" ht="18" hidden="1" customHeight="1">
      <c r="D333" s="275"/>
      <c r="N333" s="275"/>
      <c r="O333" s="285">
        <f t="shared" si="12"/>
        <v>332</v>
      </c>
      <c r="P333" s="284">
        <f t="shared" si="11"/>
        <v>0</v>
      </c>
      <c r="Q333" s="275"/>
      <c r="S333" s="275"/>
      <c r="T333" s="275"/>
    </row>
    <row r="334" spans="4:20" ht="18" hidden="1" customHeight="1">
      <c r="D334" s="275"/>
      <c r="N334" s="275"/>
      <c r="O334" s="285">
        <f t="shared" si="12"/>
        <v>333</v>
      </c>
      <c r="P334" s="284">
        <f t="shared" si="11"/>
        <v>0</v>
      </c>
      <c r="Q334" s="275"/>
      <c r="S334" s="275"/>
      <c r="T334" s="275"/>
    </row>
    <row r="335" spans="4:20" ht="18" hidden="1" customHeight="1">
      <c r="D335" s="275"/>
      <c r="N335" s="275"/>
      <c r="O335" s="285">
        <f t="shared" si="12"/>
        <v>334</v>
      </c>
      <c r="P335" s="284">
        <f t="shared" si="11"/>
        <v>0</v>
      </c>
      <c r="Q335" s="275"/>
      <c r="S335" s="275"/>
      <c r="T335" s="275"/>
    </row>
    <row r="336" spans="4:20" ht="18" hidden="1" customHeight="1">
      <c r="D336" s="275"/>
      <c r="N336" s="275"/>
      <c r="O336" s="285">
        <f t="shared" si="12"/>
        <v>335</v>
      </c>
      <c r="P336" s="284">
        <f t="shared" si="11"/>
        <v>0</v>
      </c>
      <c r="Q336" s="275"/>
      <c r="S336" s="275"/>
      <c r="T336" s="275"/>
    </row>
    <row r="337" spans="4:20" ht="18" hidden="1" customHeight="1">
      <c r="D337" s="275"/>
      <c r="N337" s="275"/>
      <c r="O337" s="285">
        <f t="shared" si="12"/>
        <v>336</v>
      </c>
      <c r="P337" s="284">
        <f t="shared" si="11"/>
        <v>0</v>
      </c>
      <c r="Q337" s="275"/>
      <c r="S337" s="275"/>
      <c r="T337" s="275"/>
    </row>
    <row r="338" spans="4:20" ht="18" hidden="1" customHeight="1">
      <c r="D338" s="275"/>
      <c r="N338" s="275"/>
      <c r="O338" s="285">
        <f t="shared" si="12"/>
        <v>337</v>
      </c>
      <c r="P338" s="284">
        <f t="shared" si="11"/>
        <v>0</v>
      </c>
      <c r="Q338" s="275"/>
      <c r="S338" s="275"/>
      <c r="T338" s="275"/>
    </row>
    <row r="339" spans="4:20" ht="18" hidden="1" customHeight="1">
      <c r="D339" s="275"/>
      <c r="N339" s="275"/>
      <c r="O339" s="285">
        <f t="shared" si="12"/>
        <v>338</v>
      </c>
      <c r="P339" s="284">
        <f t="shared" si="11"/>
        <v>0</v>
      </c>
      <c r="Q339" s="275"/>
      <c r="S339" s="275"/>
      <c r="T339" s="275"/>
    </row>
    <row r="340" spans="4:20" ht="18" hidden="1" customHeight="1">
      <c r="D340" s="275"/>
      <c r="N340" s="275"/>
      <c r="O340" s="285">
        <f t="shared" si="12"/>
        <v>339</v>
      </c>
      <c r="P340" s="284">
        <f t="shared" si="11"/>
        <v>0</v>
      </c>
      <c r="Q340" s="275"/>
      <c r="S340" s="275"/>
      <c r="T340" s="275"/>
    </row>
    <row r="341" spans="4:20" ht="18" hidden="1" customHeight="1">
      <c r="D341" s="275"/>
      <c r="N341" s="275"/>
      <c r="O341" s="285">
        <f t="shared" si="12"/>
        <v>340</v>
      </c>
      <c r="P341" s="284">
        <f t="shared" si="11"/>
        <v>0</v>
      </c>
      <c r="Q341" s="275"/>
      <c r="S341" s="275"/>
      <c r="T341" s="275"/>
    </row>
    <row r="342" spans="4:20" ht="18" hidden="1" customHeight="1">
      <c r="D342" s="275"/>
      <c r="N342" s="275"/>
      <c r="O342" s="285">
        <f t="shared" si="12"/>
        <v>341</v>
      </c>
      <c r="P342" s="284">
        <f t="shared" si="11"/>
        <v>0</v>
      </c>
      <c r="Q342" s="275"/>
      <c r="S342" s="275"/>
      <c r="T342" s="275"/>
    </row>
    <row r="343" spans="4:20" ht="18" hidden="1" customHeight="1">
      <c r="D343" s="275"/>
      <c r="N343" s="275"/>
      <c r="O343" s="285">
        <f t="shared" si="12"/>
        <v>342</v>
      </c>
      <c r="P343" s="284">
        <f t="shared" si="11"/>
        <v>0</v>
      </c>
      <c r="Q343" s="275"/>
      <c r="S343" s="275"/>
      <c r="T343" s="275"/>
    </row>
    <row r="344" spans="4:20" ht="18" hidden="1" customHeight="1">
      <c r="D344" s="275"/>
      <c r="N344" s="275"/>
      <c r="O344" s="285">
        <f t="shared" si="12"/>
        <v>343</v>
      </c>
      <c r="P344" s="284">
        <f t="shared" si="11"/>
        <v>0</v>
      </c>
      <c r="Q344" s="275"/>
      <c r="S344" s="275"/>
      <c r="T344" s="275"/>
    </row>
    <row r="345" spans="4:20" ht="18" hidden="1" customHeight="1">
      <c r="D345" s="275"/>
      <c r="N345" s="275"/>
      <c r="O345" s="285">
        <f t="shared" si="12"/>
        <v>344</v>
      </c>
      <c r="P345" s="284">
        <f t="shared" si="11"/>
        <v>0</v>
      </c>
      <c r="Q345" s="275"/>
      <c r="S345" s="275"/>
      <c r="T345" s="275"/>
    </row>
    <row r="346" spans="4:20" ht="18" hidden="1" customHeight="1">
      <c r="D346" s="275"/>
      <c r="N346" s="275"/>
      <c r="O346" s="285">
        <f t="shared" si="12"/>
        <v>345</v>
      </c>
      <c r="P346" s="284">
        <f t="shared" si="11"/>
        <v>0</v>
      </c>
      <c r="Q346" s="275"/>
      <c r="S346" s="275"/>
      <c r="T346" s="275"/>
    </row>
    <row r="347" spans="4:20" ht="18" hidden="1" customHeight="1">
      <c r="D347" s="275"/>
      <c r="N347" s="275"/>
      <c r="O347" s="285">
        <f t="shared" si="12"/>
        <v>346</v>
      </c>
      <c r="P347" s="284">
        <f t="shared" si="11"/>
        <v>0</v>
      </c>
      <c r="Q347" s="275"/>
      <c r="S347" s="275"/>
      <c r="T347" s="275"/>
    </row>
    <row r="348" spans="4:20" ht="18" hidden="1" customHeight="1">
      <c r="D348" s="275"/>
      <c r="N348" s="275"/>
      <c r="O348" s="285">
        <f t="shared" si="12"/>
        <v>347</v>
      </c>
      <c r="P348" s="284">
        <f t="shared" si="11"/>
        <v>0</v>
      </c>
      <c r="Q348" s="275"/>
      <c r="S348" s="275"/>
      <c r="T348" s="275"/>
    </row>
    <row r="349" spans="4:20" ht="18" hidden="1" customHeight="1">
      <c r="D349" s="275"/>
      <c r="N349" s="275"/>
      <c r="O349" s="285">
        <f t="shared" si="12"/>
        <v>348</v>
      </c>
      <c r="P349" s="284">
        <f t="shared" si="11"/>
        <v>0</v>
      </c>
      <c r="Q349" s="275"/>
      <c r="S349" s="275"/>
      <c r="T349" s="275"/>
    </row>
    <row r="350" spans="4:20" ht="18" hidden="1" customHeight="1">
      <c r="D350" s="275"/>
      <c r="N350" s="275"/>
      <c r="O350" s="285">
        <f t="shared" si="12"/>
        <v>349</v>
      </c>
      <c r="P350" s="284">
        <f t="shared" si="11"/>
        <v>0</v>
      </c>
      <c r="Q350" s="275"/>
      <c r="S350" s="275"/>
      <c r="T350" s="275"/>
    </row>
    <row r="351" spans="4:20" ht="18" hidden="1" customHeight="1">
      <c r="D351" s="275"/>
      <c r="N351" s="275"/>
      <c r="O351" s="285">
        <f t="shared" si="12"/>
        <v>350</v>
      </c>
      <c r="P351" s="284">
        <f t="shared" si="11"/>
        <v>0</v>
      </c>
      <c r="Q351" s="275"/>
      <c r="S351" s="275"/>
      <c r="T351" s="275"/>
    </row>
    <row r="352" spans="4:20" ht="18" hidden="1" customHeight="1">
      <c r="D352" s="275"/>
      <c r="N352" s="275"/>
      <c r="O352" s="285">
        <f t="shared" si="12"/>
        <v>351</v>
      </c>
      <c r="P352" s="284">
        <f t="shared" si="11"/>
        <v>0</v>
      </c>
      <c r="Q352" s="275"/>
      <c r="S352" s="275"/>
      <c r="T352" s="275"/>
    </row>
    <row r="353" spans="4:20" ht="18" hidden="1" customHeight="1">
      <c r="D353" s="275"/>
      <c r="N353" s="275"/>
      <c r="O353" s="285">
        <f t="shared" si="12"/>
        <v>352</v>
      </c>
      <c r="P353" s="284">
        <f t="shared" si="11"/>
        <v>0</v>
      </c>
      <c r="Q353" s="275"/>
      <c r="S353" s="275"/>
      <c r="T353" s="275"/>
    </row>
    <row r="354" spans="4:20" ht="18" hidden="1" customHeight="1">
      <c r="D354" s="275"/>
      <c r="N354" s="275"/>
      <c r="O354" s="285">
        <f t="shared" si="12"/>
        <v>353</v>
      </c>
      <c r="P354" s="284">
        <f t="shared" si="11"/>
        <v>0</v>
      </c>
      <c r="Q354" s="275"/>
      <c r="S354" s="275"/>
      <c r="T354" s="275"/>
    </row>
    <row r="355" spans="4:20" ht="18" hidden="1" customHeight="1">
      <c r="D355" s="275"/>
      <c r="N355" s="275"/>
      <c r="O355" s="285">
        <f t="shared" si="12"/>
        <v>354</v>
      </c>
      <c r="P355" s="284">
        <f t="shared" si="11"/>
        <v>0</v>
      </c>
      <c r="Q355" s="275"/>
      <c r="S355" s="275"/>
      <c r="T355" s="275"/>
    </row>
    <row r="356" spans="4:20" ht="18" hidden="1" customHeight="1">
      <c r="D356" s="275"/>
      <c r="N356" s="275"/>
      <c r="O356" s="285">
        <f t="shared" si="12"/>
        <v>355</v>
      </c>
      <c r="P356" s="284">
        <f t="shared" si="11"/>
        <v>0</v>
      </c>
      <c r="Q356" s="275"/>
      <c r="S356" s="275"/>
      <c r="T356" s="275"/>
    </row>
    <row r="357" spans="4:20" ht="18" hidden="1" customHeight="1">
      <c r="D357" s="275"/>
      <c r="N357" s="275"/>
      <c r="O357" s="285">
        <f t="shared" si="12"/>
        <v>356</v>
      </c>
      <c r="P357" s="284">
        <f t="shared" si="11"/>
        <v>0</v>
      </c>
      <c r="Q357" s="275"/>
      <c r="S357" s="275"/>
      <c r="T357" s="275"/>
    </row>
    <row r="358" spans="4:20" ht="18" hidden="1" customHeight="1">
      <c r="D358" s="275"/>
      <c r="N358" s="275"/>
      <c r="O358" s="285">
        <f t="shared" si="12"/>
        <v>357</v>
      </c>
      <c r="P358" s="284">
        <f t="shared" si="11"/>
        <v>0</v>
      </c>
      <c r="Q358" s="275"/>
      <c r="S358" s="275"/>
      <c r="T358" s="275"/>
    </row>
    <row r="359" spans="4:20" ht="18" hidden="1" customHeight="1">
      <c r="D359" s="275"/>
      <c r="N359" s="275"/>
      <c r="O359" s="285">
        <f t="shared" si="12"/>
        <v>358</v>
      </c>
      <c r="P359" s="284">
        <f t="shared" si="11"/>
        <v>0</v>
      </c>
      <c r="Q359" s="275"/>
      <c r="S359" s="275"/>
      <c r="T359" s="275"/>
    </row>
    <row r="360" spans="4:20" ht="18" hidden="1" customHeight="1">
      <c r="D360" s="275"/>
      <c r="N360" s="275"/>
      <c r="O360" s="285">
        <f t="shared" si="12"/>
        <v>359</v>
      </c>
      <c r="P360" s="284">
        <f t="shared" si="11"/>
        <v>0</v>
      </c>
      <c r="Q360" s="275"/>
      <c r="S360" s="275"/>
      <c r="T360" s="275"/>
    </row>
    <row r="361" spans="4:20" ht="18" hidden="1" customHeight="1">
      <c r="D361" s="275"/>
      <c r="N361" s="275"/>
      <c r="O361" s="285">
        <f t="shared" si="12"/>
        <v>360</v>
      </c>
      <c r="P361" s="284">
        <f t="shared" si="11"/>
        <v>0</v>
      </c>
      <c r="Q361" s="275"/>
      <c r="S361" s="275"/>
      <c r="T361" s="275"/>
    </row>
    <row r="362" spans="4:20" ht="18" hidden="1" customHeight="1">
      <c r="D362" s="275"/>
      <c r="N362" s="275"/>
      <c r="O362" s="285">
        <f t="shared" si="12"/>
        <v>361</v>
      </c>
      <c r="P362" s="284">
        <f t="shared" si="11"/>
        <v>0</v>
      </c>
      <c r="Q362" s="275"/>
      <c r="S362" s="275"/>
      <c r="T362" s="275"/>
    </row>
    <row r="363" spans="4:20" ht="18" hidden="1" customHeight="1">
      <c r="D363" s="275"/>
      <c r="N363" s="275"/>
      <c r="O363" s="285">
        <f t="shared" si="12"/>
        <v>362</v>
      </c>
      <c r="P363" s="284">
        <f t="shared" si="11"/>
        <v>0</v>
      </c>
      <c r="Q363" s="275"/>
      <c r="S363" s="275"/>
      <c r="T363" s="275"/>
    </row>
    <row r="364" spans="4:20" ht="18" hidden="1" customHeight="1">
      <c r="D364" s="275"/>
      <c r="N364" s="275"/>
      <c r="O364" s="285">
        <f t="shared" si="12"/>
        <v>363</v>
      </c>
      <c r="P364" s="284">
        <f t="shared" si="11"/>
        <v>0</v>
      </c>
      <c r="Q364" s="275"/>
      <c r="S364" s="275"/>
      <c r="T364" s="275"/>
    </row>
    <row r="365" spans="4:20" ht="18" hidden="1" customHeight="1">
      <c r="D365" s="275"/>
      <c r="N365" s="275"/>
      <c r="O365" s="285">
        <f t="shared" si="12"/>
        <v>364</v>
      </c>
      <c r="P365" s="284">
        <f t="shared" si="11"/>
        <v>0</v>
      </c>
      <c r="Q365" s="275"/>
      <c r="S365" s="275"/>
      <c r="T365" s="275"/>
    </row>
    <row r="366" spans="4:20" ht="18" hidden="1" customHeight="1">
      <c r="D366" s="275"/>
      <c r="N366" s="275"/>
      <c r="O366" s="285">
        <f t="shared" si="12"/>
        <v>365</v>
      </c>
      <c r="P366" s="284">
        <f t="shared" si="11"/>
        <v>0</v>
      </c>
      <c r="Q366" s="275"/>
      <c r="S366" s="275"/>
      <c r="T366" s="275"/>
    </row>
    <row r="367" spans="4:20" ht="18" hidden="1" customHeight="1">
      <c r="D367" s="275"/>
      <c r="N367" s="275"/>
      <c r="O367" s="285">
        <f t="shared" si="12"/>
        <v>366</v>
      </c>
      <c r="P367" s="284">
        <f t="shared" si="11"/>
        <v>0</v>
      </c>
      <c r="Q367" s="275"/>
      <c r="S367" s="275"/>
      <c r="T367" s="275"/>
    </row>
    <row r="368" spans="4:20" ht="18" hidden="1" customHeight="1">
      <c r="D368" s="275"/>
      <c r="N368" s="275"/>
      <c r="O368" s="285">
        <f t="shared" si="12"/>
        <v>367</v>
      </c>
      <c r="P368" s="284">
        <f t="shared" si="11"/>
        <v>0</v>
      </c>
      <c r="Q368" s="275"/>
      <c r="S368" s="275"/>
      <c r="T368" s="275"/>
    </row>
    <row r="369" spans="4:20" ht="18" hidden="1" customHeight="1">
      <c r="D369" s="275"/>
      <c r="N369" s="275"/>
      <c r="O369" s="285">
        <f t="shared" si="12"/>
        <v>368</v>
      </c>
      <c r="P369" s="284">
        <f t="shared" si="11"/>
        <v>0</v>
      </c>
      <c r="Q369" s="275"/>
      <c r="S369" s="275"/>
      <c r="T369" s="275"/>
    </row>
    <row r="370" spans="4:20" ht="18" hidden="1" customHeight="1">
      <c r="D370" s="275"/>
      <c r="N370" s="275"/>
      <c r="O370" s="285">
        <f t="shared" si="12"/>
        <v>369</v>
      </c>
      <c r="P370" s="284">
        <f t="shared" si="11"/>
        <v>0</v>
      </c>
      <c r="Q370" s="275"/>
      <c r="S370" s="275"/>
      <c r="T370" s="275"/>
    </row>
    <row r="371" spans="4:20" ht="18" hidden="1" customHeight="1">
      <c r="D371" s="275"/>
      <c r="N371" s="275"/>
      <c r="O371" s="285">
        <f t="shared" si="12"/>
        <v>370</v>
      </c>
      <c r="P371" s="284">
        <f t="shared" si="11"/>
        <v>0</v>
      </c>
      <c r="Q371" s="275"/>
      <c r="S371" s="275"/>
      <c r="T371" s="275"/>
    </row>
    <row r="372" spans="4:20" ht="18" hidden="1" customHeight="1">
      <c r="D372" s="275"/>
      <c r="N372" s="275"/>
      <c r="O372" s="285">
        <f t="shared" si="12"/>
        <v>371</v>
      </c>
      <c r="P372" s="284">
        <f t="shared" si="11"/>
        <v>0</v>
      </c>
      <c r="Q372" s="275"/>
      <c r="S372" s="275"/>
      <c r="T372" s="275"/>
    </row>
    <row r="373" spans="4:20" ht="18" hidden="1" customHeight="1">
      <c r="D373" s="275"/>
      <c r="N373" s="275"/>
      <c r="O373" s="285">
        <f t="shared" si="12"/>
        <v>372</v>
      </c>
      <c r="P373" s="284">
        <f t="shared" si="11"/>
        <v>0</v>
      </c>
      <c r="Q373" s="275"/>
      <c r="S373" s="275"/>
      <c r="T373" s="275"/>
    </row>
    <row r="374" spans="4:20" ht="18" hidden="1" customHeight="1">
      <c r="D374" s="275"/>
      <c r="N374" s="275"/>
      <c r="O374" s="285">
        <f t="shared" si="12"/>
        <v>373</v>
      </c>
      <c r="P374" s="284">
        <f t="shared" si="11"/>
        <v>0</v>
      </c>
      <c r="Q374" s="275"/>
      <c r="S374" s="275"/>
      <c r="T374" s="275"/>
    </row>
    <row r="375" spans="4:20" ht="18" hidden="1" customHeight="1">
      <c r="D375" s="275"/>
      <c r="N375" s="275"/>
      <c r="O375" s="285">
        <f t="shared" si="12"/>
        <v>374</v>
      </c>
      <c r="P375" s="284">
        <f t="shared" si="11"/>
        <v>0</v>
      </c>
      <c r="Q375" s="275"/>
      <c r="S375" s="275"/>
      <c r="T375" s="275"/>
    </row>
    <row r="376" spans="4:20" ht="18" hidden="1" customHeight="1">
      <c r="D376" s="275"/>
      <c r="N376" s="275"/>
      <c r="O376" s="285">
        <f t="shared" si="12"/>
        <v>375</v>
      </c>
      <c r="P376" s="284">
        <f t="shared" si="11"/>
        <v>0</v>
      </c>
      <c r="Q376" s="275"/>
      <c r="S376" s="275"/>
      <c r="T376" s="275"/>
    </row>
    <row r="377" spans="4:20" ht="18" hidden="1" customHeight="1">
      <c r="D377" s="275"/>
      <c r="N377" s="275"/>
      <c r="O377" s="285">
        <f t="shared" si="12"/>
        <v>376</v>
      </c>
      <c r="P377" s="284">
        <f t="shared" si="11"/>
        <v>0</v>
      </c>
      <c r="Q377" s="275"/>
      <c r="S377" s="275"/>
      <c r="T377" s="275"/>
    </row>
    <row r="378" spans="4:20" ht="18" hidden="1" customHeight="1">
      <c r="D378" s="275"/>
      <c r="N378" s="275"/>
      <c r="O378" s="285">
        <f t="shared" si="12"/>
        <v>377</v>
      </c>
      <c r="P378" s="284">
        <f t="shared" si="11"/>
        <v>0</v>
      </c>
      <c r="Q378" s="275"/>
      <c r="S378" s="275"/>
      <c r="T378" s="275"/>
    </row>
    <row r="379" spans="4:20" ht="18" hidden="1" customHeight="1">
      <c r="D379" s="275"/>
      <c r="N379" s="275"/>
      <c r="O379" s="285">
        <f t="shared" si="12"/>
        <v>378</v>
      </c>
      <c r="P379" s="284">
        <f t="shared" si="11"/>
        <v>0</v>
      </c>
      <c r="Q379" s="275"/>
      <c r="S379" s="275"/>
      <c r="T379" s="275"/>
    </row>
    <row r="380" spans="4:20" ht="18" hidden="1" customHeight="1">
      <c r="D380" s="275"/>
      <c r="N380" s="275"/>
      <c r="O380" s="285">
        <f t="shared" si="12"/>
        <v>379</v>
      </c>
      <c r="P380" s="284">
        <f t="shared" si="11"/>
        <v>0</v>
      </c>
      <c r="Q380" s="275"/>
      <c r="S380" s="275"/>
      <c r="T380" s="275"/>
    </row>
    <row r="381" spans="4:20" ht="18" hidden="1" customHeight="1">
      <c r="D381" s="275"/>
      <c r="N381" s="275"/>
      <c r="O381" s="285">
        <f t="shared" si="12"/>
        <v>380</v>
      </c>
      <c r="P381" s="284">
        <f t="shared" si="11"/>
        <v>0</v>
      </c>
      <c r="Q381" s="275"/>
      <c r="S381" s="275"/>
      <c r="T381" s="275"/>
    </row>
    <row r="382" spans="4:20" ht="18" hidden="1" customHeight="1">
      <c r="D382" s="275"/>
      <c r="N382" s="275"/>
      <c r="O382" s="285">
        <f t="shared" si="12"/>
        <v>381</v>
      </c>
      <c r="P382" s="284">
        <f t="shared" si="11"/>
        <v>0</v>
      </c>
      <c r="Q382" s="275"/>
      <c r="S382" s="275"/>
      <c r="T382" s="275"/>
    </row>
    <row r="383" spans="4:20" ht="18" hidden="1" customHeight="1">
      <c r="D383" s="275"/>
      <c r="N383" s="275"/>
      <c r="O383" s="285">
        <f t="shared" si="12"/>
        <v>382</v>
      </c>
      <c r="P383" s="284">
        <f t="shared" si="11"/>
        <v>0</v>
      </c>
      <c r="Q383" s="275"/>
      <c r="S383" s="275"/>
      <c r="T383" s="275"/>
    </row>
    <row r="384" spans="4:20" ht="18" hidden="1" customHeight="1">
      <c r="D384" s="275"/>
      <c r="N384" s="275"/>
      <c r="O384" s="285">
        <f t="shared" si="12"/>
        <v>383</v>
      </c>
      <c r="P384" s="284">
        <f t="shared" si="11"/>
        <v>0</v>
      </c>
      <c r="Q384" s="275"/>
      <c r="S384" s="275"/>
      <c r="T384" s="275"/>
    </row>
    <row r="385" spans="4:20" ht="18" hidden="1" customHeight="1">
      <c r="D385" s="275"/>
      <c r="N385" s="275"/>
      <c r="O385" s="285">
        <f t="shared" si="12"/>
        <v>384</v>
      </c>
      <c r="P385" s="284">
        <f t="shared" si="11"/>
        <v>0</v>
      </c>
      <c r="Q385" s="275"/>
      <c r="S385" s="275"/>
      <c r="T385" s="275"/>
    </row>
    <row r="386" spans="4:20" ht="18" hidden="1" customHeight="1">
      <c r="D386" s="275"/>
      <c r="N386" s="275"/>
      <c r="O386" s="285">
        <f t="shared" si="12"/>
        <v>385</v>
      </c>
      <c r="P386" s="284">
        <f t="shared" ref="P386:P449" si="13">IFERROR(VLOOKUP(O386,no,1,0),0)</f>
        <v>0</v>
      </c>
      <c r="Q386" s="275"/>
      <c r="S386" s="275"/>
      <c r="T386" s="275"/>
    </row>
    <row r="387" spans="4:20" ht="18" hidden="1" customHeight="1">
      <c r="D387" s="275"/>
      <c r="N387" s="275"/>
      <c r="O387" s="285">
        <f t="shared" si="12"/>
        <v>386</v>
      </c>
      <c r="P387" s="284">
        <f t="shared" si="13"/>
        <v>0</v>
      </c>
      <c r="Q387" s="275"/>
      <c r="S387" s="275"/>
      <c r="T387" s="275"/>
    </row>
    <row r="388" spans="4:20" ht="18" hidden="1" customHeight="1">
      <c r="D388" s="275"/>
      <c r="N388" s="275"/>
      <c r="O388" s="285">
        <f t="shared" ref="O388:O451" si="14">O387+1</f>
        <v>387</v>
      </c>
      <c r="P388" s="284">
        <f t="shared" si="13"/>
        <v>0</v>
      </c>
      <c r="Q388" s="275"/>
      <c r="S388" s="275"/>
      <c r="T388" s="275"/>
    </row>
    <row r="389" spans="4:20" ht="18" hidden="1" customHeight="1">
      <c r="D389" s="275"/>
      <c r="N389" s="275"/>
      <c r="O389" s="285">
        <f t="shared" si="14"/>
        <v>388</v>
      </c>
      <c r="P389" s="284">
        <f t="shared" si="13"/>
        <v>0</v>
      </c>
      <c r="Q389" s="275"/>
      <c r="S389" s="275"/>
      <c r="T389" s="275"/>
    </row>
    <row r="390" spans="4:20" ht="18" hidden="1" customHeight="1">
      <c r="D390" s="275"/>
      <c r="N390" s="275"/>
      <c r="O390" s="285">
        <f t="shared" si="14"/>
        <v>389</v>
      </c>
      <c r="P390" s="284">
        <f t="shared" si="13"/>
        <v>0</v>
      </c>
      <c r="Q390" s="275"/>
      <c r="S390" s="275"/>
      <c r="T390" s="275"/>
    </row>
    <row r="391" spans="4:20" ht="18" hidden="1" customHeight="1">
      <c r="D391" s="275"/>
      <c r="N391" s="275"/>
      <c r="O391" s="285">
        <f t="shared" si="14"/>
        <v>390</v>
      </c>
      <c r="P391" s="284">
        <f t="shared" si="13"/>
        <v>0</v>
      </c>
      <c r="Q391" s="275"/>
      <c r="S391" s="275"/>
      <c r="T391" s="275"/>
    </row>
    <row r="392" spans="4:20" ht="18" hidden="1" customHeight="1">
      <c r="D392" s="275"/>
      <c r="N392" s="275"/>
      <c r="O392" s="285">
        <f t="shared" si="14"/>
        <v>391</v>
      </c>
      <c r="P392" s="284">
        <f t="shared" si="13"/>
        <v>0</v>
      </c>
      <c r="Q392" s="275"/>
      <c r="S392" s="275"/>
      <c r="T392" s="275"/>
    </row>
    <row r="393" spans="4:20" ht="18" hidden="1" customHeight="1">
      <c r="D393" s="275"/>
      <c r="N393" s="275"/>
      <c r="O393" s="285">
        <f t="shared" si="14"/>
        <v>392</v>
      </c>
      <c r="P393" s="284">
        <f t="shared" si="13"/>
        <v>0</v>
      </c>
      <c r="Q393" s="275"/>
      <c r="S393" s="275"/>
      <c r="T393" s="275"/>
    </row>
    <row r="394" spans="4:20" ht="18" hidden="1" customHeight="1">
      <c r="D394" s="275"/>
      <c r="N394" s="275"/>
      <c r="O394" s="285">
        <f t="shared" si="14"/>
        <v>393</v>
      </c>
      <c r="P394" s="284">
        <f t="shared" si="13"/>
        <v>0</v>
      </c>
      <c r="Q394" s="275"/>
      <c r="S394" s="275"/>
      <c r="T394" s="275"/>
    </row>
    <row r="395" spans="4:20" ht="18" hidden="1" customHeight="1">
      <c r="D395" s="275"/>
      <c r="N395" s="275"/>
      <c r="O395" s="285">
        <f t="shared" si="14"/>
        <v>394</v>
      </c>
      <c r="P395" s="284">
        <f t="shared" si="13"/>
        <v>0</v>
      </c>
      <c r="Q395" s="275"/>
      <c r="S395" s="275"/>
      <c r="T395" s="275"/>
    </row>
    <row r="396" spans="4:20" ht="18" hidden="1" customHeight="1">
      <c r="D396" s="275"/>
      <c r="N396" s="275"/>
      <c r="O396" s="285">
        <f t="shared" si="14"/>
        <v>395</v>
      </c>
      <c r="P396" s="284">
        <f t="shared" si="13"/>
        <v>0</v>
      </c>
      <c r="Q396" s="275"/>
      <c r="S396" s="275"/>
      <c r="T396" s="275"/>
    </row>
    <row r="397" spans="4:20" ht="18" hidden="1" customHeight="1">
      <c r="D397" s="275"/>
      <c r="N397" s="275"/>
      <c r="O397" s="285">
        <f t="shared" si="14"/>
        <v>396</v>
      </c>
      <c r="P397" s="284">
        <f t="shared" si="13"/>
        <v>0</v>
      </c>
      <c r="Q397" s="275"/>
      <c r="S397" s="275"/>
      <c r="T397" s="275"/>
    </row>
    <row r="398" spans="4:20" ht="18" hidden="1" customHeight="1">
      <c r="D398" s="275"/>
      <c r="N398" s="275"/>
      <c r="O398" s="285">
        <f t="shared" si="14"/>
        <v>397</v>
      </c>
      <c r="P398" s="284">
        <f t="shared" si="13"/>
        <v>0</v>
      </c>
      <c r="Q398" s="275"/>
      <c r="S398" s="275"/>
      <c r="T398" s="275"/>
    </row>
    <row r="399" spans="4:20" ht="18" hidden="1" customHeight="1">
      <c r="D399" s="275"/>
      <c r="N399" s="275"/>
      <c r="O399" s="285">
        <f t="shared" si="14"/>
        <v>398</v>
      </c>
      <c r="P399" s="284">
        <f t="shared" si="13"/>
        <v>0</v>
      </c>
      <c r="Q399" s="275"/>
      <c r="S399" s="275"/>
      <c r="T399" s="275"/>
    </row>
    <row r="400" spans="4:20" ht="18" hidden="1" customHeight="1">
      <c r="D400" s="275"/>
      <c r="N400" s="275"/>
      <c r="O400" s="285">
        <f t="shared" si="14"/>
        <v>399</v>
      </c>
      <c r="P400" s="284">
        <f t="shared" si="13"/>
        <v>0</v>
      </c>
      <c r="Q400" s="275"/>
      <c r="S400" s="275"/>
      <c r="T400" s="275"/>
    </row>
    <row r="401" spans="4:20" ht="18" hidden="1" customHeight="1">
      <c r="D401" s="275"/>
      <c r="N401" s="275"/>
      <c r="O401" s="285">
        <f t="shared" si="14"/>
        <v>400</v>
      </c>
      <c r="P401" s="284">
        <f t="shared" si="13"/>
        <v>0</v>
      </c>
      <c r="Q401" s="275"/>
      <c r="S401" s="275"/>
      <c r="T401" s="275"/>
    </row>
    <row r="402" spans="4:20" ht="18" hidden="1" customHeight="1">
      <c r="D402" s="275"/>
      <c r="N402" s="275"/>
      <c r="O402" s="285">
        <f t="shared" si="14"/>
        <v>401</v>
      </c>
      <c r="P402" s="284">
        <f t="shared" si="13"/>
        <v>0</v>
      </c>
      <c r="Q402" s="275"/>
      <c r="S402" s="275"/>
      <c r="T402" s="275"/>
    </row>
    <row r="403" spans="4:20" ht="18" hidden="1" customHeight="1">
      <c r="D403" s="275"/>
      <c r="N403" s="275"/>
      <c r="O403" s="285">
        <f t="shared" si="14"/>
        <v>402</v>
      </c>
      <c r="P403" s="284">
        <f t="shared" si="13"/>
        <v>0</v>
      </c>
      <c r="Q403" s="275"/>
      <c r="S403" s="275"/>
      <c r="T403" s="275"/>
    </row>
    <row r="404" spans="4:20" ht="18" hidden="1" customHeight="1">
      <c r="D404" s="275"/>
      <c r="N404" s="275"/>
      <c r="O404" s="285">
        <f t="shared" si="14"/>
        <v>403</v>
      </c>
      <c r="P404" s="284">
        <f t="shared" si="13"/>
        <v>0</v>
      </c>
      <c r="Q404" s="275"/>
      <c r="S404" s="275"/>
      <c r="T404" s="275"/>
    </row>
    <row r="405" spans="4:20" ht="18" hidden="1" customHeight="1">
      <c r="D405" s="275"/>
      <c r="N405" s="275"/>
      <c r="O405" s="285">
        <f t="shared" si="14"/>
        <v>404</v>
      </c>
      <c r="P405" s="284">
        <f t="shared" si="13"/>
        <v>0</v>
      </c>
      <c r="Q405" s="275"/>
      <c r="S405" s="275"/>
      <c r="T405" s="275"/>
    </row>
    <row r="406" spans="4:20" ht="18" hidden="1" customHeight="1">
      <c r="D406" s="275"/>
      <c r="N406" s="275"/>
      <c r="O406" s="285">
        <f t="shared" si="14"/>
        <v>405</v>
      </c>
      <c r="P406" s="284">
        <f t="shared" si="13"/>
        <v>0</v>
      </c>
      <c r="Q406" s="275"/>
      <c r="S406" s="275"/>
      <c r="T406" s="275"/>
    </row>
    <row r="407" spans="4:20" ht="18" hidden="1" customHeight="1">
      <c r="D407" s="275"/>
      <c r="N407" s="275"/>
      <c r="O407" s="285">
        <f t="shared" si="14"/>
        <v>406</v>
      </c>
      <c r="P407" s="284">
        <f t="shared" si="13"/>
        <v>0</v>
      </c>
      <c r="Q407" s="275"/>
      <c r="S407" s="275"/>
      <c r="T407" s="275"/>
    </row>
    <row r="408" spans="4:20" ht="18" hidden="1" customHeight="1">
      <c r="D408" s="275"/>
      <c r="N408" s="275"/>
      <c r="O408" s="285">
        <f t="shared" si="14"/>
        <v>407</v>
      </c>
      <c r="P408" s="284">
        <f t="shared" si="13"/>
        <v>0</v>
      </c>
      <c r="Q408" s="275"/>
      <c r="S408" s="275"/>
      <c r="T408" s="275"/>
    </row>
    <row r="409" spans="4:20" ht="18" hidden="1" customHeight="1">
      <c r="D409" s="275"/>
      <c r="N409" s="275"/>
      <c r="O409" s="285">
        <f t="shared" si="14"/>
        <v>408</v>
      </c>
      <c r="P409" s="284">
        <f t="shared" si="13"/>
        <v>0</v>
      </c>
      <c r="Q409" s="275"/>
      <c r="S409" s="275"/>
      <c r="T409" s="275"/>
    </row>
    <row r="410" spans="4:20" ht="18" hidden="1" customHeight="1">
      <c r="D410" s="275"/>
      <c r="N410" s="275"/>
      <c r="O410" s="285">
        <f t="shared" si="14"/>
        <v>409</v>
      </c>
      <c r="P410" s="284">
        <f t="shared" si="13"/>
        <v>0</v>
      </c>
      <c r="Q410" s="275"/>
      <c r="S410" s="275"/>
      <c r="T410" s="275"/>
    </row>
    <row r="411" spans="4:20" ht="18" hidden="1" customHeight="1">
      <c r="D411" s="275"/>
      <c r="N411" s="275"/>
      <c r="O411" s="285">
        <f t="shared" si="14"/>
        <v>410</v>
      </c>
      <c r="P411" s="284">
        <f t="shared" si="13"/>
        <v>0</v>
      </c>
      <c r="Q411" s="275"/>
      <c r="S411" s="275"/>
      <c r="T411" s="275"/>
    </row>
    <row r="412" spans="4:20" ht="18" hidden="1" customHeight="1">
      <c r="D412" s="275"/>
      <c r="N412" s="275"/>
      <c r="O412" s="285">
        <f t="shared" si="14"/>
        <v>411</v>
      </c>
      <c r="P412" s="284">
        <f t="shared" si="13"/>
        <v>0</v>
      </c>
      <c r="Q412" s="275"/>
      <c r="S412" s="275"/>
      <c r="T412" s="275"/>
    </row>
    <row r="413" spans="4:20" ht="18" hidden="1" customHeight="1">
      <c r="D413" s="275"/>
      <c r="N413" s="275"/>
      <c r="O413" s="285">
        <f t="shared" si="14"/>
        <v>412</v>
      </c>
      <c r="P413" s="284">
        <f t="shared" si="13"/>
        <v>0</v>
      </c>
      <c r="Q413" s="275"/>
      <c r="S413" s="275"/>
      <c r="T413" s="275"/>
    </row>
    <row r="414" spans="4:20" ht="18" hidden="1" customHeight="1">
      <c r="D414" s="275"/>
      <c r="N414" s="275"/>
      <c r="O414" s="285">
        <f t="shared" si="14"/>
        <v>413</v>
      </c>
      <c r="P414" s="284">
        <f t="shared" si="13"/>
        <v>0</v>
      </c>
      <c r="Q414" s="275"/>
      <c r="S414" s="275"/>
      <c r="T414" s="275"/>
    </row>
    <row r="415" spans="4:20" ht="18" hidden="1" customHeight="1">
      <c r="D415" s="275"/>
      <c r="N415" s="275"/>
      <c r="O415" s="285">
        <f t="shared" si="14"/>
        <v>414</v>
      </c>
      <c r="P415" s="284">
        <f t="shared" si="13"/>
        <v>0</v>
      </c>
      <c r="Q415" s="275"/>
      <c r="S415" s="275"/>
      <c r="T415" s="275"/>
    </row>
    <row r="416" spans="4:20" ht="18" hidden="1" customHeight="1">
      <c r="D416" s="275"/>
      <c r="N416" s="275"/>
      <c r="O416" s="285">
        <f t="shared" si="14"/>
        <v>415</v>
      </c>
      <c r="P416" s="284">
        <f t="shared" si="13"/>
        <v>0</v>
      </c>
      <c r="Q416" s="275"/>
      <c r="S416" s="275"/>
      <c r="T416" s="275"/>
    </row>
    <row r="417" spans="4:20" ht="18" hidden="1" customHeight="1">
      <c r="D417" s="275"/>
      <c r="N417" s="275"/>
      <c r="O417" s="285">
        <f t="shared" si="14"/>
        <v>416</v>
      </c>
      <c r="P417" s="284">
        <f t="shared" si="13"/>
        <v>0</v>
      </c>
      <c r="Q417" s="275"/>
      <c r="S417" s="275"/>
      <c r="T417" s="275"/>
    </row>
    <row r="418" spans="4:20" ht="18" hidden="1" customHeight="1">
      <c r="D418" s="275"/>
      <c r="N418" s="275"/>
      <c r="O418" s="285">
        <f t="shared" si="14"/>
        <v>417</v>
      </c>
      <c r="P418" s="284">
        <f t="shared" si="13"/>
        <v>0</v>
      </c>
      <c r="Q418" s="275"/>
      <c r="S418" s="275"/>
      <c r="T418" s="275"/>
    </row>
    <row r="419" spans="4:20" ht="18" hidden="1" customHeight="1">
      <c r="D419" s="275"/>
      <c r="N419" s="275"/>
      <c r="O419" s="285">
        <f t="shared" si="14"/>
        <v>418</v>
      </c>
      <c r="P419" s="284">
        <f t="shared" si="13"/>
        <v>0</v>
      </c>
      <c r="Q419" s="275"/>
      <c r="S419" s="275"/>
      <c r="T419" s="275"/>
    </row>
    <row r="420" spans="4:20" ht="18" hidden="1" customHeight="1">
      <c r="D420" s="275"/>
      <c r="N420" s="275"/>
      <c r="O420" s="285">
        <f t="shared" si="14"/>
        <v>419</v>
      </c>
      <c r="P420" s="284">
        <f t="shared" si="13"/>
        <v>0</v>
      </c>
      <c r="Q420" s="275"/>
      <c r="S420" s="275"/>
      <c r="T420" s="275"/>
    </row>
    <row r="421" spans="4:20" ht="18" hidden="1" customHeight="1">
      <c r="D421" s="275"/>
      <c r="N421" s="275"/>
      <c r="O421" s="285">
        <f t="shared" si="14"/>
        <v>420</v>
      </c>
      <c r="P421" s="284">
        <f t="shared" si="13"/>
        <v>0</v>
      </c>
      <c r="Q421" s="275"/>
      <c r="S421" s="275"/>
      <c r="T421" s="275"/>
    </row>
    <row r="422" spans="4:20" ht="18" hidden="1" customHeight="1">
      <c r="D422" s="275"/>
      <c r="N422" s="275"/>
      <c r="O422" s="285">
        <f t="shared" si="14"/>
        <v>421</v>
      </c>
      <c r="P422" s="284">
        <f t="shared" si="13"/>
        <v>0</v>
      </c>
      <c r="Q422" s="275"/>
      <c r="S422" s="275"/>
      <c r="T422" s="275"/>
    </row>
    <row r="423" spans="4:20" ht="18" hidden="1" customHeight="1">
      <c r="D423" s="275"/>
      <c r="N423" s="275"/>
      <c r="O423" s="285">
        <f t="shared" si="14"/>
        <v>422</v>
      </c>
      <c r="P423" s="284">
        <f t="shared" si="13"/>
        <v>0</v>
      </c>
      <c r="Q423" s="275"/>
      <c r="S423" s="275"/>
      <c r="T423" s="275"/>
    </row>
    <row r="424" spans="4:20" ht="18" hidden="1" customHeight="1">
      <c r="D424" s="275"/>
      <c r="N424" s="275"/>
      <c r="O424" s="285">
        <f t="shared" si="14"/>
        <v>423</v>
      </c>
      <c r="P424" s="284">
        <f t="shared" si="13"/>
        <v>0</v>
      </c>
      <c r="Q424" s="275"/>
      <c r="S424" s="275"/>
      <c r="T424" s="275"/>
    </row>
    <row r="425" spans="4:20" ht="18" hidden="1" customHeight="1">
      <c r="D425" s="275"/>
      <c r="N425" s="275"/>
      <c r="O425" s="285">
        <f t="shared" si="14"/>
        <v>424</v>
      </c>
      <c r="P425" s="284">
        <f t="shared" si="13"/>
        <v>0</v>
      </c>
      <c r="Q425" s="275"/>
      <c r="S425" s="275"/>
      <c r="T425" s="275"/>
    </row>
    <row r="426" spans="4:20" ht="18" hidden="1" customHeight="1">
      <c r="D426" s="275"/>
      <c r="N426" s="275"/>
      <c r="O426" s="285">
        <f t="shared" si="14"/>
        <v>425</v>
      </c>
      <c r="P426" s="284">
        <f t="shared" si="13"/>
        <v>0</v>
      </c>
      <c r="Q426" s="275"/>
      <c r="S426" s="275"/>
      <c r="T426" s="275"/>
    </row>
    <row r="427" spans="4:20" ht="18" hidden="1" customHeight="1">
      <c r="D427" s="275"/>
      <c r="N427" s="275"/>
      <c r="O427" s="285">
        <f t="shared" si="14"/>
        <v>426</v>
      </c>
      <c r="P427" s="284">
        <f t="shared" si="13"/>
        <v>0</v>
      </c>
      <c r="Q427" s="275"/>
      <c r="S427" s="275"/>
      <c r="T427" s="275"/>
    </row>
    <row r="428" spans="4:20" ht="18" hidden="1" customHeight="1">
      <c r="D428" s="275"/>
      <c r="N428" s="275"/>
      <c r="O428" s="285">
        <f t="shared" si="14"/>
        <v>427</v>
      </c>
      <c r="P428" s="284">
        <f t="shared" si="13"/>
        <v>0</v>
      </c>
      <c r="Q428" s="275"/>
      <c r="S428" s="275"/>
      <c r="T428" s="275"/>
    </row>
    <row r="429" spans="4:20" ht="18" hidden="1" customHeight="1">
      <c r="D429" s="275"/>
      <c r="N429" s="275"/>
      <c r="O429" s="285">
        <f t="shared" si="14"/>
        <v>428</v>
      </c>
      <c r="P429" s="284">
        <f t="shared" si="13"/>
        <v>0</v>
      </c>
      <c r="Q429" s="275"/>
      <c r="S429" s="275"/>
      <c r="T429" s="275"/>
    </row>
    <row r="430" spans="4:20" ht="18" hidden="1" customHeight="1">
      <c r="D430" s="275"/>
      <c r="N430" s="275"/>
      <c r="O430" s="285">
        <f t="shared" si="14"/>
        <v>429</v>
      </c>
      <c r="P430" s="284">
        <f t="shared" si="13"/>
        <v>0</v>
      </c>
      <c r="Q430" s="275"/>
      <c r="S430" s="275"/>
      <c r="T430" s="275"/>
    </row>
    <row r="431" spans="4:20" ht="18" hidden="1" customHeight="1">
      <c r="D431" s="275"/>
      <c r="N431" s="275"/>
      <c r="O431" s="285">
        <f t="shared" si="14"/>
        <v>430</v>
      </c>
      <c r="P431" s="284">
        <f t="shared" si="13"/>
        <v>0</v>
      </c>
      <c r="Q431" s="275"/>
      <c r="S431" s="275"/>
      <c r="T431" s="275"/>
    </row>
    <row r="432" spans="4:20" ht="18" hidden="1" customHeight="1">
      <c r="D432" s="275"/>
      <c r="N432" s="275"/>
      <c r="O432" s="285">
        <f t="shared" si="14"/>
        <v>431</v>
      </c>
      <c r="P432" s="284">
        <f t="shared" si="13"/>
        <v>0</v>
      </c>
      <c r="Q432" s="275"/>
      <c r="S432" s="275"/>
      <c r="T432" s="275"/>
    </row>
    <row r="433" spans="4:20" ht="18" hidden="1" customHeight="1">
      <c r="D433" s="275"/>
      <c r="N433" s="275"/>
      <c r="O433" s="285">
        <f t="shared" si="14"/>
        <v>432</v>
      </c>
      <c r="P433" s="284">
        <f t="shared" si="13"/>
        <v>0</v>
      </c>
      <c r="Q433" s="275"/>
      <c r="S433" s="275"/>
      <c r="T433" s="275"/>
    </row>
    <row r="434" spans="4:20" ht="18" hidden="1" customHeight="1">
      <c r="D434" s="275"/>
      <c r="N434" s="275"/>
      <c r="O434" s="285">
        <f t="shared" si="14"/>
        <v>433</v>
      </c>
      <c r="P434" s="284">
        <f t="shared" si="13"/>
        <v>0</v>
      </c>
      <c r="Q434" s="275"/>
      <c r="S434" s="275"/>
      <c r="T434" s="275"/>
    </row>
    <row r="435" spans="4:20" ht="18" hidden="1" customHeight="1">
      <c r="D435" s="275"/>
      <c r="N435" s="275"/>
      <c r="O435" s="285">
        <f t="shared" si="14"/>
        <v>434</v>
      </c>
      <c r="P435" s="284">
        <f t="shared" si="13"/>
        <v>0</v>
      </c>
      <c r="Q435" s="275"/>
      <c r="S435" s="275"/>
      <c r="T435" s="275"/>
    </row>
    <row r="436" spans="4:20" ht="18" hidden="1" customHeight="1">
      <c r="D436" s="275"/>
      <c r="N436" s="275"/>
      <c r="O436" s="285">
        <f t="shared" si="14"/>
        <v>435</v>
      </c>
      <c r="P436" s="284">
        <f t="shared" si="13"/>
        <v>0</v>
      </c>
      <c r="Q436" s="275"/>
      <c r="S436" s="275"/>
      <c r="T436" s="275"/>
    </row>
    <row r="437" spans="4:20" ht="18" hidden="1" customHeight="1">
      <c r="D437" s="275"/>
      <c r="N437" s="275"/>
      <c r="O437" s="285">
        <f t="shared" si="14"/>
        <v>436</v>
      </c>
      <c r="P437" s="284">
        <f t="shared" si="13"/>
        <v>0</v>
      </c>
      <c r="Q437" s="275"/>
      <c r="S437" s="275"/>
      <c r="T437" s="275"/>
    </row>
    <row r="438" spans="4:20" ht="18" hidden="1" customHeight="1">
      <c r="D438" s="275"/>
      <c r="N438" s="275"/>
      <c r="O438" s="285">
        <f t="shared" si="14"/>
        <v>437</v>
      </c>
      <c r="P438" s="284">
        <f t="shared" si="13"/>
        <v>0</v>
      </c>
      <c r="Q438" s="275"/>
      <c r="S438" s="275"/>
      <c r="T438" s="275"/>
    </row>
    <row r="439" spans="4:20" ht="18" hidden="1" customHeight="1">
      <c r="D439" s="275"/>
      <c r="N439" s="275"/>
      <c r="O439" s="285">
        <f t="shared" si="14"/>
        <v>438</v>
      </c>
      <c r="P439" s="284">
        <f t="shared" si="13"/>
        <v>0</v>
      </c>
      <c r="Q439" s="275"/>
      <c r="S439" s="275"/>
      <c r="T439" s="275"/>
    </row>
    <row r="440" spans="4:20" ht="18" hidden="1" customHeight="1">
      <c r="D440" s="275"/>
      <c r="N440" s="275"/>
      <c r="O440" s="285">
        <f t="shared" si="14"/>
        <v>439</v>
      </c>
      <c r="P440" s="284">
        <f t="shared" si="13"/>
        <v>0</v>
      </c>
      <c r="Q440" s="275"/>
      <c r="S440" s="275"/>
      <c r="T440" s="275"/>
    </row>
    <row r="441" spans="4:20" ht="18" hidden="1" customHeight="1">
      <c r="D441" s="275"/>
      <c r="N441" s="275"/>
      <c r="O441" s="285">
        <f t="shared" si="14"/>
        <v>440</v>
      </c>
      <c r="P441" s="284">
        <f t="shared" si="13"/>
        <v>0</v>
      </c>
      <c r="Q441" s="275"/>
      <c r="S441" s="275"/>
      <c r="T441" s="275"/>
    </row>
    <row r="442" spans="4:20" ht="18" hidden="1" customHeight="1">
      <c r="D442" s="275"/>
      <c r="N442" s="275"/>
      <c r="O442" s="285">
        <f t="shared" si="14"/>
        <v>441</v>
      </c>
      <c r="P442" s="284">
        <f t="shared" si="13"/>
        <v>0</v>
      </c>
      <c r="Q442" s="275"/>
      <c r="S442" s="275"/>
      <c r="T442" s="275"/>
    </row>
    <row r="443" spans="4:20" ht="18" hidden="1" customHeight="1">
      <c r="D443" s="275"/>
      <c r="N443" s="275"/>
      <c r="O443" s="285">
        <f t="shared" si="14"/>
        <v>442</v>
      </c>
      <c r="P443" s="284">
        <f t="shared" si="13"/>
        <v>0</v>
      </c>
      <c r="Q443" s="275"/>
      <c r="S443" s="275"/>
      <c r="T443" s="275"/>
    </row>
    <row r="444" spans="4:20" ht="18" hidden="1" customHeight="1">
      <c r="D444" s="275"/>
      <c r="N444" s="275"/>
      <c r="O444" s="285">
        <f t="shared" si="14"/>
        <v>443</v>
      </c>
      <c r="P444" s="284">
        <f t="shared" si="13"/>
        <v>0</v>
      </c>
      <c r="Q444" s="275"/>
      <c r="S444" s="275"/>
      <c r="T444" s="275"/>
    </row>
    <row r="445" spans="4:20" ht="18" hidden="1" customHeight="1">
      <c r="D445" s="275"/>
      <c r="N445" s="275"/>
      <c r="O445" s="285">
        <f t="shared" si="14"/>
        <v>444</v>
      </c>
      <c r="P445" s="284">
        <f t="shared" si="13"/>
        <v>0</v>
      </c>
      <c r="Q445" s="275"/>
      <c r="S445" s="275"/>
      <c r="T445" s="275"/>
    </row>
    <row r="446" spans="4:20" ht="18" hidden="1" customHeight="1">
      <c r="D446" s="275"/>
      <c r="N446" s="275"/>
      <c r="O446" s="285">
        <f t="shared" si="14"/>
        <v>445</v>
      </c>
      <c r="P446" s="284">
        <f t="shared" si="13"/>
        <v>0</v>
      </c>
      <c r="Q446" s="275"/>
      <c r="S446" s="275"/>
      <c r="T446" s="275"/>
    </row>
    <row r="447" spans="4:20" ht="18" hidden="1" customHeight="1">
      <c r="D447" s="275"/>
      <c r="N447" s="275"/>
      <c r="O447" s="285">
        <f t="shared" si="14"/>
        <v>446</v>
      </c>
      <c r="P447" s="284">
        <f t="shared" si="13"/>
        <v>0</v>
      </c>
      <c r="Q447" s="275"/>
      <c r="S447" s="275"/>
      <c r="T447" s="275"/>
    </row>
    <row r="448" spans="4:20" ht="18" hidden="1" customHeight="1">
      <c r="D448" s="275"/>
      <c r="N448" s="275"/>
      <c r="O448" s="285">
        <f t="shared" si="14"/>
        <v>447</v>
      </c>
      <c r="P448" s="284">
        <f t="shared" si="13"/>
        <v>0</v>
      </c>
      <c r="Q448" s="275"/>
      <c r="S448" s="275"/>
      <c r="T448" s="275"/>
    </row>
    <row r="449" spans="4:20" ht="18" hidden="1" customHeight="1">
      <c r="D449" s="275"/>
      <c r="N449" s="275"/>
      <c r="O449" s="285">
        <f t="shared" si="14"/>
        <v>448</v>
      </c>
      <c r="P449" s="284">
        <f t="shared" si="13"/>
        <v>0</v>
      </c>
      <c r="Q449" s="275"/>
      <c r="S449" s="275"/>
      <c r="T449" s="275"/>
    </row>
    <row r="450" spans="4:20" ht="18" hidden="1" customHeight="1">
      <c r="D450" s="275"/>
      <c r="N450" s="275"/>
      <c r="O450" s="285">
        <f t="shared" si="14"/>
        <v>449</v>
      </c>
      <c r="P450" s="284">
        <f t="shared" ref="P450:P501" si="15">IFERROR(VLOOKUP(O450,no,1,0),0)</f>
        <v>0</v>
      </c>
      <c r="Q450" s="275"/>
      <c r="S450" s="275"/>
      <c r="T450" s="275"/>
    </row>
    <row r="451" spans="4:20" ht="18" hidden="1" customHeight="1">
      <c r="D451" s="275"/>
      <c r="N451" s="275"/>
      <c r="O451" s="285">
        <f t="shared" si="14"/>
        <v>450</v>
      </c>
      <c r="P451" s="284">
        <f t="shared" si="15"/>
        <v>0</v>
      </c>
      <c r="Q451" s="275"/>
      <c r="S451" s="275"/>
      <c r="T451" s="275"/>
    </row>
    <row r="452" spans="4:20" ht="18" hidden="1" customHeight="1">
      <c r="D452" s="275"/>
      <c r="N452" s="275"/>
      <c r="O452" s="285">
        <f t="shared" ref="O452:O501" si="16">O451+1</f>
        <v>451</v>
      </c>
      <c r="P452" s="284">
        <f t="shared" si="15"/>
        <v>0</v>
      </c>
      <c r="Q452" s="275"/>
      <c r="S452" s="275"/>
      <c r="T452" s="275"/>
    </row>
    <row r="453" spans="4:20" ht="18" hidden="1" customHeight="1">
      <c r="D453" s="275"/>
      <c r="N453" s="275"/>
      <c r="O453" s="285">
        <f t="shared" si="16"/>
        <v>452</v>
      </c>
      <c r="P453" s="284">
        <f t="shared" si="15"/>
        <v>0</v>
      </c>
      <c r="Q453" s="275"/>
      <c r="S453" s="275"/>
      <c r="T453" s="275"/>
    </row>
    <row r="454" spans="4:20" ht="18" hidden="1" customHeight="1">
      <c r="D454" s="275"/>
      <c r="N454" s="275"/>
      <c r="O454" s="285">
        <f t="shared" si="16"/>
        <v>453</v>
      </c>
      <c r="P454" s="284">
        <f t="shared" si="15"/>
        <v>0</v>
      </c>
      <c r="Q454" s="275"/>
      <c r="S454" s="275"/>
      <c r="T454" s="275"/>
    </row>
    <row r="455" spans="4:20" ht="18" hidden="1" customHeight="1">
      <c r="D455" s="275"/>
      <c r="N455" s="275"/>
      <c r="O455" s="285">
        <f t="shared" si="16"/>
        <v>454</v>
      </c>
      <c r="P455" s="284">
        <f t="shared" si="15"/>
        <v>0</v>
      </c>
      <c r="Q455" s="275"/>
      <c r="S455" s="275"/>
      <c r="T455" s="275"/>
    </row>
    <row r="456" spans="4:20" ht="18" hidden="1" customHeight="1">
      <c r="D456" s="275"/>
      <c r="N456" s="275"/>
      <c r="O456" s="285">
        <f t="shared" si="16"/>
        <v>455</v>
      </c>
      <c r="P456" s="284">
        <f t="shared" si="15"/>
        <v>0</v>
      </c>
      <c r="Q456" s="275"/>
      <c r="S456" s="275"/>
      <c r="T456" s="275"/>
    </row>
    <row r="457" spans="4:20" ht="18" hidden="1" customHeight="1">
      <c r="D457" s="275"/>
      <c r="N457" s="275"/>
      <c r="O457" s="285">
        <f t="shared" si="16"/>
        <v>456</v>
      </c>
      <c r="P457" s="284">
        <f t="shared" si="15"/>
        <v>0</v>
      </c>
      <c r="Q457" s="275"/>
      <c r="S457" s="275"/>
      <c r="T457" s="275"/>
    </row>
    <row r="458" spans="4:20" ht="18" hidden="1" customHeight="1">
      <c r="D458" s="275"/>
      <c r="N458" s="275"/>
      <c r="O458" s="285">
        <f t="shared" si="16"/>
        <v>457</v>
      </c>
      <c r="P458" s="284">
        <f t="shared" si="15"/>
        <v>0</v>
      </c>
      <c r="Q458" s="275"/>
      <c r="S458" s="275"/>
      <c r="T458" s="275"/>
    </row>
    <row r="459" spans="4:20" ht="18" hidden="1" customHeight="1">
      <c r="D459" s="275"/>
      <c r="N459" s="275"/>
      <c r="O459" s="285">
        <f t="shared" si="16"/>
        <v>458</v>
      </c>
      <c r="P459" s="284">
        <f t="shared" si="15"/>
        <v>0</v>
      </c>
      <c r="Q459" s="275"/>
      <c r="S459" s="275"/>
      <c r="T459" s="275"/>
    </row>
    <row r="460" spans="4:20" ht="18" hidden="1" customHeight="1">
      <c r="D460" s="275"/>
      <c r="N460" s="275"/>
      <c r="O460" s="285">
        <f t="shared" si="16"/>
        <v>459</v>
      </c>
      <c r="P460" s="284">
        <f t="shared" si="15"/>
        <v>0</v>
      </c>
      <c r="Q460" s="275"/>
      <c r="S460" s="275"/>
      <c r="T460" s="275"/>
    </row>
    <row r="461" spans="4:20" ht="18" hidden="1" customHeight="1">
      <c r="D461" s="275"/>
      <c r="N461" s="275"/>
      <c r="O461" s="285">
        <f t="shared" si="16"/>
        <v>460</v>
      </c>
      <c r="P461" s="284">
        <f t="shared" si="15"/>
        <v>0</v>
      </c>
      <c r="Q461" s="275"/>
      <c r="S461" s="275"/>
      <c r="T461" s="275"/>
    </row>
    <row r="462" spans="4:20" ht="18" hidden="1" customHeight="1">
      <c r="D462" s="275"/>
      <c r="N462" s="275"/>
      <c r="O462" s="285">
        <f t="shared" si="16"/>
        <v>461</v>
      </c>
      <c r="P462" s="284">
        <f t="shared" si="15"/>
        <v>0</v>
      </c>
      <c r="Q462" s="275"/>
      <c r="S462" s="275"/>
      <c r="T462" s="275"/>
    </row>
    <row r="463" spans="4:20" ht="18" hidden="1" customHeight="1">
      <c r="D463" s="275"/>
      <c r="N463" s="275"/>
      <c r="O463" s="285">
        <f t="shared" si="16"/>
        <v>462</v>
      </c>
      <c r="P463" s="284">
        <f t="shared" si="15"/>
        <v>0</v>
      </c>
      <c r="Q463" s="275"/>
      <c r="S463" s="275"/>
      <c r="T463" s="275"/>
    </row>
    <row r="464" spans="4:20" ht="18" hidden="1" customHeight="1">
      <c r="D464" s="275"/>
      <c r="N464" s="275"/>
      <c r="O464" s="285">
        <f t="shared" si="16"/>
        <v>463</v>
      </c>
      <c r="P464" s="284">
        <f t="shared" si="15"/>
        <v>0</v>
      </c>
      <c r="Q464" s="275"/>
      <c r="S464" s="275"/>
      <c r="T464" s="275"/>
    </row>
    <row r="465" spans="4:20" ht="18" hidden="1" customHeight="1">
      <c r="D465" s="275"/>
      <c r="N465" s="275"/>
      <c r="O465" s="285">
        <f t="shared" si="16"/>
        <v>464</v>
      </c>
      <c r="P465" s="284">
        <f t="shared" si="15"/>
        <v>0</v>
      </c>
      <c r="Q465" s="275"/>
      <c r="S465" s="275"/>
      <c r="T465" s="275"/>
    </row>
    <row r="466" spans="4:20" ht="18" hidden="1" customHeight="1">
      <c r="D466" s="275"/>
      <c r="N466" s="275"/>
      <c r="O466" s="285">
        <f t="shared" si="16"/>
        <v>465</v>
      </c>
      <c r="P466" s="284">
        <f t="shared" si="15"/>
        <v>0</v>
      </c>
      <c r="Q466" s="275"/>
      <c r="S466" s="275"/>
      <c r="T466" s="275"/>
    </row>
    <row r="467" spans="4:20" ht="18" hidden="1" customHeight="1">
      <c r="D467" s="275"/>
      <c r="N467" s="275"/>
      <c r="O467" s="285">
        <f t="shared" si="16"/>
        <v>466</v>
      </c>
      <c r="P467" s="284">
        <f t="shared" si="15"/>
        <v>0</v>
      </c>
      <c r="Q467" s="275"/>
      <c r="S467" s="275"/>
      <c r="T467" s="275"/>
    </row>
    <row r="468" spans="4:20" ht="18" hidden="1" customHeight="1">
      <c r="D468" s="275"/>
      <c r="N468" s="275"/>
      <c r="O468" s="285">
        <f t="shared" si="16"/>
        <v>467</v>
      </c>
      <c r="P468" s="284">
        <f t="shared" si="15"/>
        <v>0</v>
      </c>
      <c r="Q468" s="275"/>
      <c r="S468" s="275"/>
      <c r="T468" s="275"/>
    </row>
    <row r="469" spans="4:20" ht="18" hidden="1" customHeight="1">
      <c r="D469" s="275"/>
      <c r="N469" s="275"/>
      <c r="O469" s="285">
        <f t="shared" si="16"/>
        <v>468</v>
      </c>
      <c r="P469" s="284">
        <f t="shared" si="15"/>
        <v>0</v>
      </c>
      <c r="Q469" s="275"/>
      <c r="S469" s="275"/>
      <c r="T469" s="275"/>
    </row>
    <row r="470" spans="4:20" ht="18" hidden="1" customHeight="1">
      <c r="D470" s="275"/>
      <c r="N470" s="275"/>
      <c r="O470" s="285">
        <f t="shared" si="16"/>
        <v>469</v>
      </c>
      <c r="P470" s="284">
        <f t="shared" si="15"/>
        <v>0</v>
      </c>
      <c r="Q470" s="275"/>
      <c r="S470" s="275"/>
      <c r="T470" s="275"/>
    </row>
    <row r="471" spans="4:20" ht="18" hidden="1" customHeight="1">
      <c r="D471" s="275"/>
      <c r="N471" s="275"/>
      <c r="O471" s="285">
        <f t="shared" si="16"/>
        <v>470</v>
      </c>
      <c r="P471" s="284">
        <f t="shared" si="15"/>
        <v>0</v>
      </c>
      <c r="Q471" s="275"/>
      <c r="S471" s="275"/>
      <c r="T471" s="275"/>
    </row>
    <row r="472" spans="4:20" ht="18" hidden="1" customHeight="1">
      <c r="D472" s="275"/>
      <c r="N472" s="275"/>
      <c r="O472" s="285">
        <f t="shared" si="16"/>
        <v>471</v>
      </c>
      <c r="P472" s="284">
        <f t="shared" si="15"/>
        <v>0</v>
      </c>
      <c r="Q472" s="275"/>
      <c r="S472" s="275"/>
      <c r="T472" s="275"/>
    </row>
    <row r="473" spans="4:20" ht="18" hidden="1" customHeight="1">
      <c r="D473" s="275"/>
      <c r="N473" s="275"/>
      <c r="O473" s="285">
        <f t="shared" si="16"/>
        <v>472</v>
      </c>
      <c r="P473" s="284">
        <f t="shared" si="15"/>
        <v>0</v>
      </c>
      <c r="Q473" s="275"/>
      <c r="S473" s="275"/>
      <c r="T473" s="275"/>
    </row>
    <row r="474" spans="4:20" ht="18" hidden="1" customHeight="1">
      <c r="D474" s="275"/>
      <c r="N474" s="275"/>
      <c r="O474" s="285">
        <f t="shared" si="16"/>
        <v>473</v>
      </c>
      <c r="P474" s="284">
        <f t="shared" si="15"/>
        <v>0</v>
      </c>
      <c r="Q474" s="275"/>
      <c r="S474" s="275"/>
      <c r="T474" s="275"/>
    </row>
    <row r="475" spans="4:20" ht="18" hidden="1" customHeight="1">
      <c r="D475" s="275"/>
      <c r="N475" s="275"/>
      <c r="O475" s="285">
        <f t="shared" si="16"/>
        <v>474</v>
      </c>
      <c r="P475" s="284">
        <f t="shared" si="15"/>
        <v>0</v>
      </c>
      <c r="Q475" s="275"/>
      <c r="S475" s="275"/>
      <c r="T475" s="275"/>
    </row>
    <row r="476" spans="4:20" ht="18" hidden="1" customHeight="1">
      <c r="D476" s="275"/>
      <c r="N476" s="275"/>
      <c r="O476" s="285">
        <f t="shared" si="16"/>
        <v>475</v>
      </c>
      <c r="P476" s="284">
        <f t="shared" si="15"/>
        <v>0</v>
      </c>
      <c r="Q476" s="275"/>
      <c r="S476" s="275"/>
      <c r="T476" s="275"/>
    </row>
    <row r="477" spans="4:20" ht="18" hidden="1" customHeight="1">
      <c r="D477" s="275"/>
      <c r="N477" s="275"/>
      <c r="O477" s="285">
        <f t="shared" si="16"/>
        <v>476</v>
      </c>
      <c r="P477" s="284">
        <f t="shared" si="15"/>
        <v>0</v>
      </c>
      <c r="Q477" s="275"/>
      <c r="S477" s="275"/>
      <c r="T477" s="275"/>
    </row>
    <row r="478" spans="4:20" ht="18" hidden="1" customHeight="1">
      <c r="D478" s="275"/>
      <c r="N478" s="275"/>
      <c r="O478" s="285">
        <f t="shared" si="16"/>
        <v>477</v>
      </c>
      <c r="P478" s="284">
        <f t="shared" si="15"/>
        <v>0</v>
      </c>
      <c r="Q478" s="275"/>
      <c r="S478" s="275"/>
      <c r="T478" s="275"/>
    </row>
    <row r="479" spans="4:20" ht="18" hidden="1" customHeight="1">
      <c r="D479" s="275"/>
      <c r="N479" s="275"/>
      <c r="O479" s="285">
        <f t="shared" si="16"/>
        <v>478</v>
      </c>
      <c r="P479" s="284">
        <f t="shared" si="15"/>
        <v>0</v>
      </c>
      <c r="Q479" s="275"/>
      <c r="S479" s="275"/>
      <c r="T479" s="275"/>
    </row>
    <row r="480" spans="4:20" ht="18" hidden="1" customHeight="1">
      <c r="D480" s="275"/>
      <c r="N480" s="275"/>
      <c r="O480" s="285">
        <f t="shared" si="16"/>
        <v>479</v>
      </c>
      <c r="P480" s="284">
        <f t="shared" si="15"/>
        <v>0</v>
      </c>
      <c r="Q480" s="275"/>
      <c r="S480" s="275"/>
      <c r="T480" s="275"/>
    </row>
    <row r="481" spans="4:20" ht="18" hidden="1" customHeight="1">
      <c r="D481" s="275"/>
      <c r="N481" s="275"/>
      <c r="O481" s="285">
        <f t="shared" si="16"/>
        <v>480</v>
      </c>
      <c r="P481" s="284">
        <f t="shared" si="15"/>
        <v>0</v>
      </c>
      <c r="Q481" s="275"/>
      <c r="S481" s="275"/>
      <c r="T481" s="275"/>
    </row>
    <row r="482" spans="4:20" ht="18" hidden="1" customHeight="1">
      <c r="D482" s="275"/>
      <c r="N482" s="275"/>
      <c r="O482" s="285">
        <f t="shared" si="16"/>
        <v>481</v>
      </c>
      <c r="P482" s="284">
        <f t="shared" si="15"/>
        <v>0</v>
      </c>
      <c r="Q482" s="275"/>
      <c r="S482" s="275"/>
      <c r="T482" s="275"/>
    </row>
    <row r="483" spans="4:20" ht="18" hidden="1" customHeight="1">
      <c r="D483" s="275"/>
      <c r="N483" s="275"/>
      <c r="O483" s="285">
        <f t="shared" si="16"/>
        <v>482</v>
      </c>
      <c r="P483" s="284">
        <f t="shared" si="15"/>
        <v>0</v>
      </c>
      <c r="Q483" s="275"/>
      <c r="S483" s="275"/>
      <c r="T483" s="275"/>
    </row>
    <row r="484" spans="4:20" ht="18" hidden="1" customHeight="1">
      <c r="D484" s="275"/>
      <c r="N484" s="275"/>
      <c r="O484" s="285">
        <f t="shared" si="16"/>
        <v>483</v>
      </c>
      <c r="P484" s="284">
        <f t="shared" si="15"/>
        <v>0</v>
      </c>
      <c r="Q484" s="275"/>
      <c r="S484" s="275"/>
      <c r="T484" s="275"/>
    </row>
    <row r="485" spans="4:20" ht="18" hidden="1" customHeight="1">
      <c r="D485" s="275"/>
      <c r="N485" s="275"/>
      <c r="O485" s="285">
        <f t="shared" si="16"/>
        <v>484</v>
      </c>
      <c r="P485" s="284">
        <f t="shared" si="15"/>
        <v>0</v>
      </c>
      <c r="Q485" s="275"/>
      <c r="S485" s="275"/>
      <c r="T485" s="275"/>
    </row>
    <row r="486" spans="4:20" ht="18" hidden="1" customHeight="1">
      <c r="D486" s="275"/>
      <c r="N486" s="275"/>
      <c r="O486" s="285">
        <f t="shared" si="16"/>
        <v>485</v>
      </c>
      <c r="P486" s="284">
        <f t="shared" si="15"/>
        <v>0</v>
      </c>
      <c r="Q486" s="275"/>
      <c r="S486" s="275"/>
      <c r="T486" s="275"/>
    </row>
    <row r="487" spans="4:20" ht="18" hidden="1" customHeight="1">
      <c r="D487" s="275"/>
      <c r="N487" s="275"/>
      <c r="O487" s="285">
        <f t="shared" si="16"/>
        <v>486</v>
      </c>
      <c r="P487" s="284">
        <f t="shared" si="15"/>
        <v>0</v>
      </c>
      <c r="Q487" s="275"/>
      <c r="S487" s="275"/>
      <c r="T487" s="275"/>
    </row>
    <row r="488" spans="4:20" ht="18" hidden="1" customHeight="1">
      <c r="D488" s="275"/>
      <c r="N488" s="275"/>
      <c r="O488" s="285">
        <f t="shared" si="16"/>
        <v>487</v>
      </c>
      <c r="P488" s="284">
        <f t="shared" si="15"/>
        <v>0</v>
      </c>
      <c r="Q488" s="275"/>
      <c r="S488" s="275"/>
      <c r="T488" s="275"/>
    </row>
    <row r="489" spans="4:20" ht="18" hidden="1" customHeight="1">
      <c r="D489" s="275"/>
      <c r="N489" s="275"/>
      <c r="O489" s="285">
        <f t="shared" si="16"/>
        <v>488</v>
      </c>
      <c r="P489" s="284">
        <f t="shared" si="15"/>
        <v>0</v>
      </c>
      <c r="Q489" s="275"/>
      <c r="S489" s="275"/>
      <c r="T489" s="275"/>
    </row>
    <row r="490" spans="4:20" ht="18" hidden="1" customHeight="1">
      <c r="D490" s="275"/>
      <c r="N490" s="275"/>
      <c r="O490" s="285">
        <f t="shared" si="16"/>
        <v>489</v>
      </c>
      <c r="P490" s="284">
        <f t="shared" si="15"/>
        <v>0</v>
      </c>
      <c r="Q490" s="275"/>
      <c r="S490" s="275"/>
      <c r="T490" s="275"/>
    </row>
    <row r="491" spans="4:20" ht="18" hidden="1" customHeight="1">
      <c r="D491" s="275"/>
      <c r="N491" s="275"/>
      <c r="O491" s="285">
        <f t="shared" si="16"/>
        <v>490</v>
      </c>
      <c r="P491" s="284">
        <f t="shared" si="15"/>
        <v>0</v>
      </c>
      <c r="Q491" s="275"/>
      <c r="S491" s="275"/>
      <c r="T491" s="275"/>
    </row>
    <row r="492" spans="4:20" ht="18" hidden="1" customHeight="1">
      <c r="D492" s="275"/>
      <c r="N492" s="275"/>
      <c r="O492" s="285">
        <f t="shared" si="16"/>
        <v>491</v>
      </c>
      <c r="P492" s="284">
        <f t="shared" si="15"/>
        <v>0</v>
      </c>
      <c r="Q492" s="275"/>
      <c r="S492" s="275"/>
      <c r="T492" s="275"/>
    </row>
    <row r="493" spans="4:20" ht="18" hidden="1" customHeight="1">
      <c r="D493" s="275"/>
      <c r="N493" s="275"/>
      <c r="O493" s="285">
        <f t="shared" si="16"/>
        <v>492</v>
      </c>
      <c r="P493" s="284">
        <f t="shared" si="15"/>
        <v>0</v>
      </c>
      <c r="Q493" s="275"/>
      <c r="S493" s="275"/>
      <c r="T493" s="275"/>
    </row>
    <row r="494" spans="4:20" ht="18" hidden="1" customHeight="1">
      <c r="D494" s="275"/>
      <c r="N494" s="275"/>
      <c r="O494" s="285">
        <f t="shared" si="16"/>
        <v>493</v>
      </c>
      <c r="P494" s="284">
        <f t="shared" si="15"/>
        <v>0</v>
      </c>
      <c r="Q494" s="275"/>
      <c r="S494" s="275"/>
      <c r="T494" s="275"/>
    </row>
    <row r="495" spans="4:20" ht="18" hidden="1" customHeight="1">
      <c r="D495" s="275"/>
      <c r="N495" s="275"/>
      <c r="O495" s="285">
        <f t="shared" si="16"/>
        <v>494</v>
      </c>
      <c r="P495" s="284">
        <f t="shared" si="15"/>
        <v>0</v>
      </c>
      <c r="Q495" s="275"/>
      <c r="S495" s="275"/>
      <c r="T495" s="275"/>
    </row>
    <row r="496" spans="4:20" ht="18" hidden="1" customHeight="1">
      <c r="D496" s="275"/>
      <c r="N496" s="275"/>
      <c r="O496" s="285">
        <f t="shared" si="16"/>
        <v>495</v>
      </c>
      <c r="P496" s="284">
        <f t="shared" si="15"/>
        <v>0</v>
      </c>
      <c r="Q496" s="275"/>
      <c r="S496" s="275"/>
      <c r="T496" s="275"/>
    </row>
    <row r="497" spans="1:20" ht="18" hidden="1" customHeight="1">
      <c r="D497" s="275"/>
      <c r="N497" s="275"/>
      <c r="O497" s="285">
        <f t="shared" si="16"/>
        <v>496</v>
      </c>
      <c r="P497" s="284">
        <f t="shared" si="15"/>
        <v>0</v>
      </c>
      <c r="Q497" s="275"/>
      <c r="S497" s="275"/>
      <c r="T497" s="275"/>
    </row>
    <row r="498" spans="1:20" ht="18" hidden="1" customHeight="1">
      <c r="D498" s="275"/>
      <c r="N498" s="275"/>
      <c r="O498" s="285">
        <f t="shared" si="16"/>
        <v>497</v>
      </c>
      <c r="P498" s="284">
        <f t="shared" si="15"/>
        <v>0</v>
      </c>
      <c r="Q498" s="275"/>
      <c r="S498" s="275"/>
      <c r="T498" s="275"/>
    </row>
    <row r="499" spans="1:20" ht="18" hidden="1" customHeight="1">
      <c r="D499" s="275"/>
      <c r="N499" s="275"/>
      <c r="O499" s="285">
        <f t="shared" si="16"/>
        <v>498</v>
      </c>
      <c r="P499" s="284">
        <f t="shared" si="15"/>
        <v>0</v>
      </c>
      <c r="Q499" s="275"/>
      <c r="S499" s="275"/>
      <c r="T499" s="275"/>
    </row>
    <row r="500" spans="1:20" ht="18" hidden="1" customHeight="1">
      <c r="D500" s="275"/>
      <c r="N500" s="275"/>
      <c r="O500" s="285">
        <f t="shared" si="16"/>
        <v>499</v>
      </c>
      <c r="P500" s="284">
        <f t="shared" si="15"/>
        <v>0</v>
      </c>
      <c r="Q500" s="275"/>
      <c r="S500" s="275"/>
      <c r="T500" s="275"/>
    </row>
    <row r="501" spans="1:20" ht="18" hidden="1" customHeight="1">
      <c r="D501" s="275"/>
      <c r="N501" s="275"/>
      <c r="O501" s="285">
        <f t="shared" si="16"/>
        <v>500</v>
      </c>
      <c r="P501" s="284">
        <f t="shared" si="15"/>
        <v>0</v>
      </c>
      <c r="Q501" s="275"/>
      <c r="S501" s="275"/>
      <c r="T501" s="275"/>
    </row>
    <row r="502" spans="1:20" ht="18" hidden="1" customHeight="1">
      <c r="A502" s="284"/>
      <c r="D502" s="275"/>
      <c r="N502" s="275"/>
      <c r="Q502" s="275"/>
      <c r="S502" s="275"/>
      <c r="T502" s="275"/>
    </row>
    <row r="503" spans="1:20" ht="18" hidden="1" customHeight="1">
      <c r="D503" s="275"/>
      <c r="N503" s="275"/>
      <c r="Q503" s="275"/>
      <c r="S503" s="275"/>
      <c r="T503" s="275"/>
    </row>
    <row r="504" spans="1:20" ht="18" hidden="1" customHeight="1">
      <c r="D504" s="275"/>
      <c r="N504" s="275"/>
      <c r="Q504" s="275"/>
      <c r="S504" s="275"/>
      <c r="T504" s="275"/>
    </row>
    <row r="505" spans="1:20" ht="18" hidden="1" customHeight="1">
      <c r="D505" s="275"/>
      <c r="N505" s="275"/>
      <c r="Q505" s="275"/>
      <c r="S505" s="275"/>
      <c r="T505" s="275"/>
    </row>
    <row r="506" spans="1:20" ht="18" hidden="1" customHeight="1">
      <c r="D506" s="275"/>
      <c r="N506" s="275"/>
      <c r="Q506" s="275"/>
      <c r="S506" s="275"/>
      <c r="T506" s="275"/>
    </row>
    <row r="507" spans="1:20" ht="18" customHeight="1">
      <c r="D507" s="275"/>
      <c r="N507" s="275"/>
      <c r="Q507" s="275"/>
      <c r="S507" s="275"/>
      <c r="T507" s="275"/>
    </row>
    <row r="508" spans="1:20" ht="18" customHeight="1">
      <c r="D508" s="275"/>
      <c r="N508" s="275"/>
      <c r="Q508" s="275"/>
      <c r="S508" s="275"/>
      <c r="T508" s="275"/>
    </row>
    <row r="509" spans="1:20" ht="18" customHeight="1">
      <c r="D509" s="275"/>
      <c r="N509" s="275"/>
      <c r="Q509" s="275"/>
      <c r="S509" s="275"/>
      <c r="T509" s="275"/>
    </row>
    <row r="510" spans="1:20" ht="18" customHeight="1">
      <c r="D510" s="275"/>
      <c r="N510" s="275"/>
      <c r="Q510" s="275"/>
      <c r="S510" s="275"/>
      <c r="T510" s="275"/>
    </row>
    <row r="511" spans="1:20">
      <c r="D511" s="275"/>
    </row>
    <row r="513" spans="4:29" s="295" customFormat="1" ht="25" customHeight="1">
      <c r="D513" s="294"/>
      <c r="E513" s="406" t="s">
        <v>427</v>
      </c>
      <c r="F513" s="406"/>
      <c r="G513" s="406"/>
      <c r="H513" s="406"/>
      <c r="I513" s="406"/>
      <c r="J513" s="406"/>
      <c r="K513" s="406"/>
      <c r="L513" s="406"/>
      <c r="M513" s="406"/>
      <c r="N513" s="406"/>
      <c r="O513" s="406"/>
      <c r="P513" s="406"/>
      <c r="Q513" s="406"/>
      <c r="R513" s="406"/>
      <c r="S513" s="406"/>
      <c r="T513" s="294"/>
    </row>
    <row r="514" spans="4:29" s="295" customFormat="1" ht="25" customHeight="1">
      <c r="E514" s="407"/>
      <c r="F514" s="407"/>
      <c r="G514" s="407"/>
      <c r="H514" s="407"/>
      <c r="I514" s="407"/>
      <c r="J514" s="407"/>
      <c r="K514" s="407"/>
      <c r="L514" s="407"/>
      <c r="M514" s="407"/>
      <c r="N514" s="407"/>
      <c r="O514" s="407"/>
      <c r="P514" s="407"/>
      <c r="Q514" s="407"/>
      <c r="R514" s="407"/>
      <c r="S514" s="407"/>
      <c r="T514" s="294"/>
      <c r="U514" s="296"/>
    </row>
    <row r="515" spans="4:29" s="295" customFormat="1" ht="25" customHeight="1">
      <c r="E515" s="408" t="str">
        <f>'[32]DNP Jurumudi'!$A$11</f>
        <v>PENGADAAN TANAH RUAS JALAN TOL CENGKARENG-BATUCEPER-KUNCIRAN</v>
      </c>
      <c r="F515" s="408"/>
      <c r="G515" s="408"/>
      <c r="H515" s="408"/>
      <c r="I515" s="408"/>
      <c r="J515" s="408"/>
      <c r="K515" s="408"/>
      <c r="L515" s="408"/>
      <c r="M515" s="408"/>
      <c r="N515" s="408"/>
      <c r="O515" s="408"/>
      <c r="P515" s="408"/>
      <c r="Q515" s="408"/>
      <c r="R515" s="408"/>
      <c r="S515" s="408"/>
      <c r="T515" s="294"/>
      <c r="U515" s="297"/>
    </row>
    <row r="516" spans="4:29" s="295" customFormat="1" ht="25" customHeight="1">
      <c r="E516" s="408" t="str">
        <f>+'[33]DNP PAJANG '!$B$3</f>
        <v>DI KELURAHAN PAJANG, KECAMATAN BENDA, KOTA TANGERANG</v>
      </c>
      <c r="F516" s="408"/>
      <c r="G516" s="408"/>
      <c r="H516" s="408"/>
      <c r="I516" s="408"/>
      <c r="J516" s="408"/>
      <c r="K516" s="408"/>
      <c r="L516" s="408"/>
      <c r="M516" s="408"/>
      <c r="N516" s="408"/>
      <c r="O516" s="408"/>
      <c r="P516" s="408"/>
      <c r="Q516" s="408"/>
      <c r="R516" s="408"/>
      <c r="S516" s="408"/>
      <c r="T516" s="294"/>
      <c r="U516" s="297"/>
    </row>
    <row r="517" spans="4:29" ht="15.75" customHeight="1" thickBot="1">
      <c r="D517" s="275"/>
      <c r="F517" s="298"/>
      <c r="G517" s="298"/>
      <c r="H517" s="298"/>
      <c r="I517" s="298"/>
      <c r="J517" s="298"/>
      <c r="K517" s="298"/>
      <c r="L517" s="298"/>
      <c r="M517" s="298"/>
      <c r="N517" s="299"/>
      <c r="O517" s="298"/>
      <c r="P517" s="298"/>
      <c r="Q517" s="299"/>
      <c r="R517" s="298"/>
      <c r="S517" s="300"/>
    </row>
    <row r="518" spans="4:29" ht="16" customHeight="1">
      <c r="D518" s="275"/>
      <c r="E518" s="301"/>
      <c r="F518" s="302"/>
      <c r="G518" s="302"/>
      <c r="H518" s="302"/>
      <c r="I518" s="302"/>
      <c r="J518" s="302"/>
      <c r="K518" s="302"/>
      <c r="L518" s="302"/>
      <c r="M518" s="302"/>
      <c r="N518" s="302"/>
      <c r="O518" s="302"/>
      <c r="P518" s="302"/>
      <c r="Q518" s="302"/>
      <c r="R518" s="302"/>
      <c r="S518" s="303"/>
      <c r="T518" s="304"/>
    </row>
    <row r="519" spans="4:29" ht="12" customHeight="1">
      <c r="D519" s="275"/>
      <c r="E519" s="304"/>
      <c r="F519" s="276"/>
      <c r="G519" s="276"/>
      <c r="H519" s="276"/>
      <c r="I519" s="276"/>
      <c r="J519" s="276"/>
      <c r="K519" s="276"/>
      <c r="L519" s="276"/>
      <c r="M519" s="276"/>
      <c r="O519" s="276"/>
      <c r="P519" s="276"/>
      <c r="R519" s="276"/>
      <c r="S519" s="305"/>
      <c r="T519" s="304"/>
    </row>
    <row r="520" spans="4:29" ht="19.5">
      <c r="D520" s="275"/>
      <c r="E520" s="304"/>
      <c r="F520" s="306" t="s">
        <v>454</v>
      </c>
      <c r="G520" s="306"/>
      <c r="H520" s="306" t="s">
        <v>455</v>
      </c>
      <c r="I520" s="307">
        <f>+'DNP PAJANG '!B485</f>
        <v>46</v>
      </c>
      <c r="J520" s="276"/>
      <c r="K520" s="276"/>
      <c r="L520" s="276"/>
      <c r="M520" s="276"/>
      <c r="O520" s="409"/>
      <c r="P520" s="409"/>
      <c r="Q520" s="308"/>
      <c r="R520" s="276"/>
      <c r="S520" s="305"/>
      <c r="T520" s="304"/>
    </row>
    <row r="521" spans="4:29" ht="19.5">
      <c r="D521" s="275"/>
      <c r="E521" s="304"/>
      <c r="F521" s="306" t="s">
        <v>456</v>
      </c>
      <c r="G521" s="306"/>
      <c r="H521" s="306" t="s">
        <v>455</v>
      </c>
      <c r="I521" s="307" t="str">
        <f>+'DNP PAJANG '!D485</f>
        <v>SURONO</v>
      </c>
      <c r="J521" s="276"/>
      <c r="K521" s="276"/>
      <c r="L521" s="276"/>
      <c r="M521" s="276"/>
      <c r="O521" s="409"/>
      <c r="P521" s="409"/>
      <c r="Q521" s="308"/>
      <c r="R521" s="276"/>
      <c r="S521" s="305"/>
      <c r="T521" s="304"/>
    </row>
    <row r="522" spans="4:29" ht="19.5">
      <c r="D522" s="275"/>
      <c r="E522" s="304"/>
      <c r="F522" s="306" t="s">
        <v>457</v>
      </c>
      <c r="G522" s="306"/>
      <c r="H522" s="306" t="s">
        <v>455</v>
      </c>
      <c r="I522" s="307">
        <f>+'DNP PAJANG '!F485</f>
        <v>72</v>
      </c>
      <c r="J522" s="276"/>
      <c r="K522" s="276"/>
      <c r="L522" s="276"/>
      <c r="M522" s="276"/>
      <c r="O522" s="409"/>
      <c r="P522" s="409"/>
      <c r="Q522" s="308"/>
      <c r="R522" s="276"/>
      <c r="S522" s="305"/>
      <c r="T522" s="304"/>
    </row>
    <row r="523" spans="4:29" ht="19.5">
      <c r="D523" s="275"/>
      <c r="E523" s="304"/>
      <c r="F523" s="306" t="s">
        <v>458</v>
      </c>
      <c r="G523" s="306"/>
      <c r="H523" s="306" t="s">
        <v>455</v>
      </c>
      <c r="I523" s="309">
        <f>+'DNP PAJANG '!J485</f>
        <v>41</v>
      </c>
      <c r="J523" s="276"/>
      <c r="K523" s="276"/>
      <c r="L523" s="276"/>
      <c r="M523" s="276"/>
      <c r="O523" s="409"/>
      <c r="P523" s="409"/>
      <c r="Q523" s="308"/>
      <c r="R523" s="276"/>
      <c r="S523" s="305"/>
      <c r="T523" s="304"/>
    </row>
    <row r="524" spans="4:29" ht="19.5">
      <c r="D524" s="275"/>
      <c r="E524" s="304"/>
      <c r="F524" s="306"/>
      <c r="G524" s="306"/>
      <c r="H524" s="306"/>
      <c r="I524" s="306">
        <f>IF(AC525=0,0,IFERROR(VLOOKUP(AC525,resume,6,0),0)&amp;" m²")</f>
        <v>0</v>
      </c>
      <c r="J524" s="276"/>
      <c r="K524" s="276"/>
      <c r="L524" s="276"/>
      <c r="M524" s="276"/>
      <c r="O524" s="409"/>
      <c r="P524" s="409"/>
      <c r="Q524" s="308"/>
      <c r="R524" s="276"/>
      <c r="S524" s="305"/>
      <c r="T524" s="304"/>
    </row>
    <row r="525" spans="4:29" ht="19.5">
      <c r="D525" s="275"/>
      <c r="E525" s="304"/>
      <c r="F525" s="306"/>
      <c r="G525" s="306"/>
      <c r="H525" s="306"/>
      <c r="I525" s="306">
        <f>IF(AC525=0,0,IFERROR(VLOOKUP(AC525,resume,7,0),0)&amp;" m²")</f>
        <v>0</v>
      </c>
      <c r="J525" s="276"/>
      <c r="K525" s="276"/>
      <c r="L525" s="276"/>
      <c r="M525" s="276"/>
      <c r="O525" s="409"/>
      <c r="P525" s="409"/>
      <c r="Q525" s="308"/>
      <c r="R525" s="276"/>
      <c r="S525" s="305"/>
      <c r="T525" s="304"/>
      <c r="AC525" s="310"/>
    </row>
    <row r="526" spans="4:29" ht="19.5">
      <c r="D526" s="275"/>
      <c r="E526" s="304"/>
      <c r="F526" s="306"/>
      <c r="G526" s="306"/>
      <c r="H526" s="306"/>
      <c r="I526" s="306">
        <f>IFERROR(VLOOKUP(AC525,resume,32,0),0)</f>
        <v>0</v>
      </c>
      <c r="J526" s="276"/>
      <c r="K526" s="276"/>
      <c r="L526" s="276"/>
      <c r="M526" s="276"/>
      <c r="O526" s="409"/>
      <c r="P526" s="409"/>
      <c r="Q526" s="308"/>
      <c r="R526" s="276"/>
      <c r="S526" s="305"/>
      <c r="T526" s="304"/>
    </row>
    <row r="527" spans="4:29" ht="18" customHeight="1">
      <c r="D527" s="275"/>
      <c r="E527" s="304"/>
      <c r="F527" s="276"/>
      <c r="G527" s="276"/>
      <c r="H527" s="276"/>
      <c r="I527" s="276"/>
      <c r="J527" s="276"/>
      <c r="K527" s="276"/>
      <c r="L527" s="276"/>
      <c r="M527" s="276"/>
      <c r="O527" s="276"/>
      <c r="P527" s="276"/>
      <c r="R527" s="276"/>
      <c r="S527" s="305"/>
      <c r="T527" s="304"/>
    </row>
    <row r="528" spans="4:29" ht="20.149999999999999" customHeight="1">
      <c r="D528" s="275"/>
      <c r="E528" s="304"/>
      <c r="F528" s="392" t="s">
        <v>459</v>
      </c>
      <c r="G528" s="392"/>
      <c r="H528" s="392"/>
      <c r="I528" s="393"/>
      <c r="J528" s="394" t="s">
        <v>460</v>
      </c>
      <c r="K528" s="394"/>
      <c r="L528" s="394"/>
      <c r="M528" s="394"/>
      <c r="N528" s="394"/>
      <c r="O528" s="394"/>
      <c r="P528" s="394"/>
      <c r="Q528" s="394"/>
      <c r="R528" s="394"/>
      <c r="S528" s="311"/>
      <c r="T528" s="304"/>
    </row>
    <row r="529" spans="4:20" ht="20.149999999999999" customHeight="1">
      <c r="D529" s="275"/>
      <c r="E529" s="304"/>
      <c r="F529" s="392"/>
      <c r="G529" s="392"/>
      <c r="H529" s="392"/>
      <c r="I529" s="393"/>
      <c r="J529" s="395" t="s">
        <v>461</v>
      </c>
      <c r="K529" s="394" t="s">
        <v>462</v>
      </c>
      <c r="L529" s="394"/>
      <c r="M529" s="394" t="s">
        <v>463</v>
      </c>
      <c r="N529" s="394"/>
      <c r="O529" s="394"/>
      <c r="P529" s="395" t="s">
        <v>464</v>
      </c>
      <c r="Q529" s="395"/>
      <c r="R529" s="395" t="s">
        <v>465</v>
      </c>
      <c r="S529" s="312"/>
      <c r="T529" s="304"/>
    </row>
    <row r="530" spans="4:20" ht="28.5" customHeight="1">
      <c r="D530" s="275"/>
      <c r="E530" s="304"/>
      <c r="F530" s="313" t="s">
        <v>466</v>
      </c>
      <c r="G530" s="393" t="s">
        <v>467</v>
      </c>
      <c r="H530" s="396"/>
      <c r="I530" s="314" t="s">
        <v>468</v>
      </c>
      <c r="J530" s="395"/>
      <c r="K530" s="315" t="s">
        <v>469</v>
      </c>
      <c r="L530" s="316" t="s">
        <v>470</v>
      </c>
      <c r="M530" s="394" t="s">
        <v>471</v>
      </c>
      <c r="N530" s="394"/>
      <c r="O530" s="316" t="s">
        <v>472</v>
      </c>
      <c r="P530" s="395"/>
      <c r="Q530" s="395"/>
      <c r="R530" s="395"/>
      <c r="S530" s="312"/>
      <c r="T530" s="304"/>
    </row>
    <row r="531" spans="4:20" s="317" customFormat="1" ht="39.75" customHeight="1">
      <c r="E531" s="318"/>
      <c r="F531" s="319">
        <f>+'DNP PAJANG '!S485</f>
        <v>101352000</v>
      </c>
      <c r="G531" s="386">
        <v>0</v>
      </c>
      <c r="H531" s="387"/>
      <c r="I531" s="319">
        <v>0</v>
      </c>
      <c r="J531" s="320">
        <v>0</v>
      </c>
      <c r="K531" s="320">
        <v>0</v>
      </c>
      <c r="L531" s="320">
        <v>0</v>
      </c>
      <c r="M531" s="388">
        <v>0</v>
      </c>
      <c r="N531" s="389"/>
      <c r="O531" s="320">
        <f>+'DNP PAJANG '!AB485</f>
        <v>5067600</v>
      </c>
      <c r="P531" s="388">
        <f>+'DNP PAJANG '!AC485</f>
        <v>549327.84000000008</v>
      </c>
      <c r="Q531" s="389"/>
      <c r="R531" s="320">
        <f>IFERROR(VLOOKUP(AC525,resume,30,0),0)</f>
        <v>0</v>
      </c>
      <c r="S531" s="321"/>
      <c r="T531" s="318"/>
    </row>
    <row r="532" spans="4:20" ht="18" customHeight="1">
      <c r="D532" s="275"/>
      <c r="E532" s="304"/>
      <c r="F532" s="276"/>
      <c r="G532" s="276"/>
      <c r="H532" s="276"/>
      <c r="I532" s="276"/>
      <c r="J532" s="276"/>
      <c r="K532" s="276"/>
      <c r="L532" s="276"/>
      <c r="M532" s="276"/>
      <c r="O532" s="276"/>
      <c r="P532" s="276"/>
      <c r="R532" s="276"/>
      <c r="S532" s="305"/>
      <c r="T532" s="304"/>
    </row>
    <row r="533" spans="4:20" ht="20.149999999999999" customHeight="1">
      <c r="D533" s="275"/>
      <c r="E533" s="304"/>
      <c r="F533" s="390" t="s">
        <v>473</v>
      </c>
      <c r="G533" s="390"/>
      <c r="H533" s="390"/>
      <c r="I533" s="390"/>
      <c r="J533" s="390"/>
      <c r="K533" s="390"/>
      <c r="L533" s="390"/>
      <c r="M533" s="390"/>
      <c r="N533" s="390"/>
      <c r="O533" s="390"/>
      <c r="P533" s="390"/>
      <c r="Q533" s="390"/>
      <c r="R533" s="390"/>
      <c r="S533" s="322"/>
      <c r="T533" s="304"/>
    </row>
    <row r="534" spans="4:20" ht="20.149999999999999" customHeight="1">
      <c r="D534" s="275"/>
      <c r="E534" s="304"/>
      <c r="F534" s="390" t="s">
        <v>459</v>
      </c>
      <c r="G534" s="390"/>
      <c r="H534" s="390"/>
      <c r="I534" s="390"/>
      <c r="J534" s="390" t="s">
        <v>460</v>
      </c>
      <c r="K534" s="390"/>
      <c r="L534" s="390"/>
      <c r="M534" s="391"/>
      <c r="N534" s="323"/>
      <c r="O534" s="390" t="s">
        <v>474</v>
      </c>
      <c r="P534" s="390"/>
      <c r="Q534" s="390"/>
      <c r="R534" s="390"/>
      <c r="S534" s="322"/>
      <c r="T534" s="304"/>
    </row>
    <row r="535" spans="4:20" s="324" customFormat="1" ht="39.75" customHeight="1">
      <c r="E535" s="325"/>
      <c r="F535" s="381">
        <f>+'DNP PAJANG '!X485</f>
        <v>101352000</v>
      </c>
      <c r="G535" s="381"/>
      <c r="H535" s="381"/>
      <c r="I535" s="381"/>
      <c r="J535" s="382">
        <f>+'DNP PAJANG '!AE485</f>
        <v>5616927.8399999999</v>
      </c>
      <c r="K535" s="383"/>
      <c r="L535" s="383"/>
      <c r="M535" s="383"/>
      <c r="N535" s="384"/>
      <c r="O535" s="381">
        <f>ROUND(F535+J535,-3)</f>
        <v>106969000</v>
      </c>
      <c r="P535" s="381"/>
      <c r="Q535" s="381"/>
      <c r="R535" s="381"/>
      <c r="S535" s="326"/>
      <c r="T535" s="325"/>
    </row>
    <row r="536" spans="4:20" ht="18" customHeight="1">
      <c r="D536" s="275"/>
      <c r="E536" s="304"/>
      <c r="F536" s="276"/>
      <c r="G536" s="276"/>
      <c r="H536" s="276"/>
      <c r="I536" s="276"/>
      <c r="J536" s="276"/>
      <c r="K536" s="276"/>
      <c r="L536" s="276"/>
      <c r="M536" s="276"/>
      <c r="O536" s="276"/>
      <c r="P536" s="276"/>
      <c r="R536" s="276"/>
      <c r="S536" s="305"/>
      <c r="T536" s="304"/>
    </row>
    <row r="537" spans="4:20" ht="61.5" customHeight="1">
      <c r="D537" s="275"/>
      <c r="E537" s="304"/>
      <c r="F537" s="385" t="str">
        <f>IF(O535=0,0,E16)</f>
        <v>(Seratus Enam Juta Sembilan Ratus Enam Puluh Sembilan Ribu Rupiah)</v>
      </c>
      <c r="G537" s="385"/>
      <c r="H537" s="385"/>
      <c r="I537" s="385"/>
      <c r="J537" s="385"/>
      <c r="K537" s="385"/>
      <c r="L537" s="385"/>
      <c r="M537" s="385"/>
      <c r="N537" s="385"/>
      <c r="O537" s="385"/>
      <c r="P537" s="385"/>
      <c r="Q537" s="385"/>
      <c r="R537" s="385"/>
      <c r="S537" s="305"/>
      <c r="T537" s="304"/>
    </row>
    <row r="538" spans="4:20" ht="18" customHeight="1" thickBot="1">
      <c r="D538" s="275"/>
      <c r="E538" s="327"/>
      <c r="F538" s="328"/>
      <c r="G538" s="328"/>
      <c r="H538" s="328"/>
      <c r="I538" s="328"/>
      <c r="J538" s="328"/>
      <c r="K538" s="328"/>
      <c r="L538" s="328"/>
      <c r="M538" s="328"/>
      <c r="N538" s="328"/>
      <c r="O538" s="328"/>
      <c r="P538" s="328"/>
      <c r="Q538" s="328"/>
      <c r="R538" s="328"/>
      <c r="S538" s="329"/>
      <c r="T538" s="304"/>
    </row>
    <row r="539" spans="4:20" ht="18" customHeight="1">
      <c r="D539" s="275"/>
    </row>
    <row r="540" spans="4:20" ht="18" customHeight="1">
      <c r="D540" s="275"/>
      <c r="N540" s="275"/>
      <c r="Q540" s="275"/>
      <c r="S540" s="275"/>
      <c r="T540" s="275"/>
    </row>
    <row r="541" spans="4:20" ht="18" customHeight="1">
      <c r="D541" s="275"/>
      <c r="N541" s="275"/>
      <c r="Q541" s="275"/>
      <c r="S541" s="275"/>
      <c r="T541" s="275"/>
    </row>
    <row r="542" spans="4:20" ht="18" customHeight="1">
      <c r="D542" s="275"/>
      <c r="N542" s="275"/>
      <c r="Q542" s="275"/>
      <c r="S542" s="275"/>
      <c r="T542" s="275"/>
    </row>
    <row r="543" spans="4:20" ht="18" customHeight="1">
      <c r="D543" s="275"/>
      <c r="N543" s="275"/>
      <c r="Q543" s="275"/>
      <c r="S543" s="275"/>
      <c r="T543" s="275"/>
    </row>
    <row r="544" spans="4:20" ht="18" customHeight="1">
      <c r="D544" s="275"/>
      <c r="N544" s="275"/>
      <c r="Q544" s="275"/>
      <c r="S544" s="275"/>
      <c r="T544" s="275"/>
    </row>
    <row r="545" spans="4:20" ht="18" customHeight="1">
      <c r="D545" s="275"/>
      <c r="N545" s="275"/>
      <c r="Q545" s="275"/>
      <c r="S545" s="275"/>
      <c r="T545" s="275"/>
    </row>
    <row r="546" spans="4:20" ht="18" customHeight="1">
      <c r="D546" s="275"/>
      <c r="N546" s="275"/>
      <c r="Q546" s="275"/>
      <c r="S546" s="275"/>
      <c r="T546" s="275"/>
    </row>
    <row r="547" spans="4:20" ht="18" customHeight="1">
      <c r="D547" s="275"/>
      <c r="N547" s="275"/>
      <c r="Q547" s="275"/>
      <c r="S547" s="275"/>
      <c r="T547" s="275"/>
    </row>
    <row r="548" spans="4:20" ht="18" customHeight="1">
      <c r="D548" s="275"/>
      <c r="N548" s="275"/>
      <c r="Q548" s="275"/>
      <c r="S548" s="275"/>
      <c r="T548" s="275"/>
    </row>
    <row r="549" spans="4:20" ht="18" customHeight="1">
      <c r="D549" s="275"/>
      <c r="N549" s="275"/>
      <c r="Q549" s="275"/>
      <c r="S549" s="275"/>
      <c r="T549" s="275"/>
    </row>
    <row r="550" spans="4:20" ht="18" customHeight="1">
      <c r="D550" s="275"/>
      <c r="N550" s="275"/>
      <c r="Q550" s="275"/>
      <c r="S550" s="275"/>
      <c r="T550" s="275"/>
    </row>
    <row r="551" spans="4:20" ht="18" customHeight="1">
      <c r="D551" s="275"/>
      <c r="N551" s="275"/>
      <c r="Q551" s="275"/>
      <c r="S551" s="275"/>
      <c r="T551" s="275"/>
    </row>
    <row r="552" spans="4:20" ht="18" customHeight="1">
      <c r="D552" s="275"/>
      <c r="N552" s="275"/>
      <c r="Q552" s="275"/>
      <c r="S552" s="275"/>
      <c r="T552" s="275"/>
    </row>
    <row r="553" spans="4:20" ht="18" customHeight="1">
      <c r="D553" s="275"/>
      <c r="N553" s="275"/>
      <c r="Q553" s="275"/>
      <c r="S553" s="275"/>
      <c r="T553" s="275"/>
    </row>
    <row r="554" spans="4:20" ht="18" customHeight="1">
      <c r="D554" s="275"/>
      <c r="N554" s="275"/>
      <c r="Q554" s="275"/>
      <c r="S554" s="275"/>
      <c r="T554" s="275"/>
    </row>
    <row r="555" spans="4:20" ht="18" customHeight="1">
      <c r="D555" s="275"/>
      <c r="N555" s="275"/>
      <c r="Q555" s="275"/>
      <c r="S555" s="275"/>
      <c r="T555" s="275"/>
    </row>
    <row r="556" spans="4:20" ht="18" customHeight="1">
      <c r="D556" s="275"/>
      <c r="N556" s="275"/>
      <c r="Q556" s="275"/>
      <c r="S556" s="275"/>
      <c r="T556" s="275"/>
    </row>
    <row r="557" spans="4:20" ht="18" customHeight="1">
      <c r="D557" s="275"/>
      <c r="N557" s="275"/>
      <c r="Q557" s="275"/>
      <c r="S557" s="275"/>
      <c r="T557" s="275"/>
    </row>
    <row r="558" spans="4:20" ht="18" customHeight="1">
      <c r="D558" s="275"/>
      <c r="N558" s="275"/>
      <c r="Q558" s="275"/>
      <c r="S558" s="275"/>
      <c r="T558" s="275"/>
    </row>
    <row r="559" spans="4:20" ht="18" customHeight="1">
      <c r="D559" s="275"/>
      <c r="N559" s="275"/>
      <c r="Q559" s="275"/>
      <c r="S559" s="275"/>
      <c r="T559" s="275"/>
    </row>
    <row r="560" spans="4:20" ht="18" customHeight="1">
      <c r="D560" s="275"/>
      <c r="N560" s="275"/>
      <c r="Q560" s="275"/>
      <c r="S560" s="275"/>
      <c r="T560" s="275"/>
    </row>
    <row r="561" spans="4:20" ht="18" customHeight="1">
      <c r="D561" s="275"/>
      <c r="N561" s="275"/>
      <c r="Q561" s="275"/>
      <c r="S561" s="275"/>
      <c r="T561" s="275"/>
    </row>
    <row r="562" spans="4:20" ht="18" customHeight="1">
      <c r="D562" s="275"/>
      <c r="N562" s="275"/>
      <c r="Q562" s="275"/>
      <c r="S562" s="275"/>
      <c r="T562" s="275"/>
    </row>
    <row r="563" spans="4:20" ht="18" customHeight="1">
      <c r="D563" s="275"/>
      <c r="N563" s="275"/>
      <c r="Q563" s="275"/>
      <c r="S563" s="275"/>
      <c r="T563" s="275"/>
    </row>
    <row r="564" spans="4:20" ht="18" customHeight="1">
      <c r="D564" s="275"/>
      <c r="N564" s="275"/>
      <c r="Q564" s="275"/>
      <c r="S564" s="275"/>
      <c r="T564" s="275"/>
    </row>
    <row r="565" spans="4:20" ht="18" customHeight="1">
      <c r="D565" s="275"/>
      <c r="N565" s="275"/>
      <c r="Q565" s="275"/>
      <c r="S565" s="275"/>
      <c r="T565" s="275"/>
    </row>
    <row r="566" spans="4:20" ht="18" customHeight="1">
      <c r="D566" s="275"/>
      <c r="N566" s="275"/>
      <c r="Q566" s="275"/>
      <c r="S566" s="275"/>
      <c r="T566" s="275"/>
    </row>
    <row r="567" spans="4:20" ht="18" customHeight="1">
      <c r="D567" s="275"/>
      <c r="N567" s="275"/>
      <c r="Q567" s="275"/>
      <c r="S567" s="275"/>
      <c r="T567" s="275"/>
    </row>
    <row r="568" spans="4:20" ht="18" customHeight="1">
      <c r="D568" s="275"/>
      <c r="N568" s="275"/>
      <c r="Q568" s="275"/>
      <c r="S568" s="275"/>
      <c r="T568" s="275"/>
    </row>
    <row r="569" spans="4:20" ht="18" customHeight="1">
      <c r="D569" s="275"/>
      <c r="N569" s="275"/>
      <c r="Q569" s="275"/>
      <c r="S569" s="275"/>
      <c r="T569" s="275"/>
    </row>
    <row r="570" spans="4:20" ht="18" customHeight="1">
      <c r="D570" s="275"/>
      <c r="N570" s="275"/>
      <c r="Q570" s="275"/>
      <c r="S570" s="275"/>
      <c r="T570" s="275"/>
    </row>
    <row r="571" spans="4:20" ht="18" customHeight="1">
      <c r="D571" s="275"/>
      <c r="N571" s="275"/>
      <c r="Q571" s="275"/>
      <c r="S571" s="275"/>
      <c r="T571" s="275"/>
    </row>
    <row r="572" spans="4:20" ht="18" customHeight="1">
      <c r="D572" s="275"/>
      <c r="N572" s="275"/>
      <c r="Q572" s="275"/>
      <c r="S572" s="275"/>
      <c r="T572" s="275"/>
    </row>
    <row r="573" spans="4:20" ht="18" customHeight="1">
      <c r="D573" s="275"/>
      <c r="N573" s="275"/>
      <c r="Q573" s="275"/>
      <c r="S573" s="275"/>
      <c r="T573" s="275"/>
    </row>
    <row r="574" spans="4:20" ht="18" customHeight="1">
      <c r="D574" s="275"/>
      <c r="N574" s="275"/>
      <c r="Q574" s="275"/>
      <c r="S574" s="275"/>
      <c r="T574" s="275"/>
    </row>
    <row r="575" spans="4:20" ht="18" customHeight="1">
      <c r="D575" s="275"/>
      <c r="N575" s="275"/>
      <c r="Q575" s="275"/>
      <c r="S575" s="275"/>
      <c r="T575" s="275"/>
    </row>
    <row r="576" spans="4:20" ht="18" customHeight="1">
      <c r="D576" s="275"/>
      <c r="N576" s="275"/>
      <c r="Q576" s="275"/>
      <c r="S576" s="275"/>
      <c r="T576" s="275"/>
    </row>
    <row r="577" spans="4:20" ht="18" customHeight="1">
      <c r="D577" s="275"/>
      <c r="N577" s="275"/>
      <c r="Q577" s="275"/>
      <c r="S577" s="275"/>
      <c r="T577" s="275"/>
    </row>
    <row r="578" spans="4:20" ht="18" customHeight="1">
      <c r="D578" s="275"/>
      <c r="N578" s="275"/>
      <c r="Q578" s="275"/>
      <c r="S578" s="275"/>
      <c r="T578" s="275"/>
    </row>
    <row r="579" spans="4:20" ht="18" customHeight="1">
      <c r="D579" s="275"/>
      <c r="N579" s="275"/>
      <c r="Q579" s="275"/>
      <c r="S579" s="275"/>
      <c r="T579" s="275"/>
    </row>
    <row r="580" spans="4:20" ht="18" customHeight="1">
      <c r="D580" s="275"/>
      <c r="N580" s="275"/>
      <c r="Q580" s="275"/>
      <c r="S580" s="275"/>
      <c r="T580" s="275"/>
    </row>
    <row r="581" spans="4:20" ht="18" customHeight="1">
      <c r="D581" s="275"/>
      <c r="N581" s="275"/>
      <c r="Q581" s="275"/>
      <c r="S581" s="275"/>
      <c r="T581" s="275"/>
    </row>
    <row r="582" spans="4:20" ht="18" customHeight="1">
      <c r="D582" s="275"/>
      <c r="N582" s="275"/>
      <c r="Q582" s="275"/>
      <c r="S582" s="275"/>
      <c r="T582" s="275"/>
    </row>
    <row r="583" spans="4:20" ht="18" customHeight="1">
      <c r="D583" s="275"/>
      <c r="N583" s="275"/>
      <c r="Q583" s="275"/>
      <c r="S583" s="275"/>
      <c r="T583" s="275"/>
    </row>
    <row r="584" spans="4:20" ht="18" customHeight="1">
      <c r="D584" s="275"/>
      <c r="N584" s="275"/>
      <c r="Q584" s="275"/>
      <c r="S584" s="275"/>
      <c r="T584" s="275"/>
    </row>
    <row r="585" spans="4:20" ht="18" customHeight="1">
      <c r="D585" s="275"/>
      <c r="N585" s="275"/>
      <c r="Q585" s="275"/>
      <c r="S585" s="275"/>
      <c r="T585" s="275"/>
    </row>
    <row r="586" spans="4:20" ht="18" customHeight="1">
      <c r="D586" s="275"/>
      <c r="N586" s="275"/>
      <c r="Q586" s="275"/>
      <c r="S586" s="275"/>
      <c r="T586" s="275"/>
    </row>
    <row r="587" spans="4:20" ht="18" customHeight="1">
      <c r="D587" s="275"/>
      <c r="N587" s="275"/>
      <c r="Q587" s="275"/>
      <c r="S587" s="275"/>
      <c r="T587" s="275"/>
    </row>
    <row r="588" spans="4:20" ht="18" customHeight="1">
      <c r="D588" s="275"/>
      <c r="N588" s="275"/>
      <c r="Q588" s="275"/>
      <c r="S588" s="275"/>
      <c r="T588" s="275"/>
    </row>
    <row r="589" spans="4:20" ht="18" customHeight="1">
      <c r="D589" s="275"/>
      <c r="N589" s="275"/>
      <c r="Q589" s="275"/>
      <c r="S589" s="275"/>
      <c r="T589" s="275"/>
    </row>
    <row r="590" spans="4:20" ht="18" customHeight="1">
      <c r="D590" s="275"/>
      <c r="N590" s="275"/>
      <c r="Q590" s="275"/>
      <c r="S590" s="275"/>
      <c r="T590" s="275"/>
    </row>
    <row r="591" spans="4:20" ht="18" customHeight="1">
      <c r="D591" s="275"/>
      <c r="N591" s="275"/>
      <c r="Q591" s="275"/>
      <c r="S591" s="275"/>
      <c r="T591" s="275"/>
    </row>
    <row r="592" spans="4:20" ht="18" customHeight="1">
      <c r="D592" s="275"/>
      <c r="N592" s="275"/>
      <c r="Q592" s="275"/>
      <c r="S592" s="275"/>
      <c r="T592" s="275"/>
    </row>
    <row r="593" spans="4:20" ht="18" customHeight="1">
      <c r="D593" s="275"/>
      <c r="N593" s="275"/>
      <c r="Q593" s="275"/>
      <c r="S593" s="275"/>
      <c r="T593" s="275"/>
    </row>
    <row r="594" spans="4:20" ht="18" customHeight="1">
      <c r="D594" s="275"/>
      <c r="N594" s="275"/>
      <c r="Q594" s="275"/>
      <c r="S594" s="275"/>
      <c r="T594" s="275"/>
    </row>
    <row r="595" spans="4:20" ht="18" customHeight="1">
      <c r="D595" s="275"/>
      <c r="N595" s="275"/>
      <c r="Q595" s="275"/>
      <c r="S595" s="275"/>
      <c r="T595" s="275"/>
    </row>
    <row r="596" spans="4:20" ht="18" customHeight="1">
      <c r="D596" s="275"/>
      <c r="N596" s="275"/>
      <c r="Q596" s="275"/>
      <c r="S596" s="275"/>
      <c r="T596" s="275"/>
    </row>
    <row r="597" spans="4:20" ht="18" customHeight="1">
      <c r="D597" s="275"/>
      <c r="N597" s="275"/>
      <c r="Q597" s="275"/>
      <c r="S597" s="275"/>
      <c r="T597" s="275"/>
    </row>
    <row r="598" spans="4:20" ht="18" customHeight="1">
      <c r="D598" s="275"/>
      <c r="N598" s="275"/>
      <c r="Q598" s="275"/>
      <c r="S598" s="275"/>
      <c r="T598" s="275"/>
    </row>
    <row r="599" spans="4:20" ht="18" customHeight="1">
      <c r="D599" s="275"/>
      <c r="N599" s="275"/>
      <c r="Q599" s="275"/>
      <c r="S599" s="275"/>
      <c r="T599" s="275"/>
    </row>
    <row r="600" spans="4:20" ht="18" customHeight="1">
      <c r="D600" s="275"/>
      <c r="N600" s="275"/>
      <c r="Q600" s="275"/>
      <c r="S600" s="275"/>
      <c r="T600" s="275"/>
    </row>
    <row r="601" spans="4:20" ht="18" customHeight="1">
      <c r="D601" s="275"/>
      <c r="N601" s="275"/>
      <c r="Q601" s="275"/>
      <c r="S601" s="275"/>
      <c r="T601" s="275"/>
    </row>
    <row r="602" spans="4:20" ht="18" customHeight="1">
      <c r="D602" s="275"/>
      <c r="N602" s="275"/>
      <c r="Q602" s="275"/>
      <c r="S602" s="275"/>
      <c r="T602" s="275"/>
    </row>
    <row r="603" spans="4:20" ht="18" customHeight="1">
      <c r="D603" s="275"/>
      <c r="N603" s="275"/>
      <c r="Q603" s="275"/>
      <c r="S603" s="275"/>
      <c r="T603" s="275"/>
    </row>
    <row r="604" spans="4:20" ht="18" customHeight="1">
      <c r="D604" s="275"/>
      <c r="N604" s="275"/>
      <c r="Q604" s="275"/>
      <c r="S604" s="275"/>
      <c r="T604" s="275"/>
    </row>
    <row r="605" spans="4:20" ht="18" customHeight="1">
      <c r="D605" s="275"/>
      <c r="N605" s="275"/>
      <c r="Q605" s="275"/>
      <c r="S605" s="275"/>
      <c r="T605" s="275"/>
    </row>
    <row r="606" spans="4:20" ht="18" customHeight="1">
      <c r="D606" s="275"/>
      <c r="N606" s="275"/>
      <c r="Q606" s="275"/>
      <c r="S606" s="275"/>
      <c r="T606" s="275"/>
    </row>
    <row r="607" spans="4:20" ht="18" customHeight="1">
      <c r="D607" s="275"/>
      <c r="N607" s="275"/>
      <c r="Q607" s="275"/>
      <c r="S607" s="275"/>
      <c r="T607" s="275"/>
    </row>
    <row r="608" spans="4:20" ht="18" customHeight="1">
      <c r="D608" s="275"/>
      <c r="N608" s="275"/>
      <c r="Q608" s="275"/>
      <c r="S608" s="275"/>
      <c r="T608" s="275"/>
    </row>
    <row r="609" spans="4:20" ht="18" customHeight="1">
      <c r="D609" s="275"/>
      <c r="N609" s="275"/>
      <c r="Q609" s="275"/>
      <c r="S609" s="275"/>
      <c r="T609" s="275"/>
    </row>
    <row r="610" spans="4:20" ht="18" customHeight="1">
      <c r="D610" s="275"/>
      <c r="N610" s="275"/>
      <c r="Q610" s="275"/>
      <c r="S610" s="275"/>
      <c r="T610" s="275"/>
    </row>
    <row r="611" spans="4:20" ht="18" customHeight="1">
      <c r="D611" s="275"/>
      <c r="N611" s="275"/>
      <c r="Q611" s="275"/>
      <c r="S611" s="275"/>
      <c r="T611" s="275"/>
    </row>
    <row r="612" spans="4:20" ht="18" customHeight="1">
      <c r="D612" s="275"/>
      <c r="N612" s="275"/>
      <c r="Q612" s="275"/>
      <c r="S612" s="275"/>
      <c r="T612" s="275"/>
    </row>
    <row r="613" spans="4:20" ht="18" customHeight="1">
      <c r="D613" s="275"/>
      <c r="N613" s="275"/>
      <c r="Q613" s="275"/>
      <c r="S613" s="275"/>
      <c r="T613" s="275"/>
    </row>
    <row r="614" spans="4:20" ht="18" customHeight="1">
      <c r="D614" s="275"/>
      <c r="N614" s="275"/>
      <c r="Q614" s="275"/>
      <c r="S614" s="275"/>
      <c r="T614" s="275"/>
    </row>
    <row r="615" spans="4:20" ht="18" customHeight="1">
      <c r="D615" s="275"/>
      <c r="N615" s="275"/>
      <c r="Q615" s="275"/>
      <c r="S615" s="275"/>
      <c r="T615" s="275"/>
    </row>
    <row r="616" spans="4:20" ht="18" customHeight="1">
      <c r="D616" s="275"/>
      <c r="N616" s="275"/>
      <c r="Q616" s="275"/>
      <c r="S616" s="275"/>
      <c r="T616" s="275"/>
    </row>
    <row r="617" spans="4:20" ht="18" customHeight="1">
      <c r="D617" s="275"/>
      <c r="N617" s="275"/>
      <c r="Q617" s="275"/>
      <c r="S617" s="275"/>
      <c r="T617" s="275"/>
    </row>
    <row r="618" spans="4:20" ht="18" customHeight="1">
      <c r="D618" s="275"/>
      <c r="N618" s="275"/>
      <c r="Q618" s="275"/>
      <c r="S618" s="275"/>
      <c r="T618" s="275"/>
    </row>
    <row r="619" spans="4:20" ht="18" customHeight="1">
      <c r="D619" s="275"/>
      <c r="N619" s="275"/>
      <c r="Q619" s="275"/>
      <c r="S619" s="275"/>
      <c r="T619" s="275"/>
    </row>
    <row r="620" spans="4:20" ht="18" customHeight="1">
      <c r="D620" s="275"/>
      <c r="N620" s="275"/>
      <c r="Q620" s="275"/>
      <c r="S620" s="275"/>
      <c r="T620" s="275"/>
    </row>
    <row r="621" spans="4:20" ht="18" customHeight="1">
      <c r="D621" s="275"/>
      <c r="N621" s="275"/>
      <c r="Q621" s="275"/>
      <c r="S621" s="275"/>
      <c r="T621" s="275"/>
    </row>
    <row r="622" spans="4:20" ht="18" customHeight="1">
      <c r="D622" s="275"/>
      <c r="N622" s="275"/>
      <c r="Q622" s="275"/>
      <c r="S622" s="275"/>
      <c r="T622" s="275"/>
    </row>
    <row r="623" spans="4:20" ht="18" customHeight="1">
      <c r="D623" s="275"/>
      <c r="N623" s="275"/>
      <c r="Q623" s="275"/>
      <c r="S623" s="275"/>
      <c r="T623" s="275"/>
    </row>
    <row r="624" spans="4:20" ht="18" customHeight="1">
      <c r="D624" s="275"/>
      <c r="N624" s="275"/>
      <c r="Q624" s="275"/>
      <c r="S624" s="275"/>
      <c r="T624" s="275"/>
    </row>
    <row r="625" spans="4:20" ht="18" customHeight="1">
      <c r="D625" s="275"/>
      <c r="N625" s="275"/>
      <c r="Q625" s="275"/>
      <c r="S625" s="275"/>
      <c r="T625" s="275"/>
    </row>
    <row r="626" spans="4:20" ht="18" customHeight="1">
      <c r="D626" s="275"/>
      <c r="N626" s="275"/>
      <c r="Q626" s="275"/>
      <c r="S626" s="275"/>
      <c r="T626" s="275"/>
    </row>
    <row r="627" spans="4:20" ht="18" customHeight="1">
      <c r="D627" s="275"/>
      <c r="N627" s="275"/>
      <c r="Q627" s="275"/>
      <c r="S627" s="275"/>
      <c r="T627" s="275"/>
    </row>
    <row r="628" spans="4:20" ht="18" customHeight="1">
      <c r="D628" s="275"/>
      <c r="N628" s="275"/>
      <c r="Q628" s="275"/>
      <c r="S628" s="275"/>
      <c r="T628" s="275"/>
    </row>
    <row r="629" spans="4:20" ht="18" customHeight="1">
      <c r="D629" s="275"/>
      <c r="N629" s="275"/>
      <c r="Q629" s="275"/>
      <c r="S629" s="275"/>
      <c r="T629" s="275"/>
    </row>
    <row r="630" spans="4:20" ht="18" customHeight="1">
      <c r="D630" s="275"/>
      <c r="N630" s="275"/>
      <c r="Q630" s="275"/>
      <c r="S630" s="275"/>
      <c r="T630" s="275"/>
    </row>
    <row r="631" spans="4:20" ht="18" customHeight="1">
      <c r="D631" s="275"/>
      <c r="N631" s="275"/>
      <c r="Q631" s="275"/>
      <c r="S631" s="275"/>
      <c r="T631" s="275"/>
    </row>
    <row r="632" spans="4:20" ht="18" customHeight="1">
      <c r="D632" s="275"/>
      <c r="N632" s="275"/>
      <c r="Q632" s="275"/>
      <c r="S632" s="275"/>
      <c r="T632" s="275"/>
    </row>
    <row r="633" spans="4:20" ht="18" customHeight="1">
      <c r="D633" s="275"/>
      <c r="N633" s="275"/>
      <c r="Q633" s="275"/>
      <c r="S633" s="275"/>
      <c r="T633" s="275"/>
    </row>
    <row r="634" spans="4:20" ht="18" customHeight="1">
      <c r="D634" s="275"/>
      <c r="N634" s="275"/>
      <c r="Q634" s="275"/>
      <c r="S634" s="275"/>
      <c r="T634" s="275"/>
    </row>
    <row r="635" spans="4:20" ht="18" customHeight="1">
      <c r="D635" s="275"/>
      <c r="N635" s="275"/>
      <c r="Q635" s="275"/>
      <c r="S635" s="275"/>
      <c r="T635" s="275"/>
    </row>
    <row r="636" spans="4:20" ht="18" customHeight="1">
      <c r="D636" s="275"/>
      <c r="N636" s="275"/>
      <c r="Q636" s="275"/>
      <c r="S636" s="275"/>
      <c r="T636" s="275"/>
    </row>
    <row r="637" spans="4:20" ht="18" customHeight="1">
      <c r="D637" s="275"/>
      <c r="N637" s="275"/>
      <c r="Q637" s="275"/>
      <c r="S637" s="275"/>
      <c r="T637" s="275"/>
    </row>
    <row r="638" spans="4:20" ht="18" customHeight="1">
      <c r="D638" s="275"/>
      <c r="N638" s="275"/>
      <c r="Q638" s="275"/>
      <c r="S638" s="275"/>
      <c r="T638" s="275"/>
    </row>
    <row r="639" spans="4:20" ht="18" customHeight="1">
      <c r="D639" s="275"/>
      <c r="N639" s="275"/>
      <c r="Q639" s="275"/>
      <c r="S639" s="275"/>
      <c r="T639" s="275"/>
    </row>
    <row r="640" spans="4:20" ht="18" customHeight="1">
      <c r="D640" s="275"/>
      <c r="N640" s="275"/>
      <c r="Q640" s="275"/>
      <c r="S640" s="275"/>
      <c r="T640" s="275"/>
    </row>
    <row r="641" spans="4:20" ht="18" customHeight="1">
      <c r="D641" s="275"/>
      <c r="N641" s="275"/>
      <c r="Q641" s="275"/>
      <c r="S641" s="275"/>
      <c r="T641" s="275"/>
    </row>
    <row r="642" spans="4:20" ht="18" customHeight="1">
      <c r="D642" s="275"/>
      <c r="N642" s="275"/>
      <c r="Q642" s="275"/>
      <c r="S642" s="275"/>
      <c r="T642" s="275"/>
    </row>
    <row r="643" spans="4:20" ht="18" customHeight="1">
      <c r="D643" s="275"/>
      <c r="N643" s="275"/>
      <c r="Q643" s="275"/>
      <c r="S643" s="275"/>
      <c r="T643" s="275"/>
    </row>
    <row r="644" spans="4:20" ht="18" customHeight="1">
      <c r="D644" s="275"/>
      <c r="N644" s="275"/>
      <c r="Q644" s="275"/>
      <c r="S644" s="275"/>
      <c r="T644" s="275"/>
    </row>
    <row r="645" spans="4:20" ht="18" customHeight="1">
      <c r="D645" s="275"/>
      <c r="N645" s="275"/>
      <c r="Q645" s="275"/>
      <c r="S645" s="275"/>
      <c r="T645" s="275"/>
    </row>
    <row r="646" spans="4:20" ht="18" customHeight="1">
      <c r="D646" s="275"/>
      <c r="N646" s="275"/>
      <c r="Q646" s="275"/>
      <c r="S646" s="275"/>
      <c r="T646" s="275"/>
    </row>
    <row r="647" spans="4:20" ht="18" customHeight="1">
      <c r="D647" s="275"/>
      <c r="N647" s="275"/>
      <c r="Q647" s="275"/>
      <c r="S647" s="275"/>
      <c r="T647" s="275"/>
    </row>
    <row r="648" spans="4:20" ht="18" customHeight="1">
      <c r="D648" s="275"/>
      <c r="N648" s="275"/>
      <c r="Q648" s="275"/>
      <c r="S648" s="275"/>
      <c r="T648" s="275"/>
    </row>
    <row r="649" spans="4:20" ht="18" customHeight="1">
      <c r="D649" s="275"/>
      <c r="N649" s="275"/>
      <c r="Q649" s="275"/>
      <c r="S649" s="275"/>
      <c r="T649" s="275"/>
    </row>
    <row r="650" spans="4:20" ht="18" customHeight="1">
      <c r="D650" s="275"/>
      <c r="N650" s="275"/>
      <c r="Q650" s="275"/>
      <c r="S650" s="275"/>
      <c r="T650" s="275"/>
    </row>
    <row r="651" spans="4:20" ht="18" customHeight="1">
      <c r="D651" s="275"/>
      <c r="N651" s="275"/>
      <c r="Q651" s="275"/>
      <c r="S651" s="275"/>
      <c r="T651" s="275"/>
    </row>
    <row r="652" spans="4:20" ht="18" customHeight="1">
      <c r="D652" s="275"/>
      <c r="N652" s="275"/>
      <c r="Q652" s="275"/>
      <c r="S652" s="275"/>
      <c r="T652" s="275"/>
    </row>
    <row r="653" spans="4:20" ht="18" customHeight="1">
      <c r="D653" s="275"/>
      <c r="N653" s="275"/>
      <c r="Q653" s="275"/>
      <c r="S653" s="275"/>
      <c r="T653" s="275"/>
    </row>
    <row r="654" spans="4:20" ht="18" customHeight="1">
      <c r="D654" s="275"/>
      <c r="N654" s="275"/>
      <c r="Q654" s="275"/>
      <c r="S654" s="275"/>
      <c r="T654" s="275"/>
    </row>
    <row r="655" spans="4:20" ht="18" customHeight="1">
      <c r="D655" s="275"/>
      <c r="N655" s="275"/>
      <c r="Q655" s="275"/>
      <c r="S655" s="275"/>
      <c r="T655" s="275"/>
    </row>
    <row r="656" spans="4:20" ht="18" customHeight="1">
      <c r="D656" s="275"/>
      <c r="N656" s="275"/>
      <c r="Q656" s="275"/>
      <c r="S656" s="275"/>
      <c r="T656" s="275"/>
    </row>
    <row r="657" spans="4:20" ht="18" customHeight="1">
      <c r="D657" s="275"/>
      <c r="N657" s="275"/>
      <c r="Q657" s="275"/>
      <c r="S657" s="275"/>
      <c r="T657" s="275"/>
    </row>
    <row r="658" spans="4:20" ht="18" customHeight="1">
      <c r="D658" s="275"/>
      <c r="N658" s="275"/>
      <c r="Q658" s="275"/>
      <c r="S658" s="275"/>
      <c r="T658" s="275"/>
    </row>
    <row r="659" spans="4:20" ht="18" customHeight="1">
      <c r="D659" s="275"/>
      <c r="N659" s="275"/>
      <c r="Q659" s="275"/>
      <c r="S659" s="275"/>
      <c r="T659" s="275"/>
    </row>
    <row r="660" spans="4:20" ht="18" customHeight="1">
      <c r="D660" s="275"/>
      <c r="N660" s="275"/>
      <c r="Q660" s="275"/>
      <c r="S660" s="275"/>
      <c r="T660" s="275"/>
    </row>
    <row r="661" spans="4:20" ht="18" customHeight="1">
      <c r="D661" s="275"/>
      <c r="N661" s="275"/>
      <c r="Q661" s="275"/>
      <c r="S661" s="275"/>
      <c r="T661" s="275"/>
    </row>
    <row r="662" spans="4:20" ht="18" customHeight="1">
      <c r="D662" s="275"/>
      <c r="N662" s="275"/>
      <c r="Q662" s="275"/>
      <c r="S662" s="275"/>
      <c r="T662" s="275"/>
    </row>
    <row r="663" spans="4:20" ht="18" customHeight="1">
      <c r="D663" s="275"/>
      <c r="N663" s="275"/>
      <c r="Q663" s="275"/>
      <c r="S663" s="275"/>
      <c r="T663" s="275"/>
    </row>
    <row r="664" spans="4:20" ht="18" customHeight="1">
      <c r="D664" s="275"/>
      <c r="N664" s="275"/>
      <c r="Q664" s="275"/>
      <c r="S664" s="275"/>
      <c r="T664" s="275"/>
    </row>
    <row r="665" spans="4:20" ht="18" customHeight="1">
      <c r="D665" s="275"/>
      <c r="N665" s="275"/>
      <c r="Q665" s="275"/>
      <c r="S665" s="275"/>
      <c r="T665" s="275"/>
    </row>
    <row r="666" spans="4:20" ht="18" customHeight="1">
      <c r="D666" s="275"/>
      <c r="N666" s="275"/>
      <c r="Q666" s="275"/>
      <c r="S666" s="275"/>
      <c r="T666" s="275"/>
    </row>
    <row r="667" spans="4:20" ht="18" customHeight="1">
      <c r="D667" s="275"/>
      <c r="N667" s="275"/>
      <c r="Q667" s="275"/>
      <c r="S667" s="275"/>
      <c r="T667" s="275"/>
    </row>
    <row r="668" spans="4:20" ht="18" customHeight="1">
      <c r="D668" s="275"/>
      <c r="N668" s="275"/>
      <c r="Q668" s="275"/>
      <c r="S668" s="275"/>
      <c r="T668" s="275"/>
    </row>
    <row r="669" spans="4:20" ht="18" customHeight="1">
      <c r="D669" s="275"/>
      <c r="N669" s="275"/>
      <c r="Q669" s="275"/>
      <c r="S669" s="275"/>
      <c r="T669" s="275"/>
    </row>
    <row r="670" spans="4:20" ht="18" customHeight="1">
      <c r="D670" s="275"/>
      <c r="N670" s="275"/>
      <c r="Q670" s="275"/>
      <c r="S670" s="275"/>
      <c r="T670" s="275"/>
    </row>
    <row r="671" spans="4:20" ht="18" customHeight="1">
      <c r="D671" s="275"/>
      <c r="N671" s="275"/>
      <c r="Q671" s="275"/>
      <c r="S671" s="275"/>
      <c r="T671" s="275"/>
    </row>
    <row r="672" spans="4:20" ht="18" customHeight="1">
      <c r="D672" s="275"/>
      <c r="N672" s="275"/>
      <c r="Q672" s="275"/>
      <c r="S672" s="275"/>
      <c r="T672" s="275"/>
    </row>
    <row r="673" spans="4:20" ht="18" customHeight="1">
      <c r="D673" s="275"/>
      <c r="N673" s="275"/>
      <c r="Q673" s="275"/>
      <c r="S673" s="275"/>
      <c r="T673" s="275"/>
    </row>
    <row r="674" spans="4:20" ht="18" customHeight="1">
      <c r="D674" s="275"/>
      <c r="N674" s="275"/>
      <c r="Q674" s="275"/>
      <c r="S674" s="275"/>
      <c r="T674" s="275"/>
    </row>
    <row r="675" spans="4:20" ht="18" customHeight="1">
      <c r="D675" s="275"/>
      <c r="N675" s="275"/>
      <c r="Q675" s="275"/>
      <c r="S675" s="275"/>
      <c r="T675" s="275"/>
    </row>
    <row r="676" spans="4:20" ht="18" customHeight="1">
      <c r="D676" s="275"/>
      <c r="N676" s="275"/>
      <c r="Q676" s="275"/>
      <c r="S676" s="275"/>
      <c r="T676" s="275"/>
    </row>
    <row r="677" spans="4:20" ht="18" customHeight="1">
      <c r="D677" s="275"/>
      <c r="N677" s="275"/>
      <c r="Q677" s="275"/>
      <c r="S677" s="275"/>
      <c r="T677" s="275"/>
    </row>
    <row r="678" spans="4:20" ht="18" customHeight="1">
      <c r="D678" s="275"/>
      <c r="N678" s="275"/>
      <c r="Q678" s="275"/>
      <c r="S678" s="275"/>
      <c r="T678" s="275"/>
    </row>
    <row r="679" spans="4:20" ht="18" customHeight="1">
      <c r="D679" s="275"/>
      <c r="N679" s="275"/>
      <c r="Q679" s="275"/>
      <c r="S679" s="275"/>
      <c r="T679" s="275"/>
    </row>
    <row r="680" spans="4:20" ht="18" customHeight="1">
      <c r="D680" s="275"/>
      <c r="N680" s="275"/>
      <c r="Q680" s="275"/>
      <c r="S680" s="275"/>
      <c r="T680" s="275"/>
    </row>
    <row r="681" spans="4:20" ht="18" customHeight="1">
      <c r="D681" s="275"/>
      <c r="N681" s="275"/>
      <c r="Q681" s="275"/>
      <c r="S681" s="275"/>
      <c r="T681" s="275"/>
    </row>
    <row r="682" spans="4:20" ht="18" customHeight="1">
      <c r="D682" s="275"/>
      <c r="N682" s="275"/>
      <c r="Q682" s="275"/>
      <c r="S682" s="275"/>
      <c r="T682" s="275"/>
    </row>
    <row r="683" spans="4:20" ht="18" customHeight="1">
      <c r="D683" s="275"/>
      <c r="N683" s="275"/>
      <c r="Q683" s="275"/>
      <c r="S683" s="275"/>
      <c r="T683" s="275"/>
    </row>
    <row r="684" spans="4:20" ht="18" customHeight="1">
      <c r="D684" s="275"/>
      <c r="N684" s="275"/>
      <c r="Q684" s="275"/>
      <c r="S684" s="275"/>
      <c r="T684" s="275"/>
    </row>
    <row r="685" spans="4:20" ht="18" customHeight="1">
      <c r="D685" s="275"/>
      <c r="N685" s="275"/>
      <c r="Q685" s="275"/>
      <c r="S685" s="275"/>
      <c r="T685" s="275"/>
    </row>
    <row r="686" spans="4:20" ht="18" customHeight="1">
      <c r="D686" s="275"/>
      <c r="N686" s="275"/>
      <c r="Q686" s="275"/>
      <c r="S686" s="275"/>
      <c r="T686" s="275"/>
    </row>
    <row r="687" spans="4:20" ht="18" customHeight="1">
      <c r="D687" s="275"/>
      <c r="N687" s="275"/>
      <c r="Q687" s="275"/>
      <c r="S687" s="275"/>
      <c r="T687" s="275"/>
    </row>
    <row r="688" spans="4:20" ht="18" customHeight="1">
      <c r="D688" s="275"/>
      <c r="N688" s="275"/>
      <c r="Q688" s="275"/>
      <c r="S688" s="275"/>
      <c r="T688" s="275"/>
    </row>
    <row r="689" spans="4:20" ht="18" customHeight="1">
      <c r="D689" s="275"/>
      <c r="N689" s="275"/>
      <c r="Q689" s="275"/>
      <c r="S689" s="275"/>
      <c r="T689" s="275"/>
    </row>
    <row r="690" spans="4:20" ht="18" customHeight="1">
      <c r="D690" s="275"/>
      <c r="N690" s="275"/>
      <c r="Q690" s="275"/>
      <c r="S690" s="275"/>
      <c r="T690" s="275"/>
    </row>
    <row r="691" spans="4:20" ht="18" customHeight="1">
      <c r="D691" s="275"/>
      <c r="N691" s="275"/>
      <c r="Q691" s="275"/>
      <c r="S691" s="275"/>
      <c r="T691" s="275"/>
    </row>
    <row r="692" spans="4:20" ht="18" customHeight="1">
      <c r="D692" s="275"/>
      <c r="N692" s="275"/>
      <c r="Q692" s="275"/>
      <c r="S692" s="275"/>
      <c r="T692" s="275"/>
    </row>
    <row r="693" spans="4:20" ht="18" customHeight="1">
      <c r="D693" s="275"/>
      <c r="N693" s="275"/>
      <c r="Q693" s="275"/>
      <c r="S693" s="275"/>
      <c r="T693" s="275"/>
    </row>
    <row r="694" spans="4:20" ht="18" customHeight="1">
      <c r="D694" s="275"/>
      <c r="N694" s="275"/>
      <c r="Q694" s="275"/>
      <c r="S694" s="275"/>
      <c r="T694" s="275"/>
    </row>
    <row r="695" spans="4:20" ht="18" customHeight="1">
      <c r="D695" s="275"/>
      <c r="N695" s="275"/>
      <c r="Q695" s="275"/>
      <c r="S695" s="275"/>
      <c r="T695" s="275"/>
    </row>
    <row r="696" spans="4:20" ht="18" customHeight="1">
      <c r="D696" s="275"/>
      <c r="N696" s="275"/>
      <c r="Q696" s="275"/>
      <c r="S696" s="275"/>
      <c r="T696" s="275"/>
    </row>
    <row r="697" spans="4:20" ht="18" customHeight="1">
      <c r="D697" s="275"/>
      <c r="N697" s="275"/>
      <c r="Q697" s="275"/>
      <c r="S697" s="275"/>
      <c r="T697" s="275"/>
    </row>
    <row r="698" spans="4:20" ht="18" customHeight="1">
      <c r="D698" s="275"/>
      <c r="N698" s="275"/>
      <c r="Q698" s="275"/>
      <c r="S698" s="275"/>
      <c r="T698" s="275"/>
    </row>
    <row r="699" spans="4:20" ht="18" customHeight="1">
      <c r="D699" s="275"/>
      <c r="N699" s="275"/>
      <c r="Q699" s="275"/>
      <c r="S699" s="275"/>
      <c r="T699" s="275"/>
    </row>
    <row r="700" spans="4:20" ht="18" customHeight="1">
      <c r="D700" s="275"/>
      <c r="N700" s="275"/>
      <c r="Q700" s="275"/>
      <c r="S700" s="275"/>
      <c r="T700" s="275"/>
    </row>
    <row r="701" spans="4:20" ht="18" customHeight="1">
      <c r="D701" s="275"/>
      <c r="N701" s="275"/>
      <c r="Q701" s="275"/>
      <c r="S701" s="275"/>
      <c r="T701" s="275"/>
    </row>
    <row r="702" spans="4:20" ht="18" customHeight="1">
      <c r="D702" s="275"/>
      <c r="N702" s="275"/>
      <c r="Q702" s="275"/>
      <c r="S702" s="275"/>
      <c r="T702" s="275"/>
    </row>
    <row r="703" spans="4:20" ht="18" customHeight="1">
      <c r="D703" s="275"/>
      <c r="N703" s="275"/>
      <c r="Q703" s="275"/>
      <c r="S703" s="275"/>
      <c r="T703" s="275"/>
    </row>
    <row r="704" spans="4:20" ht="18" customHeight="1">
      <c r="D704" s="275"/>
      <c r="N704" s="275"/>
      <c r="Q704" s="275"/>
      <c r="S704" s="275"/>
      <c r="T704" s="275"/>
    </row>
    <row r="705" spans="4:20" ht="18" customHeight="1">
      <c r="D705" s="275"/>
      <c r="N705" s="275"/>
      <c r="Q705" s="275"/>
      <c r="S705" s="275"/>
      <c r="T705" s="275"/>
    </row>
    <row r="706" spans="4:20" ht="18" customHeight="1">
      <c r="D706" s="275"/>
      <c r="N706" s="275"/>
      <c r="Q706" s="275"/>
      <c r="S706" s="275"/>
      <c r="T706" s="275"/>
    </row>
    <row r="707" spans="4:20" ht="18" customHeight="1">
      <c r="D707" s="275"/>
      <c r="N707" s="275"/>
      <c r="Q707" s="275"/>
      <c r="S707" s="275"/>
      <c r="T707" s="275"/>
    </row>
    <row r="708" spans="4:20" ht="18" customHeight="1">
      <c r="D708" s="275"/>
      <c r="N708" s="275"/>
      <c r="Q708" s="275"/>
      <c r="S708" s="275"/>
      <c r="T708" s="275"/>
    </row>
    <row r="709" spans="4:20" ht="18" customHeight="1">
      <c r="D709" s="275"/>
      <c r="N709" s="275"/>
      <c r="Q709" s="275"/>
      <c r="S709" s="275"/>
      <c r="T709" s="275"/>
    </row>
    <row r="710" spans="4:20" ht="18" customHeight="1">
      <c r="D710" s="275"/>
      <c r="N710" s="275"/>
      <c r="Q710" s="275"/>
      <c r="S710" s="275"/>
      <c r="T710" s="275"/>
    </row>
    <row r="711" spans="4:20" ht="18" customHeight="1">
      <c r="D711" s="275"/>
      <c r="N711" s="275"/>
      <c r="Q711" s="275"/>
      <c r="S711" s="275"/>
      <c r="T711" s="275"/>
    </row>
    <row r="712" spans="4:20" ht="18" customHeight="1">
      <c r="D712" s="275"/>
      <c r="N712" s="275"/>
      <c r="Q712" s="275"/>
      <c r="S712" s="275"/>
      <c r="T712" s="275"/>
    </row>
    <row r="713" spans="4:20" ht="18" customHeight="1">
      <c r="D713" s="275"/>
      <c r="N713" s="275"/>
      <c r="Q713" s="275"/>
      <c r="S713" s="275"/>
      <c r="T713" s="275"/>
    </row>
    <row r="714" spans="4:20" ht="18" customHeight="1">
      <c r="D714" s="275"/>
      <c r="N714" s="275"/>
      <c r="Q714" s="275"/>
      <c r="S714" s="275"/>
      <c r="T714" s="275"/>
    </row>
    <row r="715" spans="4:20" ht="18" customHeight="1">
      <c r="D715" s="275"/>
      <c r="N715" s="275"/>
      <c r="Q715" s="275"/>
      <c r="S715" s="275"/>
      <c r="T715" s="275"/>
    </row>
    <row r="716" spans="4:20" ht="18" customHeight="1">
      <c r="D716" s="275"/>
      <c r="N716" s="275"/>
      <c r="Q716" s="275"/>
      <c r="S716" s="275"/>
      <c r="T716" s="275"/>
    </row>
    <row r="717" spans="4:20" ht="18" customHeight="1">
      <c r="D717" s="275"/>
      <c r="N717" s="275"/>
      <c r="Q717" s="275"/>
      <c r="S717" s="275"/>
      <c r="T717" s="275"/>
    </row>
    <row r="718" spans="4:20" ht="18" customHeight="1">
      <c r="D718" s="275"/>
      <c r="N718" s="275"/>
      <c r="Q718" s="275"/>
      <c r="S718" s="275"/>
      <c r="T718" s="275"/>
    </row>
    <row r="719" spans="4:20" ht="18" customHeight="1">
      <c r="D719" s="275"/>
      <c r="N719" s="275"/>
      <c r="Q719" s="275"/>
      <c r="S719" s="275"/>
      <c r="T719" s="275"/>
    </row>
    <row r="720" spans="4:20" ht="18" customHeight="1">
      <c r="D720" s="275"/>
      <c r="N720" s="275"/>
      <c r="Q720" s="275"/>
      <c r="S720" s="275"/>
      <c r="T720" s="275"/>
    </row>
    <row r="721" spans="4:20" ht="18" customHeight="1">
      <c r="D721" s="275"/>
      <c r="N721" s="275"/>
      <c r="Q721" s="275"/>
      <c r="S721" s="275"/>
      <c r="T721" s="275"/>
    </row>
    <row r="722" spans="4:20" ht="18" customHeight="1">
      <c r="D722" s="275"/>
      <c r="N722" s="275"/>
      <c r="Q722" s="275"/>
      <c r="S722" s="275"/>
      <c r="T722" s="275"/>
    </row>
    <row r="723" spans="4:20" ht="18" customHeight="1">
      <c r="D723" s="275"/>
      <c r="N723" s="275"/>
      <c r="Q723" s="275"/>
      <c r="S723" s="275"/>
      <c r="T723" s="275"/>
    </row>
    <row r="724" spans="4:20" ht="18" customHeight="1">
      <c r="D724" s="275"/>
      <c r="N724" s="275"/>
      <c r="Q724" s="275"/>
      <c r="S724" s="275"/>
      <c r="T724" s="275"/>
    </row>
    <row r="725" spans="4:20" ht="18" customHeight="1">
      <c r="D725" s="275"/>
      <c r="N725" s="275"/>
      <c r="Q725" s="275"/>
      <c r="S725" s="275"/>
      <c r="T725" s="275"/>
    </row>
    <row r="726" spans="4:20" ht="18" customHeight="1">
      <c r="D726" s="275"/>
      <c r="N726" s="275"/>
      <c r="Q726" s="275"/>
      <c r="S726" s="275"/>
      <c r="T726" s="275"/>
    </row>
    <row r="727" spans="4:20" ht="18" customHeight="1">
      <c r="D727" s="275"/>
      <c r="N727" s="275"/>
      <c r="Q727" s="275"/>
      <c r="S727" s="275"/>
      <c r="T727" s="275"/>
    </row>
    <row r="728" spans="4:20" ht="18" customHeight="1">
      <c r="D728" s="275"/>
      <c r="N728" s="275"/>
      <c r="Q728" s="275"/>
      <c r="S728" s="275"/>
      <c r="T728" s="275"/>
    </row>
    <row r="729" spans="4:20" ht="18" customHeight="1">
      <c r="D729" s="275"/>
      <c r="N729" s="275"/>
      <c r="Q729" s="275"/>
      <c r="S729" s="275"/>
      <c r="T729" s="275"/>
    </row>
    <row r="730" spans="4:20" ht="18" customHeight="1">
      <c r="D730" s="275"/>
      <c r="N730" s="275"/>
      <c r="Q730" s="275"/>
      <c r="S730" s="275"/>
      <c r="T730" s="275"/>
    </row>
    <row r="731" spans="4:20" ht="18" customHeight="1">
      <c r="D731" s="275"/>
      <c r="N731" s="275"/>
      <c r="Q731" s="275"/>
      <c r="S731" s="275"/>
      <c r="T731" s="275"/>
    </row>
    <row r="732" spans="4:20" ht="18" customHeight="1">
      <c r="D732" s="275"/>
      <c r="N732" s="275"/>
      <c r="Q732" s="275"/>
      <c r="S732" s="275"/>
      <c r="T732" s="275"/>
    </row>
    <row r="733" spans="4:20" ht="18" customHeight="1">
      <c r="D733" s="275"/>
      <c r="N733" s="275"/>
      <c r="Q733" s="275"/>
      <c r="S733" s="275"/>
      <c r="T733" s="275"/>
    </row>
    <row r="734" spans="4:20" ht="18" customHeight="1">
      <c r="D734" s="275"/>
      <c r="N734" s="275"/>
      <c r="Q734" s="275"/>
      <c r="S734" s="275"/>
      <c r="T734" s="275"/>
    </row>
    <row r="735" spans="4:20" ht="18" customHeight="1">
      <c r="D735" s="275"/>
      <c r="N735" s="275"/>
      <c r="Q735" s="275"/>
      <c r="S735" s="275"/>
      <c r="T735" s="275"/>
    </row>
    <row r="736" spans="4:20" ht="18" customHeight="1">
      <c r="D736" s="275"/>
      <c r="N736" s="275"/>
      <c r="Q736" s="275"/>
      <c r="S736" s="275"/>
      <c r="T736" s="275"/>
    </row>
    <row r="737" spans="4:20" ht="18" customHeight="1">
      <c r="D737" s="275"/>
      <c r="N737" s="275"/>
      <c r="Q737" s="275"/>
      <c r="S737" s="275"/>
      <c r="T737" s="275"/>
    </row>
    <row r="738" spans="4:20" ht="18" customHeight="1">
      <c r="D738" s="275"/>
      <c r="N738" s="275"/>
      <c r="Q738" s="275"/>
      <c r="S738" s="275"/>
      <c r="T738" s="275"/>
    </row>
    <row r="739" spans="4:20" ht="18" customHeight="1">
      <c r="D739" s="275"/>
      <c r="N739" s="275"/>
      <c r="Q739" s="275"/>
      <c r="S739" s="275"/>
      <c r="T739" s="275"/>
    </row>
    <row r="740" spans="4:20" ht="18" customHeight="1">
      <c r="D740" s="275"/>
      <c r="N740" s="275"/>
      <c r="Q740" s="275"/>
      <c r="S740" s="275"/>
      <c r="T740" s="275"/>
    </row>
    <row r="741" spans="4:20" ht="18" customHeight="1">
      <c r="D741" s="275"/>
      <c r="N741" s="275"/>
      <c r="Q741" s="275"/>
      <c r="S741" s="275"/>
      <c r="T741" s="275"/>
    </row>
    <row r="742" spans="4:20" ht="18" customHeight="1">
      <c r="D742" s="275"/>
      <c r="N742" s="275"/>
      <c r="Q742" s="275"/>
      <c r="S742" s="275"/>
      <c r="T742" s="275"/>
    </row>
    <row r="743" spans="4:20" ht="18" customHeight="1">
      <c r="D743" s="275"/>
      <c r="N743" s="275"/>
      <c r="Q743" s="275"/>
      <c r="S743" s="275"/>
      <c r="T743" s="275"/>
    </row>
    <row r="744" spans="4:20" ht="18" customHeight="1">
      <c r="D744" s="275"/>
      <c r="N744" s="275"/>
      <c r="Q744" s="275"/>
      <c r="S744" s="275"/>
      <c r="T744" s="275"/>
    </row>
    <row r="745" spans="4:20" ht="18" customHeight="1">
      <c r="D745" s="275"/>
      <c r="N745" s="275"/>
      <c r="Q745" s="275"/>
      <c r="S745" s="275"/>
      <c r="T745" s="275"/>
    </row>
    <row r="746" spans="4:20" ht="18" customHeight="1">
      <c r="D746" s="275"/>
      <c r="N746" s="275"/>
      <c r="Q746" s="275"/>
      <c r="S746" s="275"/>
      <c r="T746" s="275"/>
    </row>
    <row r="747" spans="4:20" ht="18" customHeight="1">
      <c r="D747" s="275"/>
      <c r="N747" s="275"/>
      <c r="Q747" s="275"/>
      <c r="S747" s="275"/>
      <c r="T747" s="275"/>
    </row>
    <row r="748" spans="4:20" ht="18" customHeight="1">
      <c r="D748" s="275"/>
      <c r="N748" s="275"/>
      <c r="Q748" s="275"/>
      <c r="S748" s="275"/>
      <c r="T748" s="275"/>
    </row>
    <row r="749" spans="4:20" ht="18" customHeight="1">
      <c r="D749" s="275"/>
      <c r="N749" s="275"/>
      <c r="Q749" s="275"/>
      <c r="S749" s="275"/>
      <c r="T749" s="275"/>
    </row>
    <row r="750" spans="4:20" ht="18" customHeight="1">
      <c r="D750" s="275"/>
      <c r="N750" s="275"/>
      <c r="Q750" s="275"/>
      <c r="S750" s="275"/>
      <c r="T750" s="275"/>
    </row>
    <row r="751" spans="4:20" ht="18" customHeight="1">
      <c r="D751" s="275"/>
      <c r="N751" s="275"/>
      <c r="Q751" s="275"/>
      <c r="S751" s="275"/>
      <c r="T751" s="275"/>
    </row>
    <row r="752" spans="4:20" ht="18" customHeight="1">
      <c r="D752" s="275"/>
      <c r="N752" s="275"/>
      <c r="Q752" s="275"/>
      <c r="S752" s="275"/>
      <c r="T752" s="275"/>
    </row>
    <row r="753" spans="4:20" ht="18" customHeight="1">
      <c r="D753" s="275"/>
      <c r="N753" s="275"/>
      <c r="Q753" s="275"/>
      <c r="S753" s="275"/>
      <c r="T753" s="275"/>
    </row>
    <row r="754" spans="4:20" ht="18" customHeight="1">
      <c r="D754" s="275"/>
      <c r="N754" s="275"/>
      <c r="Q754" s="275"/>
      <c r="S754" s="275"/>
      <c r="T754" s="275"/>
    </row>
    <row r="755" spans="4:20" ht="18" customHeight="1">
      <c r="D755" s="275"/>
      <c r="N755" s="275"/>
      <c r="Q755" s="275"/>
      <c r="S755" s="275"/>
      <c r="T755" s="275"/>
    </row>
    <row r="756" spans="4:20" ht="18" customHeight="1">
      <c r="D756" s="275"/>
      <c r="N756" s="275"/>
      <c r="Q756" s="275"/>
      <c r="S756" s="275"/>
      <c r="T756" s="275"/>
    </row>
    <row r="757" spans="4:20" ht="18" customHeight="1">
      <c r="D757" s="275"/>
      <c r="N757" s="275"/>
      <c r="Q757" s="275"/>
      <c r="S757" s="275"/>
      <c r="T757" s="275"/>
    </row>
    <row r="758" spans="4:20" ht="18" customHeight="1">
      <c r="D758" s="275"/>
      <c r="N758" s="275"/>
      <c r="Q758" s="275"/>
      <c r="S758" s="275"/>
      <c r="T758" s="275"/>
    </row>
    <row r="759" spans="4:20" ht="18" customHeight="1">
      <c r="D759" s="275"/>
      <c r="N759" s="275"/>
      <c r="Q759" s="275"/>
      <c r="S759" s="275"/>
      <c r="T759" s="275"/>
    </row>
    <row r="760" spans="4:20" ht="18" customHeight="1">
      <c r="D760" s="275"/>
      <c r="N760" s="275"/>
      <c r="Q760" s="275"/>
      <c r="S760" s="275"/>
      <c r="T760" s="275"/>
    </row>
    <row r="761" spans="4:20" ht="18" customHeight="1">
      <c r="D761" s="275"/>
      <c r="N761" s="275"/>
      <c r="Q761" s="275"/>
      <c r="S761" s="275"/>
      <c r="T761" s="275"/>
    </row>
    <row r="762" spans="4:20" ht="18" customHeight="1">
      <c r="D762" s="275"/>
      <c r="N762" s="275"/>
      <c r="Q762" s="275"/>
      <c r="S762" s="275"/>
      <c r="T762" s="275"/>
    </row>
    <row r="763" spans="4:20" ht="18" customHeight="1">
      <c r="D763" s="275"/>
      <c r="N763" s="275"/>
      <c r="Q763" s="275"/>
      <c r="S763" s="275"/>
      <c r="T763" s="275"/>
    </row>
    <row r="764" spans="4:20" ht="18" customHeight="1">
      <c r="D764" s="275"/>
      <c r="N764" s="275"/>
      <c r="Q764" s="275"/>
      <c r="S764" s="275"/>
      <c r="T764" s="275"/>
    </row>
    <row r="765" spans="4:20" ht="18" customHeight="1">
      <c r="D765" s="275"/>
      <c r="N765" s="275"/>
      <c r="Q765" s="275"/>
      <c r="S765" s="275"/>
      <c r="T765" s="275"/>
    </row>
    <row r="766" spans="4:20" ht="18" customHeight="1">
      <c r="D766" s="275"/>
      <c r="N766" s="275"/>
      <c r="Q766" s="275"/>
      <c r="S766" s="275"/>
      <c r="T766" s="275"/>
    </row>
    <row r="767" spans="4:20" ht="18" customHeight="1">
      <c r="D767" s="275"/>
      <c r="N767" s="275"/>
      <c r="Q767" s="275"/>
      <c r="S767" s="275"/>
      <c r="T767" s="275"/>
    </row>
    <row r="768" spans="4:20" ht="18" customHeight="1">
      <c r="D768" s="275"/>
      <c r="N768" s="275"/>
      <c r="Q768" s="275"/>
      <c r="S768" s="275"/>
      <c r="T768" s="275"/>
    </row>
    <row r="769" spans="4:20" ht="18" customHeight="1">
      <c r="D769" s="275"/>
      <c r="N769" s="275"/>
      <c r="Q769" s="275"/>
      <c r="S769" s="275"/>
      <c r="T769" s="275"/>
    </row>
    <row r="770" spans="4:20" ht="18" customHeight="1">
      <c r="D770" s="275"/>
      <c r="N770" s="275"/>
      <c r="Q770" s="275"/>
      <c r="S770" s="275"/>
      <c r="T770" s="275"/>
    </row>
    <row r="771" spans="4:20" ht="18" customHeight="1">
      <c r="D771" s="275"/>
      <c r="N771" s="275"/>
      <c r="Q771" s="275"/>
      <c r="S771" s="275"/>
      <c r="T771" s="275"/>
    </row>
    <row r="772" spans="4:20" ht="18" customHeight="1">
      <c r="D772" s="275"/>
      <c r="N772" s="275"/>
      <c r="Q772" s="275"/>
      <c r="S772" s="275"/>
      <c r="T772" s="275"/>
    </row>
    <row r="773" spans="4:20" ht="18" customHeight="1">
      <c r="D773" s="275"/>
      <c r="N773" s="275"/>
      <c r="Q773" s="275"/>
      <c r="S773" s="275"/>
      <c r="T773" s="275"/>
    </row>
    <row r="774" spans="4:20" ht="18" customHeight="1">
      <c r="D774" s="275"/>
      <c r="N774" s="275"/>
      <c r="Q774" s="275"/>
      <c r="S774" s="275"/>
      <c r="T774" s="275"/>
    </row>
    <row r="775" spans="4:20" ht="18" customHeight="1">
      <c r="D775" s="275"/>
      <c r="N775" s="275"/>
      <c r="Q775" s="275"/>
      <c r="S775" s="275"/>
      <c r="T775" s="275"/>
    </row>
    <row r="776" spans="4:20" ht="18" customHeight="1">
      <c r="D776" s="275"/>
      <c r="N776" s="275"/>
      <c r="Q776" s="275"/>
      <c r="S776" s="275"/>
      <c r="T776" s="275"/>
    </row>
    <row r="777" spans="4:20" ht="18" customHeight="1">
      <c r="D777" s="275"/>
      <c r="N777" s="275"/>
      <c r="Q777" s="275"/>
      <c r="S777" s="275"/>
      <c r="T777" s="275"/>
    </row>
    <row r="778" spans="4:20" ht="18" customHeight="1">
      <c r="D778" s="275"/>
      <c r="N778" s="275"/>
      <c r="Q778" s="275"/>
      <c r="S778" s="275"/>
      <c r="T778" s="275"/>
    </row>
    <row r="779" spans="4:20" ht="18" customHeight="1">
      <c r="D779" s="275"/>
      <c r="N779" s="275"/>
      <c r="Q779" s="275"/>
      <c r="S779" s="275"/>
      <c r="T779" s="275"/>
    </row>
    <row r="780" spans="4:20" ht="18" customHeight="1">
      <c r="D780" s="275"/>
      <c r="N780" s="275"/>
      <c r="Q780" s="275"/>
      <c r="S780" s="275"/>
      <c r="T780" s="275"/>
    </row>
    <row r="781" spans="4:20" ht="18" customHeight="1">
      <c r="D781" s="275"/>
      <c r="N781" s="275"/>
      <c r="Q781" s="275"/>
      <c r="S781" s="275"/>
      <c r="T781" s="275"/>
    </row>
    <row r="782" spans="4:20" ht="18" customHeight="1">
      <c r="D782" s="275"/>
      <c r="N782" s="275"/>
      <c r="Q782" s="275"/>
      <c r="S782" s="275"/>
      <c r="T782" s="275"/>
    </row>
    <row r="783" spans="4:20" ht="18" customHeight="1">
      <c r="D783" s="275"/>
      <c r="N783" s="275"/>
      <c r="Q783" s="275"/>
      <c r="S783" s="275"/>
      <c r="T783" s="275"/>
    </row>
    <row r="784" spans="4:20" ht="18" customHeight="1">
      <c r="D784" s="275"/>
      <c r="N784" s="275"/>
      <c r="Q784" s="275"/>
      <c r="S784" s="275"/>
      <c r="T784" s="275"/>
    </row>
    <row r="785" spans="4:20" ht="18" customHeight="1">
      <c r="D785" s="275"/>
      <c r="N785" s="275"/>
      <c r="Q785" s="275"/>
      <c r="S785" s="275"/>
      <c r="T785" s="275"/>
    </row>
    <row r="786" spans="4:20" ht="18" customHeight="1">
      <c r="D786" s="275"/>
      <c r="N786" s="275"/>
      <c r="Q786" s="275"/>
      <c r="S786" s="275"/>
      <c r="T786" s="275"/>
    </row>
    <row r="787" spans="4:20" ht="18" customHeight="1">
      <c r="D787" s="275"/>
      <c r="N787" s="275"/>
      <c r="Q787" s="275"/>
      <c r="S787" s="275"/>
      <c r="T787" s="275"/>
    </row>
    <row r="788" spans="4:20" ht="18" customHeight="1">
      <c r="D788" s="275"/>
      <c r="N788" s="275"/>
      <c r="Q788" s="275"/>
      <c r="S788" s="275"/>
      <c r="T788" s="275"/>
    </row>
    <row r="789" spans="4:20" ht="18" customHeight="1">
      <c r="D789" s="275"/>
      <c r="N789" s="275"/>
      <c r="Q789" s="275"/>
      <c r="S789" s="275"/>
      <c r="T789" s="275"/>
    </row>
    <row r="790" spans="4:20" ht="18" customHeight="1">
      <c r="D790" s="275"/>
      <c r="N790" s="275"/>
      <c r="Q790" s="275"/>
      <c r="S790" s="275"/>
      <c r="T790" s="275"/>
    </row>
    <row r="791" spans="4:20" ht="18" customHeight="1">
      <c r="D791" s="275"/>
      <c r="N791" s="275"/>
      <c r="Q791" s="275"/>
      <c r="S791" s="275"/>
      <c r="T791" s="275"/>
    </row>
    <row r="792" spans="4:20" ht="18" customHeight="1">
      <c r="D792" s="275"/>
      <c r="N792" s="275"/>
      <c r="Q792" s="275"/>
      <c r="S792" s="275"/>
      <c r="T792" s="275"/>
    </row>
    <row r="793" spans="4:20" ht="18" customHeight="1">
      <c r="D793" s="275"/>
      <c r="N793" s="275"/>
      <c r="Q793" s="275"/>
      <c r="S793" s="275"/>
      <c r="T793" s="275"/>
    </row>
    <row r="794" spans="4:20" ht="18" customHeight="1">
      <c r="D794" s="275"/>
      <c r="N794" s="275"/>
      <c r="Q794" s="275"/>
      <c r="S794" s="275"/>
      <c r="T794" s="275"/>
    </row>
    <row r="795" spans="4:20" ht="18" customHeight="1">
      <c r="D795" s="275"/>
      <c r="N795" s="275"/>
      <c r="Q795" s="275"/>
      <c r="S795" s="275"/>
      <c r="T795" s="275"/>
    </row>
    <row r="796" spans="4:20" ht="18" customHeight="1">
      <c r="D796" s="275"/>
      <c r="N796" s="275"/>
      <c r="Q796" s="275"/>
      <c r="S796" s="275"/>
      <c r="T796" s="275"/>
    </row>
    <row r="797" spans="4:20" ht="18" customHeight="1">
      <c r="D797" s="275"/>
      <c r="N797" s="275"/>
      <c r="Q797" s="275"/>
      <c r="S797" s="275"/>
      <c r="T797" s="275"/>
    </row>
    <row r="798" spans="4:20" ht="18" customHeight="1">
      <c r="D798" s="275"/>
      <c r="N798" s="275"/>
      <c r="Q798" s="275"/>
      <c r="S798" s="275"/>
      <c r="T798" s="275"/>
    </row>
    <row r="799" spans="4:20" ht="18" customHeight="1">
      <c r="D799" s="275"/>
      <c r="N799" s="275"/>
      <c r="Q799" s="275"/>
      <c r="S799" s="275"/>
      <c r="T799" s="275"/>
    </row>
    <row r="800" spans="4:20" ht="18" customHeight="1">
      <c r="D800" s="275"/>
      <c r="N800" s="275"/>
      <c r="Q800" s="275"/>
      <c r="S800" s="275"/>
      <c r="T800" s="275"/>
    </row>
    <row r="801" spans="4:20" ht="18" customHeight="1">
      <c r="D801" s="275"/>
      <c r="N801" s="275"/>
      <c r="Q801" s="275"/>
      <c r="S801" s="275"/>
      <c r="T801" s="275"/>
    </row>
    <row r="802" spans="4:20" ht="18" customHeight="1">
      <c r="D802" s="275"/>
      <c r="N802" s="275"/>
      <c r="Q802" s="275"/>
      <c r="S802" s="275"/>
      <c r="T802" s="275"/>
    </row>
    <row r="803" spans="4:20" ht="18" customHeight="1">
      <c r="D803" s="275"/>
      <c r="N803" s="275"/>
      <c r="Q803" s="275"/>
      <c r="S803" s="275"/>
      <c r="T803" s="275"/>
    </row>
    <row r="804" spans="4:20" ht="18" customHeight="1">
      <c r="D804" s="275"/>
      <c r="N804" s="275"/>
      <c r="Q804" s="275"/>
      <c r="S804" s="275"/>
      <c r="T804" s="275"/>
    </row>
    <row r="805" spans="4:20" ht="18" customHeight="1">
      <c r="D805" s="275"/>
      <c r="N805" s="275"/>
      <c r="Q805" s="275"/>
      <c r="S805" s="275"/>
      <c r="T805" s="275"/>
    </row>
    <row r="806" spans="4:20" ht="18" customHeight="1">
      <c r="D806" s="275"/>
      <c r="N806" s="275"/>
      <c r="Q806" s="275"/>
      <c r="S806" s="275"/>
      <c r="T806" s="275"/>
    </row>
    <row r="807" spans="4:20" ht="18" customHeight="1">
      <c r="D807" s="275"/>
      <c r="N807" s="275"/>
      <c r="Q807" s="275"/>
      <c r="S807" s="275"/>
      <c r="T807" s="275"/>
    </row>
    <row r="808" spans="4:20" ht="18" customHeight="1">
      <c r="D808" s="275"/>
      <c r="N808" s="275"/>
      <c r="Q808" s="275"/>
      <c r="S808" s="275"/>
      <c r="T808" s="275"/>
    </row>
    <row r="809" spans="4:20" ht="18" customHeight="1">
      <c r="D809" s="275"/>
      <c r="N809" s="275"/>
      <c r="Q809" s="275"/>
      <c r="S809" s="275"/>
      <c r="T809" s="275"/>
    </row>
    <row r="810" spans="4:20" ht="18" customHeight="1">
      <c r="D810" s="275"/>
      <c r="N810" s="275"/>
      <c r="Q810" s="275"/>
      <c r="S810" s="275"/>
      <c r="T810" s="275"/>
    </row>
    <row r="811" spans="4:20" ht="18" customHeight="1">
      <c r="D811" s="275"/>
      <c r="N811" s="275"/>
      <c r="Q811" s="275"/>
      <c r="S811" s="275"/>
      <c r="T811" s="275"/>
    </row>
    <row r="812" spans="4:20" ht="18" customHeight="1">
      <c r="D812" s="275"/>
      <c r="N812" s="275"/>
      <c r="Q812" s="275"/>
      <c r="S812" s="275"/>
      <c r="T812" s="275"/>
    </row>
    <row r="813" spans="4:20" ht="18" customHeight="1">
      <c r="D813" s="275"/>
      <c r="N813" s="275"/>
      <c r="Q813" s="275"/>
      <c r="S813" s="275"/>
      <c r="T813" s="275"/>
    </row>
    <row r="814" spans="4:20" ht="18" customHeight="1">
      <c r="D814" s="275"/>
      <c r="N814" s="275"/>
      <c r="Q814" s="275"/>
      <c r="S814" s="275"/>
      <c r="T814" s="275"/>
    </row>
    <row r="815" spans="4:20" ht="18" customHeight="1">
      <c r="D815" s="275"/>
      <c r="N815" s="275"/>
      <c r="Q815" s="275"/>
      <c r="S815" s="275"/>
      <c r="T815" s="275"/>
    </row>
    <row r="816" spans="4:20" ht="18" customHeight="1">
      <c r="D816" s="275"/>
      <c r="N816" s="275"/>
      <c r="Q816" s="275"/>
      <c r="S816" s="275"/>
      <c r="T816" s="275"/>
    </row>
    <row r="817" spans="4:20" ht="18" customHeight="1">
      <c r="D817" s="275"/>
      <c r="N817" s="275"/>
      <c r="Q817" s="275"/>
      <c r="S817" s="275"/>
      <c r="T817" s="275"/>
    </row>
    <row r="818" spans="4:20" ht="18" customHeight="1">
      <c r="D818" s="275"/>
      <c r="N818" s="275"/>
      <c r="Q818" s="275"/>
      <c r="S818" s="275"/>
      <c r="T818" s="275"/>
    </row>
    <row r="819" spans="4:20" ht="18" customHeight="1">
      <c r="D819" s="275"/>
      <c r="N819" s="275"/>
      <c r="Q819" s="275"/>
      <c r="S819" s="275"/>
      <c r="T819" s="275"/>
    </row>
    <row r="820" spans="4:20" ht="18" customHeight="1">
      <c r="D820" s="275"/>
      <c r="N820" s="275"/>
      <c r="Q820" s="275"/>
      <c r="S820" s="275"/>
      <c r="T820" s="275"/>
    </row>
    <row r="821" spans="4:20" ht="18" customHeight="1">
      <c r="D821" s="275"/>
      <c r="N821" s="275"/>
      <c r="Q821" s="275"/>
      <c r="S821" s="275"/>
      <c r="T821" s="275"/>
    </row>
    <row r="822" spans="4:20" ht="18" customHeight="1">
      <c r="D822" s="275"/>
      <c r="N822" s="275"/>
      <c r="Q822" s="275"/>
      <c r="S822" s="275"/>
      <c r="T822" s="275"/>
    </row>
    <row r="823" spans="4:20" ht="18" customHeight="1">
      <c r="D823" s="275"/>
      <c r="N823" s="275"/>
      <c r="Q823" s="275"/>
      <c r="S823" s="275"/>
      <c r="T823" s="275"/>
    </row>
    <row r="824" spans="4:20" ht="18" customHeight="1">
      <c r="D824" s="275"/>
      <c r="N824" s="275"/>
      <c r="Q824" s="275"/>
      <c r="S824" s="275"/>
      <c r="T824" s="275"/>
    </row>
    <row r="825" spans="4:20" ht="18" customHeight="1">
      <c r="D825" s="275"/>
      <c r="N825" s="275"/>
      <c r="Q825" s="275"/>
      <c r="S825" s="275"/>
      <c r="T825" s="275"/>
    </row>
    <row r="826" spans="4:20" ht="18" customHeight="1">
      <c r="D826" s="275"/>
      <c r="N826" s="275"/>
      <c r="Q826" s="275"/>
      <c r="S826" s="275"/>
      <c r="T826" s="275"/>
    </row>
    <row r="827" spans="4:20" ht="18" customHeight="1">
      <c r="D827" s="275"/>
      <c r="N827" s="275"/>
      <c r="Q827" s="275"/>
      <c r="S827" s="275"/>
      <c r="T827" s="275"/>
    </row>
    <row r="828" spans="4:20" ht="18" customHeight="1">
      <c r="D828" s="275"/>
      <c r="N828" s="275"/>
      <c r="Q828" s="275"/>
      <c r="S828" s="275"/>
      <c r="T828" s="275"/>
    </row>
    <row r="829" spans="4:20" ht="18" customHeight="1">
      <c r="D829" s="275"/>
      <c r="N829" s="275"/>
      <c r="Q829" s="275"/>
      <c r="S829" s="275"/>
      <c r="T829" s="275"/>
    </row>
    <row r="830" spans="4:20" ht="18" customHeight="1">
      <c r="D830" s="275"/>
      <c r="N830" s="275"/>
      <c r="Q830" s="275"/>
      <c r="S830" s="275"/>
      <c r="T830" s="275"/>
    </row>
    <row r="831" spans="4:20" ht="18" customHeight="1">
      <c r="D831" s="275"/>
      <c r="N831" s="275"/>
      <c r="Q831" s="275"/>
      <c r="S831" s="275"/>
      <c r="T831" s="275"/>
    </row>
    <row r="832" spans="4:20" ht="18" customHeight="1">
      <c r="D832" s="275"/>
      <c r="N832" s="275"/>
      <c r="Q832" s="275"/>
      <c r="S832" s="275"/>
      <c r="T832" s="275"/>
    </row>
    <row r="833" spans="4:20" ht="18" customHeight="1">
      <c r="D833" s="275"/>
      <c r="N833" s="275"/>
      <c r="Q833" s="275"/>
      <c r="S833" s="275"/>
      <c r="T833" s="275"/>
    </row>
    <row r="834" spans="4:20" ht="18" customHeight="1">
      <c r="D834" s="275"/>
      <c r="N834" s="275"/>
      <c r="Q834" s="275"/>
      <c r="S834" s="275"/>
      <c r="T834" s="275"/>
    </row>
    <row r="835" spans="4:20" ht="18" customHeight="1">
      <c r="D835" s="275"/>
      <c r="N835" s="275"/>
      <c r="Q835" s="275"/>
      <c r="S835" s="275"/>
      <c r="T835" s="275"/>
    </row>
    <row r="836" spans="4:20" ht="18" customHeight="1">
      <c r="D836" s="275"/>
      <c r="N836" s="275"/>
      <c r="Q836" s="275"/>
      <c r="S836" s="275"/>
      <c r="T836" s="275"/>
    </row>
    <row r="837" spans="4:20" ht="18" customHeight="1">
      <c r="D837" s="275"/>
      <c r="N837" s="275"/>
      <c r="Q837" s="275"/>
      <c r="S837" s="275"/>
      <c r="T837" s="275"/>
    </row>
    <row r="838" spans="4:20" ht="18" customHeight="1">
      <c r="D838" s="275"/>
      <c r="N838" s="275"/>
      <c r="Q838" s="275"/>
      <c r="S838" s="275"/>
      <c r="T838" s="275"/>
    </row>
    <row r="839" spans="4:20" ht="18" customHeight="1">
      <c r="D839" s="275"/>
      <c r="N839" s="275"/>
      <c r="Q839" s="275"/>
      <c r="S839" s="275"/>
      <c r="T839" s="275"/>
    </row>
    <row r="840" spans="4:20" ht="18" customHeight="1">
      <c r="D840" s="275"/>
      <c r="N840" s="275"/>
      <c r="Q840" s="275"/>
      <c r="S840" s="275"/>
      <c r="T840" s="275"/>
    </row>
    <row r="841" spans="4:20" ht="18" customHeight="1">
      <c r="D841" s="275"/>
      <c r="N841" s="275"/>
      <c r="Q841" s="275"/>
      <c r="S841" s="275"/>
      <c r="T841" s="275"/>
    </row>
    <row r="842" spans="4:20" ht="18" customHeight="1">
      <c r="D842" s="275"/>
      <c r="N842" s="275"/>
      <c r="Q842" s="275"/>
      <c r="S842" s="275"/>
      <c r="T842" s="275"/>
    </row>
    <row r="843" spans="4:20" ht="18" customHeight="1">
      <c r="D843" s="275"/>
      <c r="N843" s="275"/>
      <c r="Q843" s="275"/>
      <c r="S843" s="275"/>
      <c r="T843" s="275"/>
    </row>
    <row r="844" spans="4:20" ht="18" customHeight="1">
      <c r="D844" s="275"/>
      <c r="N844" s="275"/>
      <c r="Q844" s="275"/>
      <c r="S844" s="275"/>
      <c r="T844" s="275"/>
    </row>
    <row r="845" spans="4:20" ht="18" customHeight="1">
      <c r="D845" s="275"/>
      <c r="N845" s="275"/>
      <c r="Q845" s="275"/>
      <c r="S845" s="275"/>
      <c r="T845" s="275"/>
    </row>
    <row r="846" spans="4:20" ht="18" customHeight="1">
      <c r="D846" s="275"/>
      <c r="N846" s="275"/>
      <c r="Q846" s="275"/>
      <c r="S846" s="275"/>
      <c r="T846" s="275"/>
    </row>
    <row r="847" spans="4:20" ht="18" customHeight="1">
      <c r="D847" s="275"/>
      <c r="N847" s="275"/>
      <c r="Q847" s="275"/>
      <c r="S847" s="275"/>
      <c r="T847" s="275"/>
    </row>
    <row r="848" spans="4:20" ht="18" customHeight="1">
      <c r="D848" s="275"/>
      <c r="N848" s="275"/>
      <c r="Q848" s="275"/>
      <c r="S848" s="275"/>
      <c r="T848" s="275"/>
    </row>
    <row r="849" spans="4:20" ht="18" customHeight="1">
      <c r="D849" s="275"/>
      <c r="N849" s="275"/>
      <c r="Q849" s="275"/>
      <c r="S849" s="275"/>
      <c r="T849" s="275"/>
    </row>
    <row r="850" spans="4:20" ht="18" customHeight="1">
      <c r="D850" s="275"/>
      <c r="N850" s="275"/>
      <c r="Q850" s="275"/>
      <c r="S850" s="275"/>
      <c r="T850" s="275"/>
    </row>
    <row r="851" spans="4:20" ht="18" customHeight="1">
      <c r="D851" s="275"/>
      <c r="N851" s="275"/>
      <c r="Q851" s="275"/>
      <c r="S851" s="275"/>
      <c r="T851" s="275"/>
    </row>
    <row r="852" spans="4:20" ht="18" customHeight="1">
      <c r="D852" s="275"/>
      <c r="N852" s="275"/>
      <c r="Q852" s="275"/>
      <c r="S852" s="275"/>
      <c r="T852" s="275"/>
    </row>
    <row r="853" spans="4:20" ht="18" customHeight="1">
      <c r="D853" s="275"/>
      <c r="N853" s="275"/>
      <c r="Q853" s="275"/>
      <c r="S853" s="275"/>
      <c r="T853" s="275"/>
    </row>
    <row r="854" spans="4:20" ht="18" customHeight="1">
      <c r="D854" s="275"/>
      <c r="N854" s="275"/>
      <c r="Q854" s="275"/>
      <c r="S854" s="275"/>
      <c r="T854" s="275"/>
    </row>
    <row r="855" spans="4:20" ht="18" customHeight="1">
      <c r="D855" s="275"/>
      <c r="N855" s="275"/>
      <c r="Q855" s="275"/>
      <c r="S855" s="275"/>
      <c r="T855" s="275"/>
    </row>
    <row r="856" spans="4:20" ht="18" customHeight="1">
      <c r="D856" s="275"/>
      <c r="N856" s="275"/>
      <c r="Q856" s="275"/>
      <c r="S856" s="275"/>
      <c r="T856" s="275"/>
    </row>
    <row r="857" spans="4:20" ht="18" customHeight="1">
      <c r="D857" s="275"/>
      <c r="N857" s="275"/>
      <c r="Q857" s="275"/>
      <c r="S857" s="275"/>
      <c r="T857" s="275"/>
    </row>
    <row r="858" spans="4:20" ht="18" customHeight="1">
      <c r="D858" s="275"/>
      <c r="N858" s="275"/>
      <c r="Q858" s="275"/>
      <c r="S858" s="275"/>
      <c r="T858" s="275"/>
    </row>
    <row r="859" spans="4:20" ht="18" customHeight="1">
      <c r="D859" s="275"/>
      <c r="N859" s="275"/>
      <c r="Q859" s="275"/>
      <c r="S859" s="275"/>
      <c r="T859" s="275"/>
    </row>
    <row r="860" spans="4:20" ht="18" customHeight="1">
      <c r="D860" s="275"/>
      <c r="N860" s="275"/>
      <c r="Q860" s="275"/>
      <c r="S860" s="275"/>
      <c r="T860" s="275"/>
    </row>
    <row r="861" spans="4:20" ht="18" customHeight="1">
      <c r="D861" s="275"/>
      <c r="N861" s="275"/>
      <c r="Q861" s="275"/>
      <c r="S861" s="275"/>
      <c r="T861" s="275"/>
    </row>
    <row r="862" spans="4:20" ht="18" customHeight="1">
      <c r="D862" s="275"/>
      <c r="N862" s="275"/>
      <c r="Q862" s="275"/>
      <c r="S862" s="275"/>
      <c r="T862" s="275"/>
    </row>
    <row r="863" spans="4:20" ht="18" customHeight="1">
      <c r="D863" s="275"/>
      <c r="N863" s="275"/>
      <c r="Q863" s="275"/>
      <c r="S863" s="275"/>
      <c r="T863" s="275"/>
    </row>
    <row r="864" spans="4:20" ht="18" customHeight="1">
      <c r="D864" s="275"/>
      <c r="N864" s="275"/>
      <c r="Q864" s="275"/>
      <c r="S864" s="275"/>
      <c r="T864" s="275"/>
    </row>
    <row r="865" spans="4:20" ht="18" customHeight="1">
      <c r="D865" s="275"/>
      <c r="N865" s="275"/>
      <c r="Q865" s="275"/>
      <c r="S865" s="275"/>
      <c r="T865" s="275"/>
    </row>
    <row r="866" spans="4:20" ht="18" customHeight="1">
      <c r="D866" s="275"/>
      <c r="N866" s="275"/>
      <c r="Q866" s="275"/>
      <c r="S866" s="275"/>
      <c r="T866" s="275"/>
    </row>
    <row r="867" spans="4:20" ht="18" customHeight="1">
      <c r="D867" s="275"/>
      <c r="N867" s="275"/>
      <c r="Q867" s="275"/>
      <c r="S867" s="275"/>
      <c r="T867" s="275"/>
    </row>
    <row r="868" spans="4:20" ht="18" customHeight="1">
      <c r="D868" s="275"/>
      <c r="N868" s="275"/>
      <c r="Q868" s="275"/>
      <c r="S868" s="275"/>
      <c r="T868" s="275"/>
    </row>
    <row r="869" spans="4:20" ht="18" customHeight="1">
      <c r="D869" s="275"/>
      <c r="N869" s="275"/>
      <c r="Q869" s="275"/>
      <c r="S869" s="275"/>
      <c r="T869" s="275"/>
    </row>
    <row r="870" spans="4:20" ht="18" customHeight="1">
      <c r="D870" s="275"/>
      <c r="N870" s="275"/>
      <c r="Q870" s="275"/>
      <c r="S870" s="275"/>
      <c r="T870" s="275"/>
    </row>
    <row r="871" spans="4:20" ht="18" customHeight="1">
      <c r="D871" s="275"/>
      <c r="N871" s="275"/>
      <c r="Q871" s="275"/>
      <c r="S871" s="275"/>
      <c r="T871" s="275"/>
    </row>
    <row r="872" spans="4:20" ht="18" customHeight="1">
      <c r="D872" s="275"/>
      <c r="N872" s="275"/>
      <c r="Q872" s="275"/>
      <c r="S872" s="275"/>
      <c r="T872" s="275"/>
    </row>
    <row r="873" spans="4:20" ht="18" customHeight="1">
      <c r="D873" s="275"/>
      <c r="N873" s="275"/>
      <c r="Q873" s="275"/>
      <c r="S873" s="275"/>
      <c r="T873" s="275"/>
    </row>
    <row r="874" spans="4:20" ht="18" customHeight="1">
      <c r="D874" s="275"/>
      <c r="N874" s="275"/>
      <c r="Q874" s="275"/>
      <c r="S874" s="275"/>
      <c r="T874" s="275"/>
    </row>
    <row r="875" spans="4:20" ht="18" customHeight="1">
      <c r="D875" s="275"/>
      <c r="N875" s="275"/>
      <c r="Q875" s="275"/>
      <c r="S875" s="275"/>
      <c r="T875" s="275"/>
    </row>
    <row r="876" spans="4:20" ht="18" customHeight="1">
      <c r="D876" s="275"/>
      <c r="N876" s="275"/>
      <c r="Q876" s="275"/>
      <c r="S876" s="275"/>
      <c r="T876" s="275"/>
    </row>
    <row r="877" spans="4:20" ht="18" customHeight="1">
      <c r="D877" s="275"/>
      <c r="N877" s="275"/>
      <c r="Q877" s="275"/>
      <c r="S877" s="275"/>
      <c r="T877" s="275"/>
    </row>
    <row r="878" spans="4:20" ht="18" customHeight="1">
      <c r="D878" s="275"/>
      <c r="N878" s="275"/>
      <c r="Q878" s="275"/>
      <c r="S878" s="275"/>
      <c r="T878" s="275"/>
    </row>
    <row r="879" spans="4:20" ht="18" customHeight="1">
      <c r="D879" s="275"/>
      <c r="N879" s="275"/>
      <c r="Q879" s="275"/>
      <c r="S879" s="275"/>
      <c r="T879" s="275"/>
    </row>
    <row r="880" spans="4:20" ht="18" customHeight="1">
      <c r="D880" s="275"/>
      <c r="N880" s="275"/>
      <c r="Q880" s="275"/>
      <c r="S880" s="275"/>
      <c r="T880" s="275"/>
    </row>
    <row r="881" spans="4:20" ht="18" customHeight="1">
      <c r="D881" s="275"/>
      <c r="N881" s="275"/>
      <c r="Q881" s="275"/>
      <c r="S881" s="275"/>
      <c r="T881" s="275"/>
    </row>
    <row r="882" spans="4:20" ht="18" customHeight="1">
      <c r="D882" s="275"/>
      <c r="N882" s="275"/>
      <c r="Q882" s="275"/>
      <c r="S882" s="275"/>
      <c r="T882" s="275"/>
    </row>
    <row r="883" spans="4:20" ht="18" customHeight="1">
      <c r="D883" s="275"/>
      <c r="N883" s="275"/>
      <c r="Q883" s="275"/>
      <c r="S883" s="275"/>
      <c r="T883" s="275"/>
    </row>
    <row r="884" spans="4:20" ht="18" customHeight="1">
      <c r="D884" s="275"/>
      <c r="N884" s="275"/>
      <c r="Q884" s="275"/>
      <c r="S884" s="275"/>
      <c r="T884" s="275"/>
    </row>
    <row r="885" spans="4:20" ht="18" customHeight="1">
      <c r="D885" s="275"/>
      <c r="N885" s="275"/>
      <c r="Q885" s="275"/>
      <c r="S885" s="275"/>
      <c r="T885" s="275"/>
    </row>
    <row r="886" spans="4:20" ht="18" customHeight="1">
      <c r="D886" s="275"/>
      <c r="N886" s="275"/>
      <c r="Q886" s="275"/>
      <c r="S886" s="275"/>
      <c r="T886" s="275"/>
    </row>
    <row r="887" spans="4:20" ht="18" customHeight="1">
      <c r="D887" s="275"/>
      <c r="N887" s="275"/>
      <c r="Q887" s="275"/>
      <c r="S887" s="275"/>
      <c r="T887" s="275"/>
    </row>
    <row r="888" spans="4:20" ht="18" customHeight="1">
      <c r="D888" s="275"/>
      <c r="N888" s="275"/>
      <c r="Q888" s="275"/>
      <c r="S888" s="275"/>
      <c r="T888" s="275"/>
    </row>
    <row r="889" spans="4:20" ht="18" customHeight="1">
      <c r="D889" s="275"/>
      <c r="N889" s="275"/>
      <c r="Q889" s="275"/>
      <c r="S889" s="275"/>
      <c r="T889" s="275"/>
    </row>
    <row r="890" spans="4:20" ht="18" customHeight="1">
      <c r="D890" s="275"/>
      <c r="N890" s="275"/>
      <c r="Q890" s="275"/>
      <c r="S890" s="275"/>
      <c r="T890" s="275"/>
    </row>
    <row r="891" spans="4:20" ht="18" customHeight="1">
      <c r="D891" s="275"/>
      <c r="N891" s="275"/>
      <c r="Q891" s="275"/>
      <c r="S891" s="275"/>
      <c r="T891" s="275"/>
    </row>
    <row r="892" spans="4:20" ht="18" customHeight="1">
      <c r="D892" s="275"/>
      <c r="N892" s="275"/>
      <c r="Q892" s="275"/>
      <c r="S892" s="275"/>
      <c r="T892" s="275"/>
    </row>
    <row r="893" spans="4:20" ht="18" customHeight="1">
      <c r="D893" s="275"/>
      <c r="N893" s="275"/>
      <c r="Q893" s="275"/>
      <c r="S893" s="275"/>
      <c r="T893" s="275"/>
    </row>
    <row r="894" spans="4:20" ht="18" customHeight="1">
      <c r="D894" s="275"/>
      <c r="N894" s="275"/>
      <c r="Q894" s="275"/>
      <c r="S894" s="275"/>
      <c r="T894" s="275"/>
    </row>
    <row r="895" spans="4:20" ht="18" customHeight="1">
      <c r="D895" s="275"/>
      <c r="N895" s="275"/>
      <c r="Q895" s="275"/>
      <c r="S895" s="275"/>
      <c r="T895" s="275"/>
    </row>
    <row r="896" spans="4:20" ht="18" customHeight="1">
      <c r="D896" s="275"/>
      <c r="N896" s="275"/>
      <c r="Q896" s="275"/>
      <c r="S896" s="275"/>
      <c r="T896" s="275"/>
    </row>
    <row r="897" spans="4:20" ht="18" customHeight="1">
      <c r="D897" s="275"/>
      <c r="N897" s="275"/>
      <c r="Q897" s="275"/>
      <c r="S897" s="275"/>
      <c r="T897" s="275"/>
    </row>
    <row r="898" spans="4:20" ht="18" customHeight="1">
      <c r="D898" s="275"/>
      <c r="N898" s="275"/>
      <c r="Q898" s="275"/>
      <c r="S898" s="275"/>
      <c r="T898" s="275"/>
    </row>
    <row r="899" spans="4:20" ht="18" customHeight="1">
      <c r="D899" s="275"/>
      <c r="N899" s="275"/>
      <c r="Q899" s="275"/>
      <c r="S899" s="275"/>
      <c r="T899" s="275"/>
    </row>
    <row r="900" spans="4:20" ht="18" customHeight="1">
      <c r="D900" s="275"/>
      <c r="N900" s="275"/>
      <c r="Q900" s="275"/>
      <c r="S900" s="275"/>
      <c r="T900" s="275"/>
    </row>
    <row r="901" spans="4:20" ht="18" customHeight="1">
      <c r="D901" s="275"/>
      <c r="N901" s="275"/>
      <c r="Q901" s="275"/>
      <c r="S901" s="275"/>
      <c r="T901" s="275"/>
    </row>
    <row r="902" spans="4:20" ht="18" customHeight="1">
      <c r="D902" s="275"/>
      <c r="N902" s="275"/>
      <c r="Q902" s="275"/>
      <c r="S902" s="275"/>
      <c r="T902" s="275"/>
    </row>
    <row r="903" spans="4:20" ht="18" customHeight="1">
      <c r="D903" s="275"/>
      <c r="N903" s="275"/>
      <c r="Q903" s="275"/>
      <c r="S903" s="275"/>
      <c r="T903" s="275"/>
    </row>
    <row r="904" spans="4:20" ht="18" customHeight="1">
      <c r="D904" s="275"/>
      <c r="N904" s="275"/>
      <c r="Q904" s="275"/>
      <c r="S904" s="275"/>
      <c r="T904" s="275"/>
    </row>
    <row r="905" spans="4:20" ht="18" customHeight="1">
      <c r="D905" s="275"/>
      <c r="N905" s="275"/>
      <c r="Q905" s="275"/>
      <c r="S905" s="275"/>
      <c r="T905" s="275"/>
    </row>
    <row r="906" spans="4:20" ht="18" customHeight="1">
      <c r="D906" s="275"/>
      <c r="N906" s="275"/>
      <c r="Q906" s="275"/>
      <c r="S906" s="275"/>
      <c r="T906" s="275"/>
    </row>
    <row r="907" spans="4:20" ht="18" customHeight="1">
      <c r="D907" s="275"/>
      <c r="N907" s="275"/>
      <c r="Q907" s="275"/>
      <c r="S907" s="275"/>
      <c r="T907" s="275"/>
    </row>
    <row r="908" spans="4:20" ht="18" customHeight="1">
      <c r="D908" s="275"/>
      <c r="N908" s="275"/>
      <c r="Q908" s="275"/>
      <c r="S908" s="275"/>
      <c r="T908" s="275"/>
    </row>
    <row r="909" spans="4:20" ht="18" customHeight="1">
      <c r="D909" s="275"/>
      <c r="N909" s="275"/>
      <c r="Q909" s="275"/>
      <c r="S909" s="275"/>
      <c r="T909" s="275"/>
    </row>
    <row r="910" spans="4:20" ht="18" customHeight="1">
      <c r="D910" s="275"/>
      <c r="N910" s="275"/>
      <c r="Q910" s="275"/>
      <c r="S910" s="275"/>
      <c r="T910" s="275"/>
    </row>
    <row r="911" spans="4:20" ht="18" customHeight="1">
      <c r="D911" s="275"/>
      <c r="N911" s="275"/>
      <c r="Q911" s="275"/>
      <c r="S911" s="275"/>
      <c r="T911" s="275"/>
    </row>
    <row r="912" spans="4:20" ht="18" customHeight="1">
      <c r="D912" s="275"/>
      <c r="N912" s="275"/>
      <c r="Q912" s="275"/>
      <c r="S912" s="275"/>
      <c r="T912" s="275"/>
    </row>
    <row r="913" spans="4:20" ht="18" customHeight="1">
      <c r="D913" s="275"/>
      <c r="N913" s="275"/>
      <c r="Q913" s="275"/>
      <c r="S913" s="275"/>
      <c r="T913" s="275"/>
    </row>
    <row r="914" spans="4:20" ht="18" customHeight="1">
      <c r="D914" s="275"/>
      <c r="N914" s="275"/>
      <c r="Q914" s="275"/>
      <c r="S914" s="275"/>
      <c r="T914" s="275"/>
    </row>
    <row r="915" spans="4:20" ht="18" customHeight="1">
      <c r="D915" s="275"/>
      <c r="N915" s="275"/>
      <c r="Q915" s="275"/>
      <c r="S915" s="275"/>
      <c r="T915" s="275"/>
    </row>
    <row r="916" spans="4:20" ht="18" customHeight="1">
      <c r="D916" s="275"/>
      <c r="N916" s="275"/>
      <c r="Q916" s="275"/>
      <c r="S916" s="275"/>
      <c r="T916" s="275"/>
    </row>
    <row r="917" spans="4:20" ht="18" customHeight="1">
      <c r="D917" s="275"/>
      <c r="N917" s="275"/>
      <c r="Q917" s="275"/>
      <c r="S917" s="275"/>
      <c r="T917" s="275"/>
    </row>
    <row r="918" spans="4:20" ht="18" customHeight="1">
      <c r="D918" s="275"/>
      <c r="N918" s="275"/>
      <c r="Q918" s="275"/>
      <c r="S918" s="275"/>
      <c r="T918" s="275"/>
    </row>
    <row r="919" spans="4:20" ht="18" customHeight="1">
      <c r="D919" s="275"/>
      <c r="N919" s="275"/>
      <c r="Q919" s="275"/>
      <c r="S919" s="275"/>
      <c r="T919" s="275"/>
    </row>
    <row r="920" spans="4:20" ht="18" customHeight="1">
      <c r="D920" s="275"/>
      <c r="N920" s="275"/>
      <c r="Q920" s="275"/>
      <c r="S920" s="275"/>
      <c r="T920" s="275"/>
    </row>
    <row r="921" spans="4:20" ht="18" customHeight="1">
      <c r="D921" s="275"/>
      <c r="N921" s="275"/>
      <c r="Q921" s="275"/>
      <c r="S921" s="275"/>
      <c r="T921" s="275"/>
    </row>
    <row r="922" spans="4:20" ht="18" customHeight="1">
      <c r="D922" s="275"/>
      <c r="N922" s="275"/>
      <c r="Q922" s="275"/>
      <c r="S922" s="275"/>
      <c r="T922" s="275"/>
    </row>
    <row r="923" spans="4:20" ht="18" customHeight="1">
      <c r="D923" s="275"/>
      <c r="N923" s="275"/>
      <c r="Q923" s="275"/>
      <c r="S923" s="275"/>
      <c r="T923" s="275"/>
    </row>
    <row r="924" spans="4:20" ht="18" customHeight="1">
      <c r="D924" s="275"/>
      <c r="N924" s="275"/>
      <c r="Q924" s="275"/>
      <c r="S924" s="275"/>
      <c r="T924" s="275"/>
    </row>
    <row r="925" spans="4:20" ht="18" customHeight="1">
      <c r="D925" s="275"/>
      <c r="N925" s="275"/>
      <c r="Q925" s="275"/>
      <c r="S925" s="275"/>
      <c r="T925" s="275"/>
    </row>
    <row r="926" spans="4:20" ht="18" customHeight="1">
      <c r="D926" s="275"/>
      <c r="N926" s="275"/>
      <c r="Q926" s="275"/>
      <c r="S926" s="275"/>
      <c r="T926" s="275"/>
    </row>
    <row r="927" spans="4:20" ht="18" customHeight="1">
      <c r="D927" s="275"/>
      <c r="N927" s="275"/>
      <c r="Q927" s="275"/>
      <c r="S927" s="275"/>
      <c r="T927" s="275"/>
    </row>
    <row r="928" spans="4:20" ht="18" customHeight="1">
      <c r="D928" s="275"/>
      <c r="N928" s="275"/>
      <c r="Q928" s="275"/>
      <c r="S928" s="275"/>
      <c r="T928" s="275"/>
    </row>
    <row r="929" spans="4:20" ht="18" customHeight="1">
      <c r="D929" s="275"/>
      <c r="N929" s="275"/>
      <c r="Q929" s="275"/>
      <c r="S929" s="275"/>
      <c r="T929" s="275"/>
    </row>
    <row r="930" spans="4:20" ht="18" customHeight="1">
      <c r="D930" s="275"/>
      <c r="N930" s="275"/>
      <c r="Q930" s="275"/>
      <c r="S930" s="275"/>
      <c r="T930" s="275"/>
    </row>
    <row r="931" spans="4:20" ht="18" customHeight="1">
      <c r="D931" s="275"/>
      <c r="N931" s="275"/>
      <c r="Q931" s="275"/>
      <c r="S931" s="275"/>
      <c r="T931" s="275"/>
    </row>
    <row r="932" spans="4:20" ht="18" customHeight="1">
      <c r="D932" s="275"/>
      <c r="N932" s="275"/>
      <c r="Q932" s="275"/>
      <c r="S932" s="275"/>
      <c r="T932" s="275"/>
    </row>
    <row r="933" spans="4:20" ht="18" customHeight="1">
      <c r="D933" s="275"/>
      <c r="N933" s="275"/>
      <c r="Q933" s="275"/>
      <c r="S933" s="275"/>
      <c r="T933" s="275"/>
    </row>
    <row r="934" spans="4:20" ht="18" customHeight="1">
      <c r="D934" s="275"/>
      <c r="N934" s="275"/>
      <c r="Q934" s="275"/>
      <c r="S934" s="275"/>
      <c r="T934" s="275"/>
    </row>
    <row r="935" spans="4:20" ht="18" customHeight="1">
      <c r="D935" s="275"/>
      <c r="N935" s="275"/>
      <c r="Q935" s="275"/>
      <c r="S935" s="275"/>
      <c r="T935" s="275"/>
    </row>
    <row r="936" spans="4:20" ht="18" customHeight="1">
      <c r="D936" s="275"/>
      <c r="N936" s="275"/>
      <c r="Q936" s="275"/>
      <c r="S936" s="275"/>
      <c r="T936" s="275"/>
    </row>
    <row r="937" spans="4:20" ht="18" customHeight="1">
      <c r="D937" s="275"/>
      <c r="N937" s="275"/>
      <c r="Q937" s="275"/>
      <c r="S937" s="275"/>
      <c r="T937" s="275"/>
    </row>
    <row r="938" spans="4:20" ht="18" customHeight="1">
      <c r="D938" s="275"/>
      <c r="N938" s="275"/>
      <c r="Q938" s="275"/>
      <c r="S938" s="275"/>
      <c r="T938" s="275"/>
    </row>
    <row r="939" spans="4:20" ht="18" customHeight="1">
      <c r="D939" s="275"/>
      <c r="N939" s="275"/>
      <c r="Q939" s="275"/>
      <c r="S939" s="275"/>
      <c r="T939" s="275"/>
    </row>
    <row r="940" spans="4:20" ht="18" customHeight="1">
      <c r="D940" s="275"/>
      <c r="N940" s="275"/>
      <c r="Q940" s="275"/>
      <c r="S940" s="275"/>
      <c r="T940" s="275"/>
    </row>
    <row r="941" spans="4:20" ht="18" customHeight="1">
      <c r="D941" s="275"/>
      <c r="N941" s="275"/>
      <c r="Q941" s="275"/>
      <c r="S941" s="275"/>
      <c r="T941" s="275"/>
    </row>
    <row r="942" spans="4:20" ht="18" customHeight="1">
      <c r="D942" s="275"/>
      <c r="N942" s="275"/>
      <c r="Q942" s="275"/>
      <c r="S942" s="275"/>
      <c r="T942" s="275"/>
    </row>
    <row r="943" spans="4:20" ht="18" customHeight="1">
      <c r="D943" s="275"/>
      <c r="N943" s="275"/>
      <c r="Q943" s="275"/>
      <c r="S943" s="275"/>
      <c r="T943" s="275"/>
    </row>
    <row r="944" spans="4:20" ht="18" customHeight="1">
      <c r="D944" s="275"/>
      <c r="N944" s="275"/>
      <c r="Q944" s="275"/>
      <c r="S944" s="275"/>
      <c r="T944" s="275"/>
    </row>
    <row r="945" spans="4:20" ht="18" customHeight="1">
      <c r="D945" s="275"/>
      <c r="N945" s="275"/>
      <c r="Q945" s="275"/>
      <c r="S945" s="275"/>
      <c r="T945" s="275"/>
    </row>
    <row r="946" spans="4:20" ht="18" customHeight="1">
      <c r="D946" s="275"/>
      <c r="N946" s="275"/>
      <c r="Q946" s="275"/>
      <c r="S946" s="275"/>
      <c r="T946" s="275"/>
    </row>
    <row r="947" spans="4:20" ht="18" customHeight="1">
      <c r="D947" s="275"/>
      <c r="N947" s="275"/>
      <c r="Q947" s="275"/>
      <c r="S947" s="275"/>
      <c r="T947" s="275"/>
    </row>
    <row r="948" spans="4:20" ht="18" customHeight="1">
      <c r="D948" s="275"/>
      <c r="N948" s="275"/>
      <c r="Q948" s="275"/>
      <c r="S948" s="275"/>
      <c r="T948" s="275"/>
    </row>
    <row r="949" spans="4:20" ht="18" customHeight="1">
      <c r="D949" s="275"/>
      <c r="N949" s="275"/>
      <c r="Q949" s="275"/>
      <c r="S949" s="275"/>
      <c r="T949" s="275"/>
    </row>
    <row r="950" spans="4:20" ht="18" customHeight="1">
      <c r="D950" s="275"/>
      <c r="N950" s="275"/>
      <c r="Q950" s="275"/>
      <c r="S950" s="275"/>
      <c r="T950" s="275"/>
    </row>
    <row r="951" spans="4:20" ht="18" customHeight="1">
      <c r="D951" s="275"/>
      <c r="N951" s="275"/>
      <c r="Q951" s="275"/>
      <c r="S951" s="275"/>
      <c r="T951" s="275"/>
    </row>
    <row r="952" spans="4:20" ht="18" customHeight="1">
      <c r="D952" s="275"/>
      <c r="N952" s="275"/>
      <c r="Q952" s="275"/>
      <c r="S952" s="275"/>
      <c r="T952" s="275"/>
    </row>
    <row r="953" spans="4:20" ht="18" customHeight="1">
      <c r="D953" s="275"/>
      <c r="N953" s="275"/>
      <c r="Q953" s="275"/>
      <c r="S953" s="275"/>
      <c r="T953" s="275"/>
    </row>
    <row r="954" spans="4:20" ht="18" customHeight="1">
      <c r="D954" s="275"/>
      <c r="N954" s="275"/>
      <c r="Q954" s="275"/>
      <c r="S954" s="275"/>
      <c r="T954" s="275"/>
    </row>
    <row r="955" spans="4:20" ht="18" customHeight="1">
      <c r="D955" s="275"/>
      <c r="N955" s="275"/>
      <c r="Q955" s="275"/>
      <c r="S955" s="275"/>
      <c r="T955" s="275"/>
    </row>
    <row r="956" spans="4:20" ht="18" customHeight="1">
      <c r="D956" s="275"/>
      <c r="N956" s="275"/>
      <c r="Q956" s="275"/>
      <c r="S956" s="275"/>
      <c r="T956" s="275"/>
    </row>
    <row r="957" spans="4:20" ht="18" customHeight="1">
      <c r="D957" s="275"/>
      <c r="N957" s="275"/>
      <c r="Q957" s="275"/>
      <c r="S957" s="275"/>
      <c r="T957" s="275"/>
    </row>
    <row r="958" spans="4:20" ht="18" customHeight="1">
      <c r="D958" s="275"/>
      <c r="N958" s="275"/>
      <c r="Q958" s="275"/>
      <c r="S958" s="275"/>
      <c r="T958" s="275"/>
    </row>
    <row r="959" spans="4:20" ht="18" customHeight="1">
      <c r="D959" s="275"/>
      <c r="N959" s="275"/>
      <c r="Q959" s="275"/>
      <c r="S959" s="275"/>
      <c r="T959" s="275"/>
    </row>
    <row r="960" spans="4:20" ht="18" customHeight="1">
      <c r="D960" s="275"/>
      <c r="N960" s="275"/>
      <c r="Q960" s="275"/>
      <c r="S960" s="275"/>
      <c r="T960" s="275"/>
    </row>
    <row r="961" spans="4:20" ht="18" customHeight="1">
      <c r="D961" s="275"/>
      <c r="N961" s="275"/>
      <c r="Q961" s="275"/>
      <c r="S961" s="275"/>
      <c r="T961" s="275"/>
    </row>
    <row r="962" spans="4:20" ht="18" customHeight="1">
      <c r="D962" s="275"/>
      <c r="N962" s="275"/>
      <c r="Q962" s="275"/>
      <c r="S962" s="275"/>
      <c r="T962" s="275"/>
    </row>
    <row r="963" spans="4:20" ht="18" customHeight="1">
      <c r="D963" s="275"/>
      <c r="N963" s="275"/>
      <c r="Q963" s="275"/>
      <c r="S963" s="275"/>
      <c r="T963" s="275"/>
    </row>
    <row r="964" spans="4:20" ht="18" customHeight="1">
      <c r="D964" s="275"/>
      <c r="N964" s="275"/>
      <c r="Q964" s="275"/>
      <c r="S964" s="275"/>
      <c r="T964" s="275"/>
    </row>
    <row r="965" spans="4:20" ht="18" customHeight="1">
      <c r="D965" s="275"/>
      <c r="N965" s="275"/>
      <c r="Q965" s="275"/>
      <c r="S965" s="275"/>
      <c r="T965" s="275"/>
    </row>
    <row r="966" spans="4:20" ht="18" customHeight="1">
      <c r="D966" s="275"/>
      <c r="N966" s="275"/>
      <c r="Q966" s="275"/>
      <c r="S966" s="275"/>
      <c r="T966" s="275"/>
    </row>
    <row r="967" spans="4:20" ht="18" customHeight="1">
      <c r="D967" s="275"/>
      <c r="N967" s="275"/>
      <c r="Q967" s="275"/>
      <c r="S967" s="275"/>
      <c r="T967" s="275"/>
    </row>
    <row r="968" spans="4:20" ht="18" customHeight="1">
      <c r="D968" s="275"/>
      <c r="N968" s="275"/>
      <c r="Q968" s="275"/>
      <c r="S968" s="275"/>
      <c r="T968" s="275"/>
    </row>
    <row r="969" spans="4:20" ht="18" customHeight="1">
      <c r="D969" s="275"/>
      <c r="N969" s="275"/>
      <c r="Q969" s="275"/>
      <c r="S969" s="275"/>
      <c r="T969" s="275"/>
    </row>
    <row r="970" spans="4:20" ht="18" customHeight="1">
      <c r="D970" s="275"/>
      <c r="N970" s="275"/>
      <c r="Q970" s="275"/>
      <c r="S970" s="275"/>
      <c r="T970" s="275"/>
    </row>
    <row r="971" spans="4:20" ht="18" customHeight="1">
      <c r="D971" s="275"/>
      <c r="N971" s="275"/>
      <c r="Q971" s="275"/>
      <c r="S971" s="275"/>
      <c r="T971" s="275"/>
    </row>
    <row r="972" spans="4:20" ht="18" customHeight="1">
      <c r="D972" s="275"/>
      <c r="N972" s="275"/>
      <c r="Q972" s="275"/>
      <c r="S972" s="275"/>
      <c r="T972" s="275"/>
    </row>
    <row r="973" spans="4:20" ht="18" customHeight="1">
      <c r="D973" s="275"/>
      <c r="N973" s="275"/>
      <c r="Q973" s="275"/>
      <c r="S973" s="275"/>
      <c r="T973" s="275"/>
    </row>
    <row r="974" spans="4:20" ht="18" customHeight="1">
      <c r="D974" s="275"/>
      <c r="N974" s="275"/>
      <c r="Q974" s="275"/>
      <c r="S974" s="275"/>
      <c r="T974" s="275"/>
    </row>
    <row r="975" spans="4:20" ht="18" customHeight="1">
      <c r="D975" s="275"/>
      <c r="N975" s="275"/>
      <c r="Q975" s="275"/>
      <c r="S975" s="275"/>
      <c r="T975" s="275"/>
    </row>
    <row r="976" spans="4:20" ht="18" customHeight="1">
      <c r="D976" s="275"/>
      <c r="N976" s="275"/>
      <c r="Q976" s="275"/>
      <c r="S976" s="275"/>
      <c r="T976" s="275"/>
    </row>
    <row r="977" spans="4:20" ht="18" customHeight="1">
      <c r="D977" s="275"/>
      <c r="N977" s="275"/>
      <c r="Q977" s="275"/>
      <c r="S977" s="275"/>
      <c r="T977" s="275"/>
    </row>
    <row r="978" spans="4:20" ht="18" customHeight="1">
      <c r="D978" s="275"/>
      <c r="N978" s="275"/>
      <c r="Q978" s="275"/>
      <c r="S978" s="275"/>
      <c r="T978" s="275"/>
    </row>
    <row r="979" spans="4:20" ht="18" customHeight="1">
      <c r="D979" s="275"/>
      <c r="N979" s="275"/>
      <c r="Q979" s="275"/>
      <c r="S979" s="275"/>
      <c r="T979" s="275"/>
    </row>
    <row r="980" spans="4:20" ht="18" customHeight="1">
      <c r="D980" s="275"/>
      <c r="N980" s="275"/>
      <c r="Q980" s="275"/>
      <c r="S980" s="275"/>
      <c r="T980" s="275"/>
    </row>
    <row r="981" spans="4:20" ht="18" customHeight="1">
      <c r="D981" s="275"/>
      <c r="N981" s="275"/>
      <c r="Q981" s="275"/>
      <c r="S981" s="275"/>
      <c r="T981" s="275"/>
    </row>
    <row r="982" spans="4:20" ht="18" customHeight="1">
      <c r="D982" s="275"/>
      <c r="N982" s="275"/>
      <c r="Q982" s="275"/>
      <c r="S982" s="275"/>
      <c r="T982" s="275"/>
    </row>
    <row r="983" spans="4:20" ht="18" customHeight="1">
      <c r="D983" s="275"/>
      <c r="N983" s="275"/>
      <c r="Q983" s="275"/>
      <c r="S983" s="275"/>
      <c r="T983" s="275"/>
    </row>
    <row r="984" spans="4:20" ht="18" customHeight="1">
      <c r="D984" s="275"/>
      <c r="N984" s="275"/>
      <c r="Q984" s="275"/>
      <c r="S984" s="275"/>
      <c r="T984" s="275"/>
    </row>
    <row r="985" spans="4:20" ht="18" customHeight="1">
      <c r="D985" s="275"/>
      <c r="N985" s="275"/>
      <c r="Q985" s="275"/>
      <c r="S985" s="275"/>
      <c r="T985" s="275"/>
    </row>
    <row r="986" spans="4:20" ht="18" customHeight="1">
      <c r="D986" s="275"/>
      <c r="N986" s="275"/>
      <c r="Q986" s="275"/>
      <c r="S986" s="275"/>
      <c r="T986" s="275"/>
    </row>
    <row r="987" spans="4:20" ht="18" customHeight="1">
      <c r="D987" s="275"/>
      <c r="N987" s="275"/>
      <c r="Q987" s="275"/>
      <c r="S987" s="275"/>
      <c r="T987" s="275"/>
    </row>
    <row r="988" spans="4:20" ht="18" customHeight="1">
      <c r="D988" s="275"/>
      <c r="N988" s="275"/>
      <c r="Q988" s="275"/>
      <c r="S988" s="275"/>
      <c r="T988" s="275"/>
    </row>
    <row r="989" spans="4:20" ht="18" customHeight="1">
      <c r="D989" s="275"/>
      <c r="N989" s="275"/>
      <c r="Q989" s="275"/>
      <c r="S989" s="275"/>
      <c r="T989" s="275"/>
    </row>
    <row r="990" spans="4:20" ht="18" customHeight="1">
      <c r="D990" s="275"/>
      <c r="N990" s="275"/>
      <c r="Q990" s="275"/>
      <c r="S990" s="275"/>
      <c r="T990" s="275"/>
    </row>
    <row r="991" spans="4:20" ht="18" customHeight="1">
      <c r="D991" s="275"/>
      <c r="N991" s="275"/>
      <c r="Q991" s="275"/>
      <c r="S991" s="275"/>
      <c r="T991" s="275"/>
    </row>
    <row r="992" spans="4:20" ht="18" customHeight="1">
      <c r="D992" s="275"/>
      <c r="N992" s="275"/>
      <c r="Q992" s="275"/>
      <c r="S992" s="275"/>
      <c r="T992" s="275"/>
    </row>
    <row r="993" spans="4:20" ht="18" customHeight="1">
      <c r="D993" s="275"/>
      <c r="N993" s="275"/>
      <c r="Q993" s="275"/>
      <c r="S993" s="275"/>
      <c r="T993" s="275"/>
    </row>
    <row r="994" spans="4:20" ht="18" customHeight="1">
      <c r="D994" s="275"/>
      <c r="N994" s="275"/>
      <c r="Q994" s="275"/>
      <c r="S994" s="275"/>
      <c r="T994" s="275"/>
    </row>
    <row r="995" spans="4:20" ht="18" customHeight="1">
      <c r="D995" s="275"/>
      <c r="N995" s="275"/>
      <c r="Q995" s="275"/>
      <c r="S995" s="275"/>
      <c r="T995" s="275"/>
    </row>
    <row r="996" spans="4:20" ht="18" customHeight="1">
      <c r="D996" s="275"/>
      <c r="N996" s="275"/>
      <c r="Q996" s="275"/>
      <c r="S996" s="275"/>
      <c r="T996" s="275"/>
    </row>
    <row r="997" spans="4:20" ht="18" customHeight="1">
      <c r="D997" s="275"/>
      <c r="N997" s="275"/>
      <c r="Q997" s="275"/>
      <c r="S997" s="275"/>
      <c r="T997" s="275"/>
    </row>
    <row r="998" spans="4:20" ht="18" customHeight="1">
      <c r="D998" s="275"/>
      <c r="N998" s="275"/>
      <c r="Q998" s="275"/>
      <c r="S998" s="275"/>
      <c r="T998" s="275"/>
    </row>
    <row r="999" spans="4:20" ht="18" customHeight="1">
      <c r="D999" s="275"/>
      <c r="N999" s="275"/>
      <c r="Q999" s="275"/>
      <c r="S999" s="275"/>
      <c r="T999" s="275"/>
    </row>
    <row r="1000" spans="4:20" ht="18" customHeight="1">
      <c r="D1000" s="275"/>
      <c r="N1000" s="275"/>
      <c r="Q1000" s="275"/>
      <c r="S1000" s="275"/>
      <c r="T1000" s="275"/>
    </row>
    <row r="1001" spans="4:20" ht="18" customHeight="1">
      <c r="D1001" s="275"/>
      <c r="N1001" s="275"/>
      <c r="Q1001" s="275"/>
      <c r="S1001" s="275"/>
      <c r="T1001" s="275"/>
    </row>
    <row r="1002" spans="4:20" ht="18" customHeight="1">
      <c r="D1002" s="275"/>
      <c r="N1002" s="275"/>
      <c r="Q1002" s="275"/>
      <c r="S1002" s="275"/>
      <c r="T1002" s="275"/>
    </row>
    <row r="1003" spans="4:20" ht="18" customHeight="1">
      <c r="D1003" s="275"/>
      <c r="N1003" s="275"/>
      <c r="Q1003" s="275"/>
      <c r="S1003" s="275"/>
      <c r="T1003" s="275"/>
    </row>
    <row r="1004" spans="4:20" ht="18" customHeight="1">
      <c r="D1004" s="275"/>
      <c r="N1004" s="275"/>
      <c r="Q1004" s="275"/>
      <c r="S1004" s="275"/>
      <c r="T1004" s="275"/>
    </row>
    <row r="1005" spans="4:20" ht="18" customHeight="1">
      <c r="D1005" s="275"/>
      <c r="N1005" s="275"/>
      <c r="Q1005" s="275"/>
      <c r="S1005" s="275"/>
      <c r="T1005" s="275"/>
    </row>
    <row r="1006" spans="4:20" ht="18" customHeight="1">
      <c r="D1006" s="275"/>
      <c r="N1006" s="275"/>
      <c r="Q1006" s="275"/>
      <c r="S1006" s="275"/>
      <c r="T1006" s="275"/>
    </row>
    <row r="1007" spans="4:20" ht="18" customHeight="1">
      <c r="D1007" s="275"/>
      <c r="N1007" s="275"/>
      <c r="Q1007" s="275"/>
      <c r="S1007" s="275"/>
      <c r="T1007" s="275"/>
    </row>
    <row r="1008" spans="4:20" ht="18" customHeight="1">
      <c r="D1008" s="275"/>
      <c r="N1008" s="275"/>
      <c r="Q1008" s="275"/>
      <c r="S1008" s="275"/>
      <c r="T1008" s="275"/>
    </row>
    <row r="1009" spans="4:20" ht="18" customHeight="1">
      <c r="D1009" s="275"/>
      <c r="N1009" s="275"/>
      <c r="Q1009" s="275"/>
      <c r="S1009" s="275"/>
      <c r="T1009" s="275"/>
    </row>
    <row r="1010" spans="4:20" ht="18" customHeight="1">
      <c r="D1010" s="275"/>
      <c r="N1010" s="275"/>
      <c r="Q1010" s="275"/>
      <c r="S1010" s="275"/>
      <c r="T1010" s="275"/>
    </row>
    <row r="1011" spans="4:20" ht="18" customHeight="1">
      <c r="D1011" s="275"/>
      <c r="N1011" s="275"/>
      <c r="Q1011" s="275"/>
      <c r="S1011" s="275"/>
      <c r="T1011" s="275"/>
    </row>
    <row r="1012" spans="4:20" ht="18" customHeight="1">
      <c r="D1012" s="275"/>
      <c r="N1012" s="275"/>
      <c r="Q1012" s="275"/>
      <c r="S1012" s="275"/>
      <c r="T1012" s="275"/>
    </row>
    <row r="1013" spans="4:20" ht="18" customHeight="1">
      <c r="D1013" s="275"/>
      <c r="N1013" s="275"/>
      <c r="Q1013" s="275"/>
      <c r="S1013" s="275"/>
      <c r="T1013" s="275"/>
    </row>
    <row r="1014" spans="4:20" ht="18" customHeight="1">
      <c r="D1014" s="275"/>
      <c r="N1014" s="275"/>
      <c r="Q1014" s="275"/>
      <c r="S1014" s="275"/>
      <c r="T1014" s="275"/>
    </row>
    <row r="1015" spans="4:20" ht="18" customHeight="1">
      <c r="D1015" s="275"/>
      <c r="N1015" s="275"/>
      <c r="Q1015" s="275"/>
      <c r="S1015" s="275"/>
      <c r="T1015" s="275"/>
    </row>
    <row r="1016" spans="4:20" ht="18" customHeight="1">
      <c r="D1016" s="275"/>
      <c r="N1016" s="275"/>
      <c r="Q1016" s="275"/>
      <c r="S1016" s="275"/>
      <c r="T1016" s="275"/>
    </row>
    <row r="1017" spans="4:20" ht="18" customHeight="1">
      <c r="D1017" s="275"/>
      <c r="N1017" s="275"/>
      <c r="Q1017" s="275"/>
      <c r="S1017" s="275"/>
      <c r="T1017" s="275"/>
    </row>
    <row r="1018" spans="4:20" ht="18" customHeight="1">
      <c r="D1018" s="275"/>
      <c r="N1018" s="275"/>
      <c r="Q1018" s="275"/>
      <c r="S1018" s="275"/>
      <c r="T1018" s="275"/>
    </row>
    <row r="1019" spans="4:20" ht="18" customHeight="1">
      <c r="D1019" s="275"/>
      <c r="N1019" s="275"/>
      <c r="Q1019" s="275"/>
      <c r="S1019" s="275"/>
      <c r="T1019" s="275"/>
    </row>
    <row r="1020" spans="4:20" ht="18" customHeight="1">
      <c r="D1020" s="275"/>
      <c r="N1020" s="275"/>
      <c r="Q1020" s="275"/>
      <c r="S1020" s="275"/>
      <c r="T1020" s="275"/>
    </row>
    <row r="1021" spans="4:20" ht="18" customHeight="1">
      <c r="D1021" s="275"/>
      <c r="N1021" s="275"/>
      <c r="Q1021" s="275"/>
      <c r="S1021" s="275"/>
      <c r="T1021" s="275"/>
    </row>
    <row r="1022" spans="4:20" ht="18" customHeight="1">
      <c r="D1022" s="275"/>
      <c r="N1022" s="275"/>
      <c r="Q1022" s="275"/>
      <c r="S1022" s="275"/>
      <c r="T1022" s="275"/>
    </row>
    <row r="1023" spans="4:20" ht="18" customHeight="1">
      <c r="D1023" s="275"/>
      <c r="N1023" s="275"/>
      <c r="Q1023" s="275"/>
      <c r="S1023" s="275"/>
      <c r="T1023" s="275"/>
    </row>
    <row r="1024" spans="4:20" ht="18" customHeight="1">
      <c r="D1024" s="275"/>
      <c r="N1024" s="275"/>
      <c r="Q1024" s="275"/>
      <c r="S1024" s="275"/>
      <c r="T1024" s="275"/>
    </row>
    <row r="1025" spans="4:20" ht="18" customHeight="1">
      <c r="D1025" s="275"/>
      <c r="N1025" s="275"/>
      <c r="Q1025" s="275"/>
      <c r="S1025" s="275"/>
      <c r="T1025" s="275"/>
    </row>
    <row r="1026" spans="4:20" ht="18" customHeight="1">
      <c r="D1026" s="275"/>
      <c r="N1026" s="275"/>
      <c r="Q1026" s="275"/>
      <c r="S1026" s="275"/>
      <c r="T1026" s="275"/>
    </row>
    <row r="1027" spans="4:20" ht="18" customHeight="1">
      <c r="D1027" s="275"/>
      <c r="N1027" s="275"/>
      <c r="Q1027" s="275"/>
      <c r="S1027" s="275"/>
      <c r="T1027" s="275"/>
    </row>
    <row r="1028" spans="4:20" ht="18" customHeight="1">
      <c r="D1028" s="275"/>
      <c r="N1028" s="275"/>
      <c r="Q1028" s="275"/>
      <c r="S1028" s="275"/>
      <c r="T1028" s="275"/>
    </row>
  </sheetData>
  <sheetProtection formatCells="0" autoFilter="0"/>
  <mergeCells count="26">
    <mergeCell ref="O520:P526"/>
    <mergeCell ref="E16:I20"/>
    <mergeCell ref="E513:S513"/>
    <mergeCell ref="E514:S514"/>
    <mergeCell ref="E515:S515"/>
    <mergeCell ref="E516:S516"/>
    <mergeCell ref="F528:I529"/>
    <mergeCell ref="J528:R528"/>
    <mergeCell ref="J529:J530"/>
    <mergeCell ref="K529:L529"/>
    <mergeCell ref="M529:O529"/>
    <mergeCell ref="P529:Q530"/>
    <mergeCell ref="R529:R530"/>
    <mergeCell ref="G530:H530"/>
    <mergeCell ref="M530:N530"/>
    <mergeCell ref="F535:I535"/>
    <mergeCell ref="J535:N535"/>
    <mergeCell ref="O535:R535"/>
    <mergeCell ref="F537:R537"/>
    <mergeCell ref="G531:H531"/>
    <mergeCell ref="M531:N531"/>
    <mergeCell ref="P531:Q531"/>
    <mergeCell ref="F533:R533"/>
    <mergeCell ref="F534:I534"/>
    <mergeCell ref="J534:M534"/>
    <mergeCell ref="O534:R534"/>
  </mergeCells>
  <dataValidations count="1">
    <dataValidation type="list" allowBlank="1" showInputMessage="1" showErrorMessage="1" errorTitle="Aha Lupa Ya !!!" error="Isi Angka Sesuai Dengan Nomor Urut Nominatif Brader !!!_x000a_Please Feel Free To Contact Us :_x000a_FIRMANSYAH YUSUF 081312094000" sqref="AC525">
      <formula1>validasi_no</formula1>
    </dataValidation>
  </dataValidations>
  <printOptions horizontalCentered="1"/>
  <pageMargins left="0.51181102362204722" right="0.51181102362204722" top="1.1023622047244095" bottom="0.59055118110236227" header="0.35433070866141736" footer="0.31496062992125984"/>
  <pageSetup paperSize="9" scale="74" orientation="landscape" r:id="rId1"/>
  <headerFooter>
    <oddHeader>&amp;C&amp;G</oddHeader>
  </headerFooter>
  <colBreaks count="1" manualBreakCount="1">
    <brk id="20" max="1048575" man="1"/>
  </colBreaks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DNP PAJANG </vt:lpstr>
      <vt:lpstr>res</vt:lpstr>
      <vt:lpstr>(1)</vt:lpstr>
      <vt:lpstr>'(1)'!Print_Area</vt:lpstr>
      <vt:lpstr>'DNP PAJANG '!Print_Area</vt:lpstr>
      <vt:lpstr>'DNP PAJANG '!Print_Titles</vt:lpstr>
      <vt:lpstr>'(1)'!validasi_no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compaq</dc:creator>
  <cp:lastModifiedBy>Irvan Khairudin</cp:lastModifiedBy>
  <cp:lastPrinted>2017-09-29T02:14:58Z</cp:lastPrinted>
  <dcterms:created xsi:type="dcterms:W3CDTF">2016-10-18T14:37:21Z</dcterms:created>
  <dcterms:modified xsi:type="dcterms:W3CDTF">2018-01-25T02:45:48Z</dcterms:modified>
</cp:coreProperties>
</file>