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PyCharm Projects\Talking Tom\"/>
    </mc:Choice>
  </mc:AlternateContent>
  <xr:revisionPtr revIDLastSave="0" documentId="13_ncr:1_{E85E0CB8-CB2A-4737-9BE1-A84AD01E47CB}" xr6:coauthVersionLast="47" xr6:coauthVersionMax="47" xr10:uidLastSave="{00000000-0000-0000-0000-000000000000}"/>
  <bookViews>
    <workbookView xWindow="-108" yWindow="-108" windowWidth="23256" windowHeight="12576" xr2:uid="{091461B6-E852-4101-9A98-402C3D224209}"/>
  </bookViews>
  <sheets>
    <sheet name="Hoja1" sheetId="1" r:id="rId1"/>
  </sheets>
  <definedNames>
    <definedName name="_xlnm._FilterDatabase" localSheetId="0" hidden="1">Hoja1!$B$39:$G$51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1" l="1"/>
  <c r="U52" i="1"/>
  <c r="T52" i="1"/>
  <c r="S52" i="1"/>
  <c r="R52" i="1" l="1"/>
  <c r="N52" i="1"/>
  <c r="M52" i="1"/>
  <c r="L52" i="1"/>
  <c r="K52" i="1"/>
  <c r="J52" i="1"/>
  <c r="J16" i="1"/>
  <c r="N5" i="1"/>
  <c r="N6" i="1"/>
  <c r="N7" i="1"/>
  <c r="N8" i="1"/>
  <c r="N9" i="1"/>
  <c r="N10" i="1"/>
  <c r="N11" i="1"/>
  <c r="N12" i="1"/>
  <c r="N13" i="1"/>
  <c r="N14" i="1"/>
  <c r="N15" i="1"/>
  <c r="N4" i="1"/>
  <c r="H52" i="1"/>
  <c r="G52" i="1"/>
  <c r="F52" i="1"/>
  <c r="E52" i="1"/>
  <c r="D52" i="1"/>
  <c r="C52" i="1"/>
  <c r="L16" i="1" l="1"/>
  <c r="C34" i="1"/>
  <c r="D34" i="1"/>
  <c r="E34" i="1"/>
  <c r="F34" i="1"/>
  <c r="G34" i="1"/>
  <c r="K5" i="1"/>
  <c r="K6" i="1"/>
  <c r="K7" i="1"/>
  <c r="K8" i="1"/>
  <c r="K9" i="1"/>
  <c r="K10" i="1"/>
  <c r="K11" i="1"/>
  <c r="K12" i="1"/>
  <c r="K13" i="1"/>
  <c r="K14" i="1"/>
  <c r="K15" i="1"/>
  <c r="K4" i="1"/>
  <c r="G16" i="1"/>
  <c r="F16" i="1"/>
  <c r="E16" i="1"/>
  <c r="D16" i="1"/>
  <c r="C16" i="1"/>
  <c r="O53" i="1" l="1"/>
  <c r="U53" i="1"/>
  <c r="T53" i="1"/>
  <c r="R53" i="1"/>
  <c r="S53" i="1"/>
  <c r="L53" i="1"/>
  <c r="K53" i="1"/>
  <c r="N53" i="1"/>
  <c r="J53" i="1"/>
  <c r="M53" i="1"/>
  <c r="H53" i="1"/>
  <c r="L17" i="1"/>
  <c r="N16" i="1"/>
  <c r="G53" i="1"/>
  <c r="F53" i="1"/>
  <c r="E53" i="1"/>
  <c r="D53" i="1"/>
  <c r="C53" i="1"/>
  <c r="F35" i="1"/>
  <c r="G17" i="1"/>
  <c r="G35" i="1"/>
  <c r="C35" i="1"/>
  <c r="E35" i="1"/>
  <c r="D17" i="1"/>
  <c r="E17" i="1"/>
  <c r="D35" i="1"/>
  <c r="F17" i="1"/>
  <c r="C17" i="1"/>
</calcChain>
</file>

<file path=xl/sharedStrings.xml><?xml version="1.0" encoding="utf-8"?>
<sst xmlns="http://schemas.openxmlformats.org/spreadsheetml/2006/main" count="85" uniqueCount="27">
  <si>
    <t>Clases</t>
  </si>
  <si>
    <t>tree</t>
  </si>
  <si>
    <t>log</t>
  </si>
  <si>
    <t>forest</t>
  </si>
  <si>
    <t>svc</t>
  </si>
  <si>
    <t>knn</t>
  </si>
  <si>
    <t>Otros</t>
  </si>
  <si>
    <t>Amabilidad</t>
  </si>
  <si>
    <t>Rapidez</t>
  </si>
  <si>
    <t>Atención</t>
  </si>
  <si>
    <t>Precio</t>
  </si>
  <si>
    <t>Producto</t>
  </si>
  <si>
    <t>Ambiente</t>
  </si>
  <si>
    <t>Información</t>
  </si>
  <si>
    <t>Serviciotécnico</t>
  </si>
  <si>
    <t>Excelenteatención</t>
  </si>
  <si>
    <t>Todobien</t>
  </si>
  <si>
    <t>Inconsistenciaconlaweb</t>
  </si>
  <si>
    <t>Data completa sin corregir</t>
  </si>
  <si>
    <t>Data completa corregida</t>
  </si>
  <si>
    <t>Macro average</t>
  </si>
  <si>
    <t>gb</t>
  </si>
  <si>
    <t>weighted average</t>
  </si>
  <si>
    <t>Antiguo</t>
  </si>
  <si>
    <t>Nuevo</t>
  </si>
  <si>
    <t>Palanca2</t>
  </si>
  <si>
    <t>Palanca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</si>
</sst>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0" fontId="0" fillId="2" borderId="0" xfId="0" applyFill="1"/>
    <xf numFmtId="10" fontId="0" fillId="2" borderId="0" xfId="1" applyNumberFormat="1" applyFont="1" applyFill="1"/>
    <xf numFmtId="0" fontId="2" fillId="0" borderId="0" xfId="0" applyFont="1"/>
    <xf numFmtId="9" fontId="2" fillId="0" borderId="0" xfId="1" applyFont="1"/>
    <xf numFmtId="10" fontId="1" fillId="0" borderId="0" xfId="1" applyNumberFormat="1" applyFont="1"/>
  </cellXfs>
  <cellStyles count="2">
    <cellStyle name="Normal" xfId="0" builtinId="0"/>
    <cellStyle name="Porcentaje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b/>
        <i val="0"/>
        <color rgb="FFB4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52D1-4EA5-406F-A641-147830F62353}">
  <dimension ref="A1:U53"/>
  <sheetViews>
    <sheetView tabSelected="1" topLeftCell="A31" zoomScale="90" zoomScaleNormal="90" workbookViewId="0">
      <selection activeCell="R56" sqref="R56"/>
    </sheetView>
  </sheetViews>
  <sheetFormatPr baseColWidth="10" defaultRowHeight="14.4" x14ac:dyDescent="0.3"/>
  <cols>
    <col min="2" max="2" width="24.44140625" customWidth="1"/>
    <col min="3" max="9" width="0" hidden="1" customWidth="1"/>
    <col min="10" max="15" width="11.77734375" customWidth="1"/>
  </cols>
  <sheetData>
    <row r="1" spans="1:14" x14ac:dyDescent="0.3">
      <c r="B1" t="s">
        <v>18</v>
      </c>
      <c r="E1" t="s">
        <v>20</v>
      </c>
    </row>
    <row r="3" spans="1:1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6" t="s">
        <v>23</v>
      </c>
      <c r="K3" s="6"/>
      <c r="L3" s="6" t="s">
        <v>24</v>
      </c>
    </row>
    <row r="4" spans="1:14" x14ac:dyDescent="0.3">
      <c r="A4">
        <v>1</v>
      </c>
      <c r="B4" s="5" t="s">
        <v>7</v>
      </c>
      <c r="C4" s="1">
        <v>0.81735159817351599</v>
      </c>
      <c r="D4" s="1">
        <v>0.81278538812785295</v>
      </c>
      <c r="E4" s="1">
        <v>0.85844748858447395</v>
      </c>
      <c r="F4" s="1">
        <v>0.83105022831050201</v>
      </c>
      <c r="G4" s="1">
        <v>0.80821917808219101</v>
      </c>
      <c r="I4" s="4" t="s">
        <v>9</v>
      </c>
      <c r="J4">
        <v>2417</v>
      </c>
      <c r="K4" s="1">
        <f t="shared" ref="K4:K15" si="0">J4/SUM($J$4:$J$15)</f>
        <v>0.37630390783123152</v>
      </c>
      <c r="L4">
        <v>2169</v>
      </c>
      <c r="M4" s="1">
        <v>0.3261654135338346</v>
      </c>
      <c r="N4">
        <f>J4-L4</f>
        <v>248</v>
      </c>
    </row>
    <row r="5" spans="1:14" x14ac:dyDescent="0.3">
      <c r="A5">
        <v>8</v>
      </c>
      <c r="B5" s="1" t="s">
        <v>12</v>
      </c>
      <c r="C5" s="1">
        <v>0.5</v>
      </c>
      <c r="D5" s="1">
        <v>0.5</v>
      </c>
      <c r="E5" s="1">
        <v>0.6</v>
      </c>
      <c r="F5" s="1">
        <v>0.55000000000000004</v>
      </c>
      <c r="G5" s="1">
        <v>0.65</v>
      </c>
      <c r="I5" s="4" t="s">
        <v>11</v>
      </c>
      <c r="J5">
        <v>905</v>
      </c>
      <c r="K5" s="1">
        <f t="shared" si="0"/>
        <v>0.1408998910166589</v>
      </c>
      <c r="L5">
        <v>974</v>
      </c>
      <c r="M5" s="1">
        <v>0.14646616541353383</v>
      </c>
      <c r="N5">
        <f t="shared" ref="N5:N16" si="1">J5-L5</f>
        <v>-69</v>
      </c>
    </row>
    <row r="6" spans="1:14" x14ac:dyDescent="0.3">
      <c r="A6">
        <v>5</v>
      </c>
      <c r="B6" s="5" t="s">
        <v>9</v>
      </c>
      <c r="C6" s="1">
        <v>0.86589403973509904</v>
      </c>
      <c r="D6" s="1">
        <v>0.90231788079470199</v>
      </c>
      <c r="E6" s="1">
        <v>0.87748344370860898</v>
      </c>
      <c r="F6" s="1">
        <v>0.89238410596026396</v>
      </c>
      <c r="G6" s="1">
        <v>0.86754966887417195</v>
      </c>
      <c r="I6" s="4" t="s">
        <v>7</v>
      </c>
      <c r="J6">
        <v>876</v>
      </c>
      <c r="K6" s="1">
        <f t="shared" si="0"/>
        <v>0.13638486688463336</v>
      </c>
      <c r="L6">
        <v>904</v>
      </c>
      <c r="M6" s="1">
        <v>0.13593984962406014</v>
      </c>
      <c r="N6">
        <f t="shared" si="1"/>
        <v>-28</v>
      </c>
    </row>
    <row r="7" spans="1:14" x14ac:dyDescent="0.3">
      <c r="A7">
        <v>4</v>
      </c>
      <c r="B7" s="5" t="s">
        <v>15</v>
      </c>
      <c r="C7" s="1">
        <v>0.73076923076922995</v>
      </c>
      <c r="D7" s="1">
        <v>0.74358974358974295</v>
      </c>
      <c r="E7" s="1">
        <v>0.74358974358974295</v>
      </c>
      <c r="F7" s="1">
        <v>0.73076923076922995</v>
      </c>
      <c r="G7" s="1">
        <v>0.56410256410256399</v>
      </c>
      <c r="I7" s="4" t="s">
        <v>15</v>
      </c>
      <c r="J7">
        <v>622</v>
      </c>
      <c r="K7" s="1">
        <f t="shared" si="0"/>
        <v>9.6839483107582128E-2</v>
      </c>
      <c r="L7">
        <v>596</v>
      </c>
      <c r="M7" s="1">
        <v>8.9624060150375939E-2</v>
      </c>
      <c r="N7">
        <f t="shared" si="1"/>
        <v>26</v>
      </c>
    </row>
    <row r="8" spans="1:14" x14ac:dyDescent="0.3">
      <c r="A8">
        <v>11</v>
      </c>
      <c r="B8" s="1" t="s">
        <v>17</v>
      </c>
      <c r="C8" s="1">
        <v>0</v>
      </c>
      <c r="D8" s="1">
        <v>0</v>
      </c>
      <c r="E8" s="1">
        <v>0</v>
      </c>
      <c r="F8" s="1">
        <v>0</v>
      </c>
      <c r="G8" s="1">
        <v>0.66666666666666596</v>
      </c>
      <c r="I8" t="s">
        <v>13</v>
      </c>
      <c r="J8">
        <v>512</v>
      </c>
      <c r="K8" s="1">
        <f t="shared" si="0"/>
        <v>7.9713529503347341E-2</v>
      </c>
      <c r="L8">
        <v>641</v>
      </c>
      <c r="M8" s="1">
        <v>9.6390977443609027E-2</v>
      </c>
      <c r="N8">
        <f t="shared" si="1"/>
        <v>-129</v>
      </c>
    </row>
    <row r="9" spans="1:14" x14ac:dyDescent="0.3">
      <c r="A9">
        <v>9</v>
      </c>
      <c r="B9" s="1" t="s">
        <v>13</v>
      </c>
      <c r="C9" s="1">
        <v>0.3515625</v>
      </c>
      <c r="D9" s="1">
        <v>0.4921875</v>
      </c>
      <c r="E9" s="1">
        <v>0.4609375</v>
      </c>
      <c r="F9" s="1">
        <v>0.484375</v>
      </c>
      <c r="G9" s="1">
        <v>0.3515625</v>
      </c>
      <c r="I9" s="4" t="s">
        <v>10</v>
      </c>
      <c r="J9">
        <v>370</v>
      </c>
      <c r="K9" s="1">
        <f t="shared" si="0"/>
        <v>5.7605480305153355E-2</v>
      </c>
      <c r="L9">
        <v>398</v>
      </c>
      <c r="M9" s="1">
        <v>5.9849624060150375E-2</v>
      </c>
      <c r="N9">
        <f t="shared" si="1"/>
        <v>-28</v>
      </c>
    </row>
    <row r="10" spans="1:14" x14ac:dyDescent="0.3">
      <c r="A10">
        <v>0</v>
      </c>
      <c r="B10" s="1" t="s">
        <v>6</v>
      </c>
      <c r="C10" s="1">
        <v>0.55555555555555503</v>
      </c>
      <c r="D10" s="1">
        <v>0.55555555555555503</v>
      </c>
      <c r="E10" s="1">
        <v>0.55555555555555503</v>
      </c>
      <c r="F10" s="1">
        <v>0.55555555555555503</v>
      </c>
      <c r="G10" s="1">
        <v>0.55555555555555503</v>
      </c>
      <c r="I10" s="4" t="s">
        <v>8</v>
      </c>
      <c r="J10">
        <v>280</v>
      </c>
      <c r="K10" s="1">
        <f t="shared" si="0"/>
        <v>4.3593336447143083E-2</v>
      </c>
      <c r="L10">
        <v>325</v>
      </c>
      <c r="M10" s="1">
        <v>4.8872180451127817E-2</v>
      </c>
      <c r="N10">
        <f t="shared" si="1"/>
        <v>-45</v>
      </c>
    </row>
    <row r="11" spans="1:14" x14ac:dyDescent="0.3">
      <c r="A11">
        <v>6</v>
      </c>
      <c r="B11" s="5" t="s">
        <v>10</v>
      </c>
      <c r="C11" s="1">
        <v>0.78494623655913898</v>
      </c>
      <c r="D11" s="1">
        <v>0.81720430107526798</v>
      </c>
      <c r="E11" s="1">
        <v>0.81720430107526798</v>
      </c>
      <c r="F11" s="1">
        <v>0.81720430107526798</v>
      </c>
      <c r="G11" s="1">
        <v>0.73118279569892397</v>
      </c>
      <c r="I11" s="4" t="s">
        <v>16</v>
      </c>
      <c r="J11">
        <v>214</v>
      </c>
      <c r="K11" s="1">
        <f t="shared" si="0"/>
        <v>3.331776428460221E-2</v>
      </c>
      <c r="L11">
        <v>271</v>
      </c>
      <c r="M11" s="1">
        <v>4.0751879699248122E-2</v>
      </c>
      <c r="N11">
        <f t="shared" si="1"/>
        <v>-57</v>
      </c>
    </row>
    <row r="12" spans="1:14" x14ac:dyDescent="0.3">
      <c r="A12">
        <v>7</v>
      </c>
      <c r="B12" s="5" t="s">
        <v>11</v>
      </c>
      <c r="C12" s="1">
        <v>0.80088495575221197</v>
      </c>
      <c r="D12" s="1">
        <v>0.82743362831858402</v>
      </c>
      <c r="E12" s="1">
        <v>0.83628318584070704</v>
      </c>
      <c r="F12" s="1">
        <v>0.84955752212389302</v>
      </c>
      <c r="G12" s="1">
        <v>0.75221238938053003</v>
      </c>
      <c r="I12" t="s">
        <v>14</v>
      </c>
      <c r="J12">
        <v>101</v>
      </c>
      <c r="K12" s="1">
        <f t="shared" si="0"/>
        <v>1.5724739218433755E-2</v>
      </c>
      <c r="L12">
        <v>114</v>
      </c>
      <c r="M12" s="1">
        <v>1.7142857142857144E-2</v>
      </c>
      <c r="N12">
        <f t="shared" si="1"/>
        <v>-13</v>
      </c>
    </row>
    <row r="13" spans="1:14" x14ac:dyDescent="0.3">
      <c r="A13">
        <v>2</v>
      </c>
      <c r="B13" s="5" t="s">
        <v>8</v>
      </c>
      <c r="C13" s="1">
        <v>0.68571428571428505</v>
      </c>
      <c r="D13" s="1">
        <v>0.72857142857142798</v>
      </c>
      <c r="E13" s="1">
        <v>0.72857142857142798</v>
      </c>
      <c r="F13" s="1">
        <v>0.72857142857142798</v>
      </c>
      <c r="G13" s="1">
        <v>0.65714285714285703</v>
      </c>
      <c r="I13" t="s">
        <v>12</v>
      </c>
      <c r="J13">
        <v>80</v>
      </c>
      <c r="K13" s="1">
        <f t="shared" si="0"/>
        <v>1.2455238984898023E-2</v>
      </c>
      <c r="L13">
        <v>98</v>
      </c>
      <c r="M13" s="1">
        <v>1.4736842105263158E-2</v>
      </c>
      <c r="N13">
        <f t="shared" si="1"/>
        <v>-18</v>
      </c>
    </row>
    <row r="14" spans="1:14" x14ac:dyDescent="0.3">
      <c r="A14">
        <v>3</v>
      </c>
      <c r="B14" s="1" t="s">
        <v>14</v>
      </c>
      <c r="C14" s="1">
        <v>0.28000000000000003</v>
      </c>
      <c r="D14" s="1">
        <v>0.44</v>
      </c>
      <c r="E14" s="1">
        <v>0.32</v>
      </c>
      <c r="F14" s="1">
        <v>0.44</v>
      </c>
      <c r="G14" s="1">
        <v>0.36</v>
      </c>
      <c r="I14" t="s">
        <v>6</v>
      </c>
      <c r="J14">
        <v>35</v>
      </c>
      <c r="K14" s="1">
        <f t="shared" si="0"/>
        <v>5.4491670558928854E-3</v>
      </c>
      <c r="L14">
        <v>144</v>
      </c>
      <c r="M14" s="1">
        <v>2.1654135338345863E-2</v>
      </c>
      <c r="N14">
        <f t="shared" si="1"/>
        <v>-109</v>
      </c>
    </row>
    <row r="15" spans="1:14" x14ac:dyDescent="0.3">
      <c r="A15">
        <v>10</v>
      </c>
      <c r="B15" s="5" t="s">
        <v>16</v>
      </c>
      <c r="C15" s="1">
        <v>0.77358490566037696</v>
      </c>
      <c r="D15" s="1">
        <v>0.75471698113207497</v>
      </c>
      <c r="E15" s="1">
        <v>0.81132075471698095</v>
      </c>
      <c r="F15" s="1">
        <v>0.79245283018867896</v>
      </c>
      <c r="G15" s="1">
        <v>0.84905660377358405</v>
      </c>
      <c r="I15" t="s">
        <v>17</v>
      </c>
      <c r="J15">
        <v>11</v>
      </c>
      <c r="K15" s="1">
        <f t="shared" si="0"/>
        <v>1.7125953604234781E-3</v>
      </c>
      <c r="L15">
        <v>16</v>
      </c>
      <c r="M15" s="1">
        <v>2.4060150375939848E-3</v>
      </c>
      <c r="N15">
        <f t="shared" si="1"/>
        <v>-5</v>
      </c>
    </row>
    <row r="16" spans="1:14" x14ac:dyDescent="0.3">
      <c r="C16" s="3">
        <f>AVERAGE(C4:C15)</f>
        <v>0.59552194232661781</v>
      </c>
      <c r="D16" s="3">
        <f>AVERAGE(D4:D15)</f>
        <v>0.63119686726376745</v>
      </c>
      <c r="E16" s="3">
        <f>AVERAGE(E4:E15)</f>
        <v>0.63411611680356372</v>
      </c>
      <c r="F16" s="3">
        <f>AVERAGE(F4:F15)</f>
        <v>0.6393266835462349</v>
      </c>
      <c r="G16" s="3">
        <f>AVERAGE(G4:G15)</f>
        <v>0.65110423160642028</v>
      </c>
      <c r="J16" s="6">
        <f>SUM(J4:J15)</f>
        <v>6423</v>
      </c>
      <c r="L16" s="6">
        <f>SUM(L4:L15)</f>
        <v>6650</v>
      </c>
      <c r="N16" s="6">
        <f t="shared" si="1"/>
        <v>-227</v>
      </c>
    </row>
    <row r="17" spans="1:15" x14ac:dyDescent="0.3">
      <c r="C17" s="3">
        <f>SUMPRODUCT(C4:C15,$K$4:$K$15)</f>
        <v>0.66149285157424687</v>
      </c>
      <c r="D17" s="3">
        <f>SUMPRODUCT(D4:D15,$K$4:$K$15)</f>
        <v>0.67695011921500947</v>
      </c>
      <c r="E17" s="3">
        <f>SUMPRODUCT(E4:E15,$K$4:$K$15)</f>
        <v>0.70261791880015723</v>
      </c>
      <c r="F17" s="3">
        <f>SUMPRODUCT(F4:F15,$K$4:$K$15)</f>
        <v>0.68823437199503368</v>
      </c>
      <c r="G17" s="3">
        <f>SUMPRODUCT(G4:G15,$K$4:$K$15)</f>
        <v>0.71407219257964427</v>
      </c>
      <c r="L17" s="7">
        <f>L16/J16</f>
        <v>1.0353417406196481</v>
      </c>
    </row>
    <row r="18" spans="1:15" x14ac:dyDescent="0.3">
      <c r="C18" s="2"/>
      <c r="D18" s="2"/>
      <c r="E18" s="2"/>
      <c r="F18" s="2"/>
      <c r="G18" s="2"/>
      <c r="K18" s="2"/>
      <c r="L18" s="2"/>
      <c r="M18" s="2"/>
      <c r="N18" s="2"/>
      <c r="O18" s="2"/>
    </row>
    <row r="19" spans="1:15" x14ac:dyDescent="0.3">
      <c r="B19" t="s">
        <v>19</v>
      </c>
      <c r="C19" s="2"/>
      <c r="D19" s="2"/>
      <c r="E19" s="2"/>
      <c r="F19" s="2"/>
      <c r="G19" s="2"/>
      <c r="K19" s="2"/>
      <c r="L19" s="2"/>
      <c r="M19" s="2"/>
      <c r="N19" s="2"/>
      <c r="O19" s="2"/>
    </row>
    <row r="21" spans="1:15" x14ac:dyDescent="0.3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</row>
    <row r="22" spans="1:15" x14ac:dyDescent="0.3">
      <c r="A22">
        <v>0</v>
      </c>
      <c r="B22" s="5" t="s">
        <v>7</v>
      </c>
      <c r="C22" s="1">
        <v>0.84474885844748804</v>
      </c>
      <c r="D22" s="1">
        <v>0.85388127853881202</v>
      </c>
      <c r="E22" s="1">
        <v>0.89041095890410904</v>
      </c>
      <c r="F22" s="1">
        <v>0.84931506849314997</v>
      </c>
      <c r="G22" s="1">
        <v>0.79452054794520499</v>
      </c>
    </row>
    <row r="23" spans="1:15" x14ac:dyDescent="0.3">
      <c r="A23">
        <v>1</v>
      </c>
      <c r="B23" s="1" t="s">
        <v>12</v>
      </c>
      <c r="C23" s="1">
        <v>0.5</v>
      </c>
      <c r="D23" s="1">
        <v>0.45</v>
      </c>
      <c r="E23" s="1">
        <v>0.55000000000000004</v>
      </c>
      <c r="F23" s="1">
        <v>0.5</v>
      </c>
      <c r="G23" s="1">
        <v>0.6</v>
      </c>
    </row>
    <row r="24" spans="1:15" x14ac:dyDescent="0.3">
      <c r="A24">
        <v>2</v>
      </c>
      <c r="B24" s="5" t="s">
        <v>9</v>
      </c>
      <c r="C24" s="1">
        <v>0.85927152317880795</v>
      </c>
      <c r="D24" s="1">
        <v>0.89900662251655605</v>
      </c>
      <c r="E24" s="1">
        <v>0.88410596026489996</v>
      </c>
      <c r="F24" s="1">
        <v>0.88576158940397298</v>
      </c>
      <c r="G24" s="1">
        <v>0.84933774834437004</v>
      </c>
    </row>
    <row r="25" spans="1:15" x14ac:dyDescent="0.3">
      <c r="B25" s="5" t="s">
        <v>15</v>
      </c>
      <c r="C25" s="1">
        <v>0.83333333333333304</v>
      </c>
      <c r="D25" s="1">
        <v>0.75</v>
      </c>
      <c r="E25" s="1">
        <v>0.80128205128205099</v>
      </c>
      <c r="F25" s="1">
        <v>0.76923076923076905</v>
      </c>
      <c r="G25" s="1">
        <v>0.60897435897435803</v>
      </c>
    </row>
    <row r="26" spans="1:15" x14ac:dyDescent="0.3">
      <c r="A26">
        <v>4</v>
      </c>
      <c r="B26" s="1" t="s">
        <v>17</v>
      </c>
      <c r="C26" s="1">
        <v>0</v>
      </c>
      <c r="D26" s="1">
        <v>0</v>
      </c>
      <c r="E26" s="1">
        <v>0</v>
      </c>
      <c r="F26" s="1">
        <v>0</v>
      </c>
      <c r="G26" s="1">
        <v>0.33333333333333298</v>
      </c>
    </row>
    <row r="27" spans="1:15" x14ac:dyDescent="0.3">
      <c r="A27">
        <v>5</v>
      </c>
      <c r="B27" s="1" t="s">
        <v>13</v>
      </c>
      <c r="C27" s="1">
        <v>0.4609375</v>
      </c>
      <c r="D27" s="1">
        <v>0.5234375</v>
      </c>
      <c r="E27" s="1">
        <v>0.484375</v>
      </c>
      <c r="F27" s="1">
        <v>0.546875</v>
      </c>
      <c r="G27" s="1">
        <v>0.3828125</v>
      </c>
    </row>
    <row r="28" spans="1:15" x14ac:dyDescent="0.3">
      <c r="A28">
        <v>6</v>
      </c>
      <c r="B28" s="1" t="s">
        <v>6</v>
      </c>
      <c r="C28" s="1">
        <v>0.55555555555555503</v>
      </c>
      <c r="D28" s="1">
        <v>0.44444444444444398</v>
      </c>
      <c r="E28" s="1">
        <v>0.55555555555555503</v>
      </c>
      <c r="F28" s="1">
        <v>0.55555555555555503</v>
      </c>
      <c r="G28" s="1">
        <v>0.55555555555555503</v>
      </c>
    </row>
    <row r="29" spans="1:15" x14ac:dyDescent="0.3">
      <c r="A29">
        <v>7</v>
      </c>
      <c r="B29" s="5" t="s">
        <v>10</v>
      </c>
      <c r="C29" s="1">
        <v>0.81720430107526798</v>
      </c>
      <c r="D29" s="1">
        <v>0.83870967741935398</v>
      </c>
      <c r="E29" s="1">
        <v>0.84946236559139698</v>
      </c>
      <c r="F29" s="1">
        <v>0.87096774193548299</v>
      </c>
      <c r="G29" s="1">
        <v>0.81720430107526798</v>
      </c>
    </row>
    <row r="30" spans="1:15" x14ac:dyDescent="0.3">
      <c r="A30">
        <v>8</v>
      </c>
      <c r="B30" s="5" t="s">
        <v>11</v>
      </c>
      <c r="C30" s="1">
        <v>0.76991150442477796</v>
      </c>
      <c r="D30" s="1">
        <v>0.88495575221238898</v>
      </c>
      <c r="E30" s="1">
        <v>0.87168141592920301</v>
      </c>
      <c r="F30" s="1">
        <v>0.90707964601769897</v>
      </c>
      <c r="G30" s="1">
        <v>0.79646017699115002</v>
      </c>
    </row>
    <row r="31" spans="1:15" x14ac:dyDescent="0.3">
      <c r="A31">
        <v>9</v>
      </c>
      <c r="B31" s="5" t="s">
        <v>8</v>
      </c>
      <c r="C31" s="1">
        <v>0.7</v>
      </c>
      <c r="D31" s="1">
        <v>0.74285714285714199</v>
      </c>
      <c r="E31" s="1">
        <v>0.74285714285714199</v>
      </c>
      <c r="F31" s="1">
        <v>0.78571428571428503</v>
      </c>
      <c r="G31" s="1">
        <v>0.67142857142857104</v>
      </c>
    </row>
    <row r="32" spans="1:15" x14ac:dyDescent="0.3">
      <c r="A32">
        <v>10</v>
      </c>
      <c r="B32" s="1" t="s">
        <v>14</v>
      </c>
      <c r="C32" s="1">
        <v>0.32</v>
      </c>
      <c r="D32" s="1">
        <v>0.4</v>
      </c>
      <c r="E32" s="1">
        <v>0.32</v>
      </c>
      <c r="F32" s="1">
        <v>0.44</v>
      </c>
      <c r="G32" s="1">
        <v>0.36</v>
      </c>
    </row>
    <row r="33" spans="1:21" x14ac:dyDescent="0.3">
      <c r="A33">
        <v>11</v>
      </c>
      <c r="B33" s="5" t="s">
        <v>16</v>
      </c>
      <c r="C33" s="1">
        <v>0.81132075471698095</v>
      </c>
      <c r="D33" s="1">
        <v>0.81132075471698095</v>
      </c>
      <c r="E33" s="1">
        <v>0.84905660377358405</v>
      </c>
      <c r="F33" s="1">
        <v>0.83018867924528295</v>
      </c>
      <c r="G33" s="1">
        <v>0.92452830188679203</v>
      </c>
    </row>
    <row r="34" spans="1:21" x14ac:dyDescent="0.3">
      <c r="C34" s="3">
        <f>AVERAGE(C22:C33)</f>
        <v>0.62269027756101758</v>
      </c>
      <c r="D34" s="3">
        <f>AVERAGE(D22:D33)</f>
        <v>0.63321776439213984</v>
      </c>
      <c r="E34" s="3">
        <f>AVERAGE(E22:E33)</f>
        <v>0.64989892117982839</v>
      </c>
      <c r="F34" s="3">
        <f>AVERAGE(F22:F33)</f>
        <v>0.66172402796634977</v>
      </c>
      <c r="G34" s="3">
        <f>AVERAGE(G22:G33)</f>
        <v>0.64117961629455023</v>
      </c>
    </row>
    <row r="35" spans="1:21" x14ac:dyDescent="0.3">
      <c r="C35" s="3">
        <f t="shared" ref="C35:G35" si="2">SUMPRODUCT(C22:C33,$K$4:$K$15)</f>
        <v>0.68818043277907504</v>
      </c>
      <c r="D35" s="3">
        <f t="shared" si="2"/>
        <v>0.68417323255004003</v>
      </c>
      <c r="E35" s="3">
        <f t="shared" si="2"/>
        <v>0.71731508853055648</v>
      </c>
      <c r="F35" s="3">
        <f t="shared" si="2"/>
        <v>0.69795638739432342</v>
      </c>
      <c r="G35" s="3">
        <f t="shared" si="2"/>
        <v>0.68283188942530815</v>
      </c>
    </row>
    <row r="37" spans="1:21" x14ac:dyDescent="0.3">
      <c r="C37" t="s">
        <v>26</v>
      </c>
      <c r="D37" t="s">
        <v>22</v>
      </c>
      <c r="J37" s="6" t="s">
        <v>25</v>
      </c>
      <c r="K37" s="6"/>
    </row>
    <row r="39" spans="1:21" x14ac:dyDescent="0.3">
      <c r="B39" t="s">
        <v>0</v>
      </c>
      <c r="C39" t="s">
        <v>1</v>
      </c>
      <c r="D39" t="s">
        <v>2</v>
      </c>
      <c r="E39" t="s">
        <v>4</v>
      </c>
      <c r="F39" t="s">
        <v>5</v>
      </c>
      <c r="G39" t="s">
        <v>3</v>
      </c>
      <c r="H39" t="s">
        <v>21</v>
      </c>
      <c r="J39" t="s">
        <v>1</v>
      </c>
      <c r="K39" t="s">
        <v>2</v>
      </c>
      <c r="L39" t="s">
        <v>3</v>
      </c>
      <c r="M39" t="s">
        <v>4</v>
      </c>
      <c r="N39" t="s">
        <v>5</v>
      </c>
      <c r="O39" t="s">
        <v>21</v>
      </c>
      <c r="R39" t="s">
        <v>2</v>
      </c>
      <c r="S39" t="s">
        <v>3</v>
      </c>
      <c r="T39" t="s">
        <v>4</v>
      </c>
      <c r="U39" t="s">
        <v>1</v>
      </c>
    </row>
    <row r="40" spans="1:21" x14ac:dyDescent="0.3">
      <c r="A40">
        <v>0</v>
      </c>
      <c r="B40" s="5" t="s">
        <v>7</v>
      </c>
      <c r="C40" s="1">
        <v>0.80365296803652897</v>
      </c>
      <c r="D40" s="1">
        <v>0.77168949771689499</v>
      </c>
      <c r="E40" s="1">
        <v>0.27397260273972601</v>
      </c>
      <c r="F40" s="1">
        <v>0.81735159817351599</v>
      </c>
      <c r="G40" s="1">
        <v>0.83105022831050201</v>
      </c>
      <c r="H40" s="1">
        <v>0.81735159817351599</v>
      </c>
      <c r="J40" s="1">
        <v>0.79203539823008795</v>
      </c>
      <c r="K40" s="1">
        <v>0.85840707964601703</v>
      </c>
      <c r="L40" s="1">
        <v>0.83185840707964598</v>
      </c>
      <c r="M40" s="8">
        <v>0.86283185840707899</v>
      </c>
      <c r="N40" s="1">
        <v>0.83628318584070704</v>
      </c>
      <c r="O40" s="1">
        <v>0.81858407079646001</v>
      </c>
      <c r="Q40">
        <v>4</v>
      </c>
      <c r="R40" s="1">
        <v>0.79646017699115002</v>
      </c>
      <c r="S40" s="1">
        <v>0.840707964601769</v>
      </c>
      <c r="T40" s="1">
        <v>0.86283185840707899</v>
      </c>
      <c r="U40" s="1">
        <v>0.77876106194690198</v>
      </c>
    </row>
    <row r="41" spans="1:21" x14ac:dyDescent="0.3">
      <c r="A41">
        <v>1</v>
      </c>
      <c r="B41" s="1" t="s">
        <v>12</v>
      </c>
      <c r="C41" s="1">
        <v>0.95</v>
      </c>
      <c r="D41" s="1">
        <v>0.2</v>
      </c>
      <c r="E41" s="1">
        <v>0.3</v>
      </c>
      <c r="F41" s="1">
        <v>0.6</v>
      </c>
      <c r="G41" s="1">
        <v>0.9</v>
      </c>
      <c r="H41" s="1">
        <v>0.6</v>
      </c>
      <c r="J41" s="1">
        <v>0.54166666666666596</v>
      </c>
      <c r="K41" s="1">
        <v>0.54166666666666596</v>
      </c>
      <c r="L41" s="1">
        <v>0.54166666666666596</v>
      </c>
      <c r="M41" s="8">
        <v>0.70833333333333304</v>
      </c>
      <c r="N41" s="1">
        <v>0.45833333333333298</v>
      </c>
      <c r="O41" s="1">
        <v>0.54166666666666596</v>
      </c>
      <c r="Q41">
        <v>5</v>
      </c>
      <c r="R41" s="1">
        <v>0.70833333333333304</v>
      </c>
      <c r="S41" s="1">
        <v>0.54166666666666596</v>
      </c>
      <c r="T41" s="1">
        <v>0.66666666666666596</v>
      </c>
      <c r="U41" s="1">
        <v>0.625</v>
      </c>
    </row>
    <row r="42" spans="1:21" x14ac:dyDescent="0.3">
      <c r="A42">
        <v>2</v>
      </c>
      <c r="B42" s="5" t="s">
        <v>9</v>
      </c>
      <c r="C42" s="1">
        <v>0.78476821192052904</v>
      </c>
      <c r="D42" s="1">
        <v>0.80960264900662204</v>
      </c>
      <c r="E42" s="1">
        <v>0.63907284768211903</v>
      </c>
      <c r="F42" s="1">
        <v>0.85761589403973504</v>
      </c>
      <c r="G42" s="1">
        <v>0.82781456953642296</v>
      </c>
      <c r="H42" s="1">
        <v>0.887417218543046</v>
      </c>
      <c r="J42" s="1">
        <v>0.93173431734317302</v>
      </c>
      <c r="K42" s="1">
        <v>0.90405904059040498</v>
      </c>
      <c r="L42" s="1">
        <v>0.93357933579335795</v>
      </c>
      <c r="M42" s="8">
        <v>0.90774907749077405</v>
      </c>
      <c r="N42" s="1">
        <v>0.90590405904059002</v>
      </c>
      <c r="O42" s="1">
        <v>0.93357933579335795</v>
      </c>
      <c r="Q42">
        <v>11</v>
      </c>
      <c r="R42" s="1">
        <v>0.85793357933579295</v>
      </c>
      <c r="S42" s="1">
        <v>0.94280442804428</v>
      </c>
      <c r="T42" s="1">
        <v>0.90590405904059002</v>
      </c>
      <c r="U42" s="1">
        <v>0.94095940959409596</v>
      </c>
    </row>
    <row r="43" spans="1:21" x14ac:dyDescent="0.3">
      <c r="A43">
        <v>3</v>
      </c>
      <c r="B43" s="5" t="s">
        <v>15</v>
      </c>
      <c r="C43" s="1">
        <v>0.78205128205128205</v>
      </c>
      <c r="D43" s="1">
        <v>0.75</v>
      </c>
      <c r="E43" s="1">
        <v>0.5</v>
      </c>
      <c r="F43" s="1">
        <v>0.66666666666666596</v>
      </c>
      <c r="G43" s="1">
        <v>0.82051282051282004</v>
      </c>
      <c r="H43" s="1">
        <v>0.80128205128205099</v>
      </c>
      <c r="J43" s="1">
        <v>0.932885906040268</v>
      </c>
      <c r="K43" s="1">
        <v>0.92617449664429496</v>
      </c>
      <c r="L43" s="1">
        <v>0.94630872483221395</v>
      </c>
      <c r="M43" s="8">
        <v>0.94630872483221395</v>
      </c>
      <c r="N43" s="1">
        <v>0.91946308724832204</v>
      </c>
      <c r="O43" s="1">
        <v>0.932885906040268</v>
      </c>
      <c r="Q43">
        <v>2</v>
      </c>
      <c r="R43" s="1">
        <v>0.87248322147651003</v>
      </c>
      <c r="S43" s="1">
        <v>0.94630872483221395</v>
      </c>
      <c r="T43" s="1">
        <v>0.95302013422818699</v>
      </c>
      <c r="U43" s="1">
        <v>0.93959731543624103</v>
      </c>
    </row>
    <row r="44" spans="1:21" x14ac:dyDescent="0.3">
      <c r="A44">
        <v>4</v>
      </c>
      <c r="B44" s="1" t="s">
        <v>17</v>
      </c>
      <c r="C44" s="1">
        <v>1</v>
      </c>
      <c r="D44" s="1">
        <v>1</v>
      </c>
      <c r="E44" s="1">
        <v>0</v>
      </c>
      <c r="F44" s="1">
        <v>0.33333333333333298</v>
      </c>
      <c r="G44" s="1">
        <v>0.66666666666666596</v>
      </c>
      <c r="H44" s="1">
        <v>0.33333333333333298</v>
      </c>
      <c r="J44" s="1">
        <v>0.25</v>
      </c>
      <c r="K44" s="1">
        <v>0.25</v>
      </c>
      <c r="L44" s="1">
        <v>0.25</v>
      </c>
      <c r="M44" s="8">
        <v>0.25</v>
      </c>
      <c r="N44" s="1">
        <v>0.25</v>
      </c>
      <c r="O44" s="1">
        <v>0.5</v>
      </c>
      <c r="Q44">
        <v>8</v>
      </c>
      <c r="R44" s="1">
        <v>1</v>
      </c>
      <c r="S44" s="1">
        <v>0</v>
      </c>
      <c r="T44" s="1">
        <v>0.75</v>
      </c>
      <c r="U44" s="1">
        <v>0.75</v>
      </c>
    </row>
    <row r="45" spans="1:21" x14ac:dyDescent="0.3">
      <c r="A45">
        <v>5</v>
      </c>
      <c r="B45" s="1" t="s">
        <v>13</v>
      </c>
      <c r="C45" s="1">
        <v>0.53125</v>
      </c>
      <c r="D45" s="1">
        <v>0.40625</v>
      </c>
      <c r="E45" s="1">
        <v>0.9765625</v>
      </c>
      <c r="F45" s="1">
        <v>0.4609375</v>
      </c>
      <c r="G45" s="1">
        <v>0.578125</v>
      </c>
      <c r="H45" s="1">
        <v>0.453125</v>
      </c>
      <c r="J45" s="1">
        <v>0.55000000000000004</v>
      </c>
      <c r="K45" s="1">
        <v>0.68125000000000002</v>
      </c>
      <c r="L45" s="1">
        <v>0.68125000000000002</v>
      </c>
      <c r="M45" s="8">
        <v>0.72499999999999998</v>
      </c>
      <c r="N45" s="1">
        <v>0.52500000000000002</v>
      </c>
      <c r="O45" s="1">
        <v>0.71250000000000002</v>
      </c>
      <c r="Q45">
        <v>0</v>
      </c>
      <c r="R45" s="1">
        <v>0.46875</v>
      </c>
      <c r="S45" s="1">
        <v>0.66874999999999996</v>
      </c>
      <c r="T45" s="1">
        <v>0.70625000000000004</v>
      </c>
      <c r="U45" s="1">
        <v>0.55000000000000004</v>
      </c>
    </row>
    <row r="46" spans="1:21" x14ac:dyDescent="0.3">
      <c r="A46">
        <v>6</v>
      </c>
      <c r="B46" s="1" t="s">
        <v>6</v>
      </c>
      <c r="C46" s="1">
        <v>0.55555555555555503</v>
      </c>
      <c r="D46" s="1">
        <v>0.55555555555555503</v>
      </c>
      <c r="E46" s="1">
        <v>0.44444444444444398</v>
      </c>
      <c r="F46" s="1">
        <v>0.55555555555555503</v>
      </c>
      <c r="G46" s="1">
        <v>0.55555555555555503</v>
      </c>
      <c r="H46" s="1">
        <v>0.55555555555555503</v>
      </c>
      <c r="J46" s="1">
        <v>0.88888888888888795</v>
      </c>
      <c r="K46" s="1">
        <v>0.33333333333333298</v>
      </c>
      <c r="L46" s="1">
        <v>0.85185185185185097</v>
      </c>
      <c r="M46" s="8">
        <v>0.85185185185185097</v>
      </c>
      <c r="N46" s="1">
        <v>0.44444444444444398</v>
      </c>
      <c r="O46" s="1">
        <v>0.407407407407407</v>
      </c>
      <c r="Q46">
        <v>1</v>
      </c>
      <c r="R46" s="1">
        <v>0.96296296296296202</v>
      </c>
      <c r="S46" s="1">
        <v>0.77777777777777701</v>
      </c>
      <c r="T46" s="1">
        <v>0.88888888888888795</v>
      </c>
      <c r="U46" s="1">
        <v>0.81481481481481399</v>
      </c>
    </row>
    <row r="47" spans="1:21" x14ac:dyDescent="0.3">
      <c r="A47">
        <v>7</v>
      </c>
      <c r="B47" s="5" t="s">
        <v>10</v>
      </c>
      <c r="C47" s="1">
        <v>0.70967741935483797</v>
      </c>
      <c r="D47" s="1">
        <v>0.462365591397849</v>
      </c>
      <c r="E47" s="1">
        <v>0.38709677419354799</v>
      </c>
      <c r="F47" s="1">
        <v>0.80645161290322498</v>
      </c>
      <c r="G47" s="1">
        <v>0.86021505376343999</v>
      </c>
      <c r="H47" s="1">
        <v>0.88172043010752599</v>
      </c>
      <c r="J47" s="1">
        <v>0.66</v>
      </c>
      <c r="K47" s="1">
        <v>0.66</v>
      </c>
      <c r="L47" s="1">
        <v>0.73</v>
      </c>
      <c r="M47" s="8">
        <v>0.82</v>
      </c>
      <c r="N47" s="1">
        <v>0.67</v>
      </c>
      <c r="O47" s="1">
        <v>0.79</v>
      </c>
      <c r="Q47">
        <v>9</v>
      </c>
      <c r="R47" s="1">
        <v>0.31</v>
      </c>
      <c r="S47" s="1">
        <v>0.69</v>
      </c>
      <c r="T47" s="1">
        <v>0.83</v>
      </c>
      <c r="U47" s="1">
        <v>0.65</v>
      </c>
    </row>
    <row r="48" spans="1:21" x14ac:dyDescent="0.3">
      <c r="A48">
        <v>8</v>
      </c>
      <c r="B48" s="5" t="s">
        <v>11</v>
      </c>
      <c r="C48" s="1">
        <v>0.78318584070796404</v>
      </c>
      <c r="D48" s="1">
        <v>0.54424778761061898</v>
      </c>
      <c r="E48" s="1">
        <v>0.247787610619469</v>
      </c>
      <c r="F48" s="1">
        <v>0.77433628318584002</v>
      </c>
      <c r="G48" s="1">
        <v>0.840707964601769</v>
      </c>
      <c r="H48" s="1">
        <v>0.86725663716814105</v>
      </c>
      <c r="J48" s="1">
        <v>0.75409836065573699</v>
      </c>
      <c r="K48" s="1">
        <v>0.84426229508196704</v>
      </c>
      <c r="L48" s="1">
        <v>0.87295081967213095</v>
      </c>
      <c r="M48" s="8">
        <v>0.87704918032786805</v>
      </c>
      <c r="N48" s="1">
        <v>0.81557377049180302</v>
      </c>
      <c r="O48" s="1">
        <v>0.90573770491803196</v>
      </c>
      <c r="Q48">
        <v>7</v>
      </c>
      <c r="R48" s="1">
        <v>0.62704918032786805</v>
      </c>
      <c r="S48" s="1">
        <v>0.88114754098360604</v>
      </c>
      <c r="T48" s="1">
        <v>0.87704918032786805</v>
      </c>
      <c r="U48" s="1">
        <v>0.75819672131147497</v>
      </c>
    </row>
    <row r="49" spans="1:21" x14ac:dyDescent="0.3">
      <c r="A49">
        <v>9</v>
      </c>
      <c r="B49" s="5" t="s">
        <v>8</v>
      </c>
      <c r="C49" s="1">
        <v>0.75714285714285701</v>
      </c>
      <c r="D49" s="1">
        <v>0.71428571428571397</v>
      </c>
      <c r="E49" s="1">
        <v>0.32857142857142801</v>
      </c>
      <c r="F49" s="1">
        <v>0.67142857142857104</v>
      </c>
      <c r="G49" s="1">
        <v>0.8</v>
      </c>
      <c r="H49" s="1">
        <v>0.8</v>
      </c>
      <c r="J49" s="1">
        <v>0.83950617283950602</v>
      </c>
      <c r="K49" s="1">
        <v>0.87654320987654299</v>
      </c>
      <c r="L49" s="1">
        <v>0.92592592592592504</v>
      </c>
      <c r="M49" s="8">
        <v>0.91358024691357997</v>
      </c>
      <c r="N49" s="1">
        <v>0.76543209876543195</v>
      </c>
      <c r="O49" s="1">
        <v>0.87654320987654299</v>
      </c>
      <c r="Q49">
        <v>3</v>
      </c>
      <c r="R49" s="1">
        <v>0.77777777777777701</v>
      </c>
      <c r="S49" s="1">
        <v>0.88888888888888795</v>
      </c>
      <c r="T49" s="1">
        <v>0.91358024691357997</v>
      </c>
      <c r="U49" s="1">
        <v>0.81481481481481399</v>
      </c>
    </row>
    <row r="50" spans="1:21" x14ac:dyDescent="0.3">
      <c r="A50">
        <v>10</v>
      </c>
      <c r="B50" s="1" t="s">
        <v>14</v>
      </c>
      <c r="C50" s="1">
        <v>0.72</v>
      </c>
      <c r="D50" s="1">
        <v>0.44</v>
      </c>
      <c r="E50" s="1">
        <v>0.16</v>
      </c>
      <c r="F50" s="1">
        <v>0.44</v>
      </c>
      <c r="G50" s="1">
        <v>0.72</v>
      </c>
      <c r="H50" s="1">
        <v>0.56000000000000005</v>
      </c>
      <c r="J50" s="1">
        <v>0.41379310344827502</v>
      </c>
      <c r="K50" s="1">
        <v>0.86206896551724099</v>
      </c>
      <c r="L50" s="1">
        <v>0.44827586206896503</v>
      </c>
      <c r="M50" s="8">
        <v>0.68965517241379304</v>
      </c>
      <c r="N50" s="1">
        <v>0.55172413793103403</v>
      </c>
      <c r="O50" s="1">
        <v>0.65517241379310298</v>
      </c>
      <c r="Q50">
        <v>6</v>
      </c>
      <c r="R50" s="1">
        <v>0.75862068965517204</v>
      </c>
      <c r="S50" s="1">
        <v>0.51724137931034397</v>
      </c>
      <c r="T50" s="1">
        <v>0.72413793103448199</v>
      </c>
      <c r="U50" s="1">
        <v>0.44827586206896503</v>
      </c>
    </row>
    <row r="51" spans="1:21" x14ac:dyDescent="0.3">
      <c r="A51">
        <v>11</v>
      </c>
      <c r="B51" s="5" t="s">
        <v>16</v>
      </c>
      <c r="C51" s="1">
        <v>0.86792452830188604</v>
      </c>
      <c r="D51" s="1">
        <v>0.35849056603773499</v>
      </c>
      <c r="E51" s="1">
        <v>0.679245283018867</v>
      </c>
      <c r="F51" s="1">
        <v>0.88679245283018804</v>
      </c>
      <c r="G51" s="1">
        <v>0.88679245283018804</v>
      </c>
      <c r="H51" s="1">
        <v>0.83018867924528295</v>
      </c>
      <c r="J51" s="1">
        <v>0.88235294117647001</v>
      </c>
      <c r="K51" s="1">
        <v>0.92647058823529405</v>
      </c>
      <c r="L51" s="1">
        <v>0.89705882352941102</v>
      </c>
      <c r="M51" s="8">
        <v>0.88235294117647001</v>
      </c>
      <c r="N51" s="1">
        <v>0.83823529411764697</v>
      </c>
      <c r="O51" s="1">
        <v>0.88235294117647001</v>
      </c>
      <c r="Q51">
        <v>10</v>
      </c>
      <c r="R51" s="1">
        <v>0.76470588235294101</v>
      </c>
      <c r="S51" s="1">
        <v>0.88235294117647001</v>
      </c>
      <c r="T51" s="1">
        <v>0.86764705882352899</v>
      </c>
      <c r="U51" s="1">
        <v>0.88235294117647001</v>
      </c>
    </row>
    <row r="52" spans="1:21" x14ac:dyDescent="0.3">
      <c r="C52" s="3">
        <f>AVERAGE(C40:C51)</f>
        <v>0.77043405525595343</v>
      </c>
      <c r="D52" s="3">
        <f>AVERAGE(D40:D51)</f>
        <v>0.5843739468009157</v>
      </c>
      <c r="E52" s="3">
        <f>AVERAGE(E40:E51)</f>
        <v>0.41139612427246669</v>
      </c>
      <c r="F52" s="3">
        <f>AVERAGE(F40:F51)</f>
        <v>0.65587245567638586</v>
      </c>
      <c r="G52" s="3">
        <f>AVERAGE(G40:G51)</f>
        <v>0.77395335931478026</v>
      </c>
      <c r="H52" s="3">
        <f t="shared" ref="H52" si="3">AVERAGE(H40:H51)</f>
        <v>0.69893587528403767</v>
      </c>
      <c r="J52" s="3">
        <f t="shared" ref="J52:N52" si="4">AVERAGE(J40:J51)</f>
        <v>0.70308014627408932</v>
      </c>
      <c r="K52" s="3">
        <f t="shared" si="4"/>
        <v>0.72201963963264681</v>
      </c>
      <c r="L52" s="3">
        <f t="shared" si="4"/>
        <v>0.74256053478501383</v>
      </c>
      <c r="M52" s="3">
        <f t="shared" si="4"/>
        <v>0.78622603222891341</v>
      </c>
      <c r="N52" s="3">
        <f t="shared" si="4"/>
        <v>0.66503278426777601</v>
      </c>
      <c r="O52" s="3">
        <f>AVERAGE(O40:O51)</f>
        <v>0.74636913803902549</v>
      </c>
      <c r="R52" s="2">
        <f t="shared" ref="R52:S52" si="5">AVERAGE(R40:R51)</f>
        <v>0.74208973368445863</v>
      </c>
      <c r="S52" s="2">
        <f t="shared" si="5"/>
        <v>0.71480385935683455</v>
      </c>
      <c r="T52" s="2">
        <f t="shared" ref="T52:U52" si="6">AVERAGE(T40:T51)</f>
        <v>0.82883133536090581</v>
      </c>
      <c r="U52" s="2">
        <f t="shared" si="6"/>
        <v>0.74606441176364802</v>
      </c>
    </row>
    <row r="53" spans="1:21" x14ac:dyDescent="0.3">
      <c r="C53" s="3">
        <f>SUMPRODUCT(C40:C51,$K$4:$K$15)</f>
        <v>0.80437201719045848</v>
      </c>
      <c r="D53" s="3">
        <f>SUMPRODUCT(D40:D51,$K$4:$K$15)</f>
        <v>0.66482251417471205</v>
      </c>
      <c r="E53" s="3">
        <f>SUMPRODUCT(E40:E51,$K$4:$K$15)</f>
        <v>0.37949787258053963</v>
      </c>
      <c r="F53" s="3">
        <f>SUMPRODUCT(F40:F51,$K$4:$K$15)</f>
        <v>0.70230479718380223</v>
      </c>
      <c r="G53" s="3">
        <f>SUMPRODUCT(G40:G51,$K$4:$K$15)</f>
        <v>0.79984747328344064</v>
      </c>
      <c r="H53" s="3">
        <f t="shared" ref="H53" si="7">SUMPRODUCT(H40:H51,$K$4:$K$15)</f>
        <v>0.72508257390899022</v>
      </c>
      <c r="J53" s="3">
        <f t="shared" ref="J53:N53" si="8">SUMPRODUCT(J40:J51,$K$4:$K$15)</f>
        <v>0.73021238432524205</v>
      </c>
      <c r="K53" s="3">
        <f t="shared" si="8"/>
        <v>0.73850348334082661</v>
      </c>
      <c r="L53" s="3">
        <f t="shared" si="8"/>
        <v>0.75818621451909851</v>
      </c>
      <c r="M53" s="3">
        <f t="shared" si="8"/>
        <v>0.79652175090086796</v>
      </c>
      <c r="N53" s="3">
        <f t="shared" si="8"/>
        <v>0.71053697945818151</v>
      </c>
      <c r="O53" s="3">
        <f>SUMPRODUCT(O40:O51,$K$4:$K$15)</f>
        <v>0.75724669469983241</v>
      </c>
      <c r="R53" s="2">
        <f t="shared" ref="R53:S53" si="9">SUMPRODUCT(R40:R51,$K$4:$K$15)</f>
        <v>0.78502959701379427</v>
      </c>
      <c r="S53" s="2">
        <f t="shared" si="9"/>
        <v>0.73758240864787028</v>
      </c>
      <c r="T53" s="2">
        <f t="shared" ref="T53:U53" si="10">SUMPRODUCT(T40:T51,$K$4:$K$15)</f>
        <v>0.83193634367135094</v>
      </c>
      <c r="U53" s="2">
        <f t="shared" si="10"/>
        <v>0.77510621196365848</v>
      </c>
    </row>
  </sheetData>
  <conditionalFormatting sqref="C4:G4 J5">
    <cfRule type="cellIs" dxfId="6" priority="52" operator="greaterThan">
      <formula>0.8</formula>
    </cfRule>
  </conditionalFormatting>
  <conditionalFormatting sqref="C40:G51">
    <cfRule type="cellIs" dxfId="5" priority="50" operator="greaterThan">
      <formula>0.8</formula>
    </cfRule>
  </conditionalFormatting>
  <conditionalFormatting sqref="H40:H51">
    <cfRule type="cellIs" dxfId="4" priority="47" operator="greaterThan">
      <formula>0.8</formula>
    </cfRule>
  </conditionalFormatting>
  <conditionalFormatting sqref="C22:G33">
    <cfRule type="cellIs" dxfId="3" priority="43" operator="greaterThan">
      <formula>0.7</formula>
    </cfRule>
  </conditionalFormatting>
  <conditionalFormatting sqref="C4:G15">
    <cfRule type="cellIs" dxfId="2" priority="42" operator="greaterThan">
      <formula>0.7</formula>
    </cfRule>
  </conditionalFormatting>
  <conditionalFormatting sqref="R40:U51 J40:O51">
    <cfRule type="expression" dxfId="1" priority="1">
      <formula>J40&gt;=LARGE($J40:$O40,2)</formula>
    </cfRule>
    <cfRule type="cellIs" dxfId="0" priority="2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2022-09-25T02:06:42Z</dcterms:created>
  <dcterms:modified xsi:type="dcterms:W3CDTF">2022-12-26T01:36:14Z</dcterms:modified>
</cp:coreProperties>
</file>