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https://d.docs.live.net/e25331d23c607f70/Desktop/DUCAT Material/Healthcare Analytics Project/Excel/"/>
    </mc:Choice>
  </mc:AlternateContent>
  <xr:revisionPtr revIDLastSave="26" documentId="8_{2421BD76-6609-4BC2-B9B1-8C4BC8590A1C}" xr6:coauthVersionLast="47" xr6:coauthVersionMax="47" xr10:uidLastSave="{8B058A2E-FF22-427F-991E-A627044621D2}"/>
  <bookViews>
    <workbookView xWindow="-108" yWindow="-108" windowWidth="23256" windowHeight="13176" firstSheet="10" activeTab="17" xr2:uid="{A71FC830-3521-48EF-85EA-A03E4C7A3469}"/>
  </bookViews>
  <sheets>
    <sheet name="logs" sheetId="15" r:id="rId1"/>
    <sheet name="insurance" sheetId="14" r:id="rId2"/>
    <sheet name="patient_insurance" sheetId="13" r:id="rId3"/>
    <sheet name="room_assign" sheetId="12" r:id="rId4"/>
    <sheet name="rooms" sheetId="11" r:id="rId5"/>
    <sheet name="billing" sheetId="10" r:id="rId6"/>
    <sheet name="med_inventory" sheetId="9" r:id="rId7"/>
    <sheet name="prescriptions" sheetId="8" r:id="rId8"/>
    <sheet name="medicines" sheetId="7" r:id="rId9"/>
    <sheet name="patient_treatment" sheetId="6" r:id="rId10"/>
    <sheet name="treatments" sheetId="5" r:id="rId11"/>
    <sheet name="doctors" sheetId="4" r:id="rId12"/>
    <sheet name="admissions" sheetId="3" r:id="rId13"/>
    <sheet name="patients" sheetId="2" r:id="rId14"/>
    <sheet name="pivot_data" sheetId="16" r:id="rId15"/>
    <sheet name="dash_calc" sheetId="17" r:id="rId16"/>
    <sheet name="Sheet1" sheetId="18" r:id="rId17"/>
    <sheet name="dashboard" sheetId="1" r:id="rId18"/>
  </sheets>
  <definedNames>
    <definedName name="_xlcn.WorksheetConnection_HealthcareExcel.xlsxtbl_Admissions" hidden="1">tbl_Admissions[]</definedName>
    <definedName name="_xlcn.WorksheetConnection_HealthcareExcel.xlsxtbl_Billing" hidden="1">tbl_Billing[]</definedName>
    <definedName name="_xlcn.WorksheetConnection_HealthcareExcel.xlsxtbl_Doctors" hidden="1">tbl_Doctors[]</definedName>
    <definedName name="_xlcn.WorksheetConnection_HealthcareExcel.xlsxtbl_Insurance" hidden="1">tbl_Insurance[]</definedName>
    <definedName name="_xlcn.WorksheetConnection_HealthcareExcel.xlsxtbl_Logs" hidden="1">tbl_Logs[]</definedName>
    <definedName name="_xlcn.WorksheetConnection_HealthcareExcel.xlsxtbl_Med_Inventory" hidden="1">tbl_Med_Inventory[]</definedName>
    <definedName name="_xlcn.WorksheetConnection_HealthcareExcel.xlsxtbl_Medicines" hidden="1">tbl_Medicines[]</definedName>
    <definedName name="_xlcn.WorksheetConnection_HealthcareExcel.xlsxtbl_Patient_Insurance" hidden="1">tbl_Patient_Insurance[]</definedName>
    <definedName name="_xlcn.WorksheetConnection_HealthcareExcel.xlsxtbl_Patients" hidden="1">tbl_Patients[]</definedName>
    <definedName name="_xlcn.WorksheetConnection_HealthcareExcel.xlsxtbl_PatientTreatment" hidden="1">tbl_PatientTreatment[]</definedName>
    <definedName name="_xlcn.WorksheetConnection_HealthcareExcel.xlsxtbl_Prescriptions" hidden="1">tbl_Prescriptions[]</definedName>
    <definedName name="_xlcn.WorksheetConnection_HealthcareExcel.xlsxtbl_Room_assign" hidden="1">tbl_Room_assign[]</definedName>
    <definedName name="_xlcn.WorksheetConnection_HealthcareExcel.xlsxtbl_Rooms" hidden="1">tbl_Rooms[]</definedName>
    <definedName name="_xlcn.WorksheetConnection_HealthcareExcel.xlsxtbl_Treatments" hidden="1">tbl_Treatments[]</definedName>
    <definedName name="ExternalData_1" localSheetId="13" hidden="1">patients!$A$1:$F$21</definedName>
    <definedName name="ExternalData_10" localSheetId="4" hidden="1">rooms!$A$1:$G$16</definedName>
    <definedName name="ExternalData_11" localSheetId="3" hidden="1">room_assign!$A$1:$E$31</definedName>
    <definedName name="ExternalData_12" localSheetId="2" hidden="1">patient_insurance!$A$1:$F$21</definedName>
    <definedName name="ExternalData_13" localSheetId="1" hidden="1">insurance!$A$1:$E$11</definedName>
    <definedName name="ExternalData_14" localSheetId="0" hidden="1">logs!$A$1:$F$33</definedName>
    <definedName name="ExternalData_2" localSheetId="12" hidden="1">admissions!$A$1:$G$31</definedName>
    <definedName name="ExternalData_3" localSheetId="11" hidden="1">doctors!$A$1:$G$21</definedName>
    <definedName name="ExternalData_4" localSheetId="10" hidden="1">treatments!$A$1:$D$21</definedName>
    <definedName name="ExternalData_5" localSheetId="9" hidden="1">patient_treatment!$A$1:$G$31</definedName>
    <definedName name="ExternalData_6" localSheetId="8" hidden="1">medicines!$A$1:$I$31</definedName>
    <definedName name="ExternalData_7" localSheetId="7" hidden="1">prescriptions!$A$1:$I$31</definedName>
    <definedName name="ExternalData_8" localSheetId="6" hidden="1">med_inventory!$A$1:$I$21</definedName>
    <definedName name="ExternalData_9" localSheetId="5" hidden="1">billing!$A$1:$O$31</definedName>
    <definedName name="Slicer_Admission_Type">#N/A</definedName>
    <definedName name="Slicer_Department">#N/A</definedName>
    <definedName name="Slicer_Gender">#N/A</definedName>
    <definedName name="Slicer_Payment_Status">#N/A</definedName>
    <definedName name="Timeline_Admission_Date">#N/A</definedName>
  </definedNames>
  <calcPr calcId="191029"/>
  <pivotCaches>
    <pivotCache cacheId="52" r:id="rId19"/>
    <pivotCache cacheId="55" r:id="rId20"/>
    <pivotCache cacheId="58" r:id="rId21"/>
    <pivotCache cacheId="61" r:id="rId22"/>
    <pivotCache cacheId="64" r:id="rId23"/>
    <pivotCache cacheId="67" r:id="rId24"/>
    <pivotCache cacheId="70" r:id="rId25"/>
    <pivotCache cacheId="73" r:id="rId26"/>
    <pivotCache cacheId="76" r:id="rId27"/>
    <pivotCache cacheId="79" r:id="rId28"/>
    <pivotCache cacheId="82" r:id="rId29"/>
    <pivotCache cacheId="85" r:id="rId30"/>
  </pivotCaches>
  <extLst>
    <ext xmlns:x14="http://schemas.microsoft.com/office/spreadsheetml/2009/9/main" uri="{876F7934-8845-4945-9796-88D515C7AA90}">
      <x14:pivotCaches>
        <pivotCache cacheId="12"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36"/>
      </x15:timelineCachePivotCaches>
    </ext>
    <ext xmlns:x15="http://schemas.microsoft.com/office/spreadsheetml/2010/11/main" uri="{D0CA8CA8-9F24-4464-BF8E-62219DCF47F9}">
      <x15:timelineCacheRefs>
        <x15:timelineCacheRef r:id="rId3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Treatments" name="tbl_Treatments" connection="WorksheetConnection_Healthcare Excel.xlsx!tbl_Treatments"/>
          <x15:modelTable id="tbl_Rooms" name="tbl_Rooms" connection="WorksheetConnection_Healthcare Excel.xlsx!tbl_Rooms"/>
          <x15:modelTable id="tbl_Room_assign" name="tbl_Room_assign" connection="WorksheetConnection_Healthcare Excel.xlsx!tbl_Room_assign"/>
          <x15:modelTable id="tbl_Prescriptions" name="tbl_Prescriptions" connection="WorksheetConnection_Healthcare Excel.xlsx!tbl_Prescriptions"/>
          <x15:modelTable id="tbl_PatientTreatment" name="tbl_PatientTreatment" connection="WorksheetConnection_Healthcare Excel.xlsx!tbl_PatientTreatment"/>
          <x15:modelTable id="tbl_Patients" name="tbl_Patients" connection="WorksheetConnection_Healthcare Excel.xlsx!tbl_Patients"/>
          <x15:modelTable id="tbl_Patient_Insurance" name="tbl_Patient_Insurance" connection="WorksheetConnection_Healthcare Excel.xlsx!tbl_Patient_Insurance"/>
          <x15:modelTable id="tbl_Medicines" name="tbl_Medicines" connection="WorksheetConnection_Healthcare Excel.xlsx!tbl_Medicines"/>
          <x15:modelTable id="tbl_Med_Inventory" name="tbl_Med_Inventory" connection="WorksheetConnection_Healthcare Excel.xlsx!tbl_Med_Inventory"/>
          <x15:modelTable id="tbl_Logs" name="tbl_Logs" connection="WorksheetConnection_Healthcare Excel.xlsx!tbl_Logs"/>
          <x15:modelTable id="tbl_Insurance" name="tbl_Insurance" connection="WorksheetConnection_Healthcare Excel.xlsx!tbl_Insurance"/>
          <x15:modelTable id="tbl_Doctors" name="tbl_Doctors" connection="WorksheetConnection_Healthcare Excel.xlsx!tbl_Doctors"/>
          <x15:modelTable id="tbl_Billing" name="tbl_Billing" connection="WorksheetConnection_Healthcare Excel.xlsx!tbl_Billing"/>
          <x15:modelTable id="tbl_Admissions" name="tbl_Admissions" connection="WorksheetConnection_Healthcare Excel.xlsx!tbl_Admissions"/>
        </x15:modelTables>
        <x15:modelRelationships>
          <x15:modelRelationship fromTable="tbl_Logs" fromColumn="Patient_ID" toTable="tbl_Patients" toColumn="Patient_ID"/>
          <x15:modelRelationship fromTable="tbl_Patient_Insurance" fromColumn="Insurance_ID" toTable="tbl_Insurance" toColumn="Insurance_ID"/>
          <x15:modelRelationship fromTable="tbl_Room_assign" fromColumn="Room_ID" toTable="tbl_Rooms" toColumn="Room_ID"/>
          <x15:modelRelationship fromTable="tbl_Billing" fromColumn="Admission_ID" toTable="tbl_Admissions" toColumn="Admission_ID"/>
          <x15:modelRelationship fromTable="tbl_Prescriptions" fromColumn="Admission_ID" toTable="tbl_Admissions" toColumn="Admission_ID"/>
          <x15:modelRelationship fromTable="tbl_Medicines" fromColumn="Prescription_ID" toTable="tbl_Prescriptions" toColumn="Prescription_ID"/>
          <x15:modelRelationship fromTable="tbl_Medicines" fromColumn="Medicine_ID" toTable="tbl_Med_Inventory" toColumn="Medicine_ID"/>
          <x15:modelRelationship fromTable="tbl_PatientTreatment" fromColumn="Admission_ID" toTable="tbl_Admissions" toColumn="Admission_ID"/>
          <x15:modelRelationship fromTable="tbl_PatientTreatment" fromColumn="Treatment_ID" toTable="tbl_Treatments" toColumn="Treatment_ID"/>
          <x15:modelRelationship fromTable="tbl_Admissions" fromColumn="Patient_ID" toTable="tbl_Patients" toColumn="Patient_ID"/>
          <x15:modelRelationship fromTable="tbl_Admissions" fromColumn="Primary_Doctor_ID" toTable="tbl_Doctors" toColumn="Doctor_ID"/>
          <x15:modelRelationship fromTable="tbl_Admissions" fromColumn="Admission_ID" toTable="tbl_Room_assign" toColumn="Admission_ID"/>
          <x15:modelRelationship fromTable="tbl_Patients" fromColumn="Patient_ID" toTable="tbl_Patient_Insurance" toColumn="Patient_ID"/>
        </x15:modelRelationships>
        <x15:extLst>
          <ext xmlns:x16="http://schemas.microsoft.com/office/spreadsheetml/2014/11/main" uri="{9835A34E-60A6-4A7C-AAB8-D5F71C897F49}">
            <x16:modelTimeGroupings>
              <x16:modelTimeGrouping tableName="tbl_Admissions" columnName="Discharge_Date" columnId="Discharge_Date">
                <x16:calculatedTimeColumn columnName="Discharge_Date (Month Index)" columnId="Discharge_Date (Month Index)" contentType="monthsindex" isSelected="1"/>
                <x16:calculatedTimeColumn columnName="Discharge_Date (Month)" columnId="Discharge_Date (Month)" contentType="months" isSelected="1"/>
              </x16:modelTimeGrouping>
              <x16:modelTimeGrouping tableName="tbl_Admissions" columnName="Admission_Date" columnId="Admission_Date">
                <x16:calculatedTimeColumn columnName="Admission_Date (Year)" columnId="Admission_Date (Year)" contentType="years" isSelected="1"/>
                <x16:calculatedTimeColumn columnName="Admission_Date (Month Index)" columnId="Admission_Date (Month Index)" contentType="monthsindex" isSelected="1"/>
                <x16:calculatedTimeColumn columnName="Admission_Date (Month)" columnId="Admission_Date (Month)" contentType="months" isSelected="1"/>
              </x16:modelTimeGrouping>
            </x16:modelTimeGroupings>
          </ext>
        </x15:extLst>
      </x15:dataModel>
    </ext>
  </extLst>
</workbook>
</file>

<file path=xl/calcChain.xml><?xml version="1.0" encoding="utf-8"?>
<calcChain xmlns="http://schemas.openxmlformats.org/spreadsheetml/2006/main">
  <c r="C5" i="17" l="1"/>
  <c r="C4" i="17"/>
  <c r="C3" i="17"/>
  <c r="C2" i="17"/>
  <c r="C6"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14CE3B-F74A-4A34-96F1-4BCCA0189FD3}" keepAlive="1" name="Query - tbl_Admissions" description="Connection to the 'tbl_Admissions' query in the workbook." type="5" refreshedVersion="8" background="1" saveData="1">
    <dbPr connection="Provider=Microsoft.Mashup.OleDb.1;Data Source=$Workbook$;Location=tbl_Admissions;Extended Properties=&quot;&quot;" command="SELECT * FROM [tbl_Admissions]"/>
  </connection>
  <connection id="2" xr16:uid="{19EA92A3-A3D5-4B23-8CD9-AC538C9ADACA}" keepAlive="1" name="Query - tbl_Billing" description="Connection to the 'tbl_Billing' query in the workbook." type="5" refreshedVersion="8" background="1" saveData="1">
    <dbPr connection="Provider=Microsoft.Mashup.OleDb.1;Data Source=$Workbook$;Location=tbl_Billing;Extended Properties=&quot;&quot;" command="SELECT * FROM [tbl_Billing]"/>
  </connection>
  <connection id="3" xr16:uid="{2E20B75B-E977-4B5C-9821-DD6C89D2FBB2}" keepAlive="1" name="Query - tbl_Doctors" description="Connection to the 'tbl_Doctors' query in the workbook." type="5" refreshedVersion="8" background="1" saveData="1">
    <dbPr connection="Provider=Microsoft.Mashup.OleDb.1;Data Source=$Workbook$;Location=tbl_Doctors;Extended Properties=&quot;&quot;" command="SELECT * FROM [tbl_Doctors]"/>
  </connection>
  <connection id="4" xr16:uid="{A81B81EA-9DDB-4889-8F69-9A58651BCB37}" keepAlive="1" name="Query - tbl_Insurance" description="Connection to the 'tbl_Insurance' query in the workbook." type="5" refreshedVersion="8" background="1" saveData="1">
    <dbPr connection="Provider=Microsoft.Mashup.OleDb.1;Data Source=$Workbook$;Location=tbl_Insurance;Extended Properties=&quot;&quot;" command="SELECT * FROM [tbl_Insurance]"/>
  </connection>
  <connection id="5" xr16:uid="{FD1823CC-4BFA-43BB-94E9-94FDB2CFB882}" keepAlive="1" name="Query - tbl_Logs" description="Connection to the 'tbl_Logs' query in the workbook." type="5" refreshedVersion="8" background="1" saveData="1">
    <dbPr connection="Provider=Microsoft.Mashup.OleDb.1;Data Source=$Workbook$;Location=tbl_Logs;Extended Properties=&quot;&quot;" command="SELECT * FROM [tbl_Logs]"/>
  </connection>
  <connection id="6" xr16:uid="{98CDCF8D-FC31-4618-99CE-98DDAE4B856F}" keepAlive="1" name="Query - tbl_Med_Inventory" description="Connection to the 'tbl_Med_Inventory' query in the workbook." type="5" refreshedVersion="8" background="1" saveData="1">
    <dbPr connection="Provider=Microsoft.Mashup.OleDb.1;Data Source=$Workbook$;Location=tbl_Med_Inventory;Extended Properties=&quot;&quot;" command="SELECT * FROM [tbl_Med_Inventory]"/>
  </connection>
  <connection id="7" xr16:uid="{388BF4F3-14DC-4C5F-9C33-BF4B9BD488CD}" keepAlive="1" name="Query - tbl_Medicines" description="Connection to the 'tbl_Medicines' query in the workbook." type="5" refreshedVersion="8" background="1" saveData="1">
    <dbPr connection="Provider=Microsoft.Mashup.OleDb.1;Data Source=$Workbook$;Location=tbl_Medicines;Extended Properties=&quot;&quot;" command="SELECT * FROM [tbl_Medicines]"/>
  </connection>
  <connection id="8" xr16:uid="{B87BCB44-4110-435D-B770-3C51643DB74D}" keepAlive="1" name="Query - tbl_Patient_Insurance" description="Connection to the 'tbl_Patient_Insurance' query in the workbook." type="5" refreshedVersion="8" background="1" saveData="1">
    <dbPr connection="Provider=Microsoft.Mashup.OleDb.1;Data Source=$Workbook$;Location=tbl_Patient_Insurance;Extended Properties=&quot;&quot;" command="SELECT * FROM [tbl_Patient_Insurance]"/>
  </connection>
  <connection id="9" xr16:uid="{66C75AD2-33CB-4FEE-9FA3-9A3CA91BF794}" keepAlive="1" name="Query - tbl_Patients" description="Connection to the 'tbl_Patients' query in the workbook." type="5" refreshedVersion="8" background="1" saveData="1">
    <dbPr connection="Provider=Microsoft.Mashup.OleDb.1;Data Source=$Workbook$;Location=tbl_Patients;Extended Properties=&quot;&quot;" command="SELECT * FROM [tbl_Patients]"/>
  </connection>
  <connection id="10" xr16:uid="{AF2080EA-30FE-46C1-8FB9-1D3BD51E88D2}" keepAlive="1" name="Query - tbl_PatientTreatment" description="Connection to the 'tbl_PatientTreatment' query in the workbook." type="5" refreshedVersion="8" background="1" saveData="1">
    <dbPr connection="Provider=Microsoft.Mashup.OleDb.1;Data Source=$Workbook$;Location=tbl_PatientTreatment;Extended Properties=&quot;&quot;" command="SELECT * FROM [tbl_PatientTreatment]"/>
  </connection>
  <connection id="11" xr16:uid="{46F0AEDD-DA76-4E4F-A1DE-AEAB6912CE71}" keepAlive="1" name="Query - tbl_Prescriptions" description="Connection to the 'tbl_Prescriptions' query in the workbook." type="5" refreshedVersion="8" background="1" saveData="1">
    <dbPr connection="Provider=Microsoft.Mashup.OleDb.1;Data Source=$Workbook$;Location=tbl_Prescriptions;Extended Properties=&quot;&quot;" command="SELECT * FROM [tbl_Prescriptions]"/>
  </connection>
  <connection id="12" xr16:uid="{3DEF8CFF-9ECF-431A-B86A-2DD33A5F5D07}" keepAlive="1" name="Query - tbl_Room_assign" description="Connection to the 'tbl_Room_assign' query in the workbook." type="5" refreshedVersion="8" background="1" saveData="1">
    <dbPr connection="Provider=Microsoft.Mashup.OleDb.1;Data Source=$Workbook$;Location=tbl_Room_assign;Extended Properties=&quot;&quot;" command="SELECT * FROM [tbl_Room_assign]"/>
  </connection>
  <connection id="13" xr16:uid="{638FCD4B-B0F5-4594-BA62-6B412478236F}" keepAlive="1" name="Query - tbl_Rooms" description="Connection to the 'tbl_Rooms' query in the workbook." type="5" refreshedVersion="8" background="1" saveData="1">
    <dbPr connection="Provider=Microsoft.Mashup.OleDb.1;Data Source=$Workbook$;Location=tbl_Rooms;Extended Properties=&quot;&quot;" command="SELECT * FROM [tbl_Rooms]"/>
  </connection>
  <connection id="14" xr16:uid="{1D3D7FF3-F915-4874-A1CF-F69DBA9CB88D}" keepAlive="1" name="Query - tbl_Treatments" description="Connection to the 'tbl_Treatments' query in the workbook." type="5" refreshedVersion="8" background="1" saveData="1">
    <dbPr connection="Provider=Microsoft.Mashup.OleDb.1;Data Source=$Workbook$;Location=tbl_Treatments;Extended Properties=&quot;&quot;" command="SELECT * FROM [tbl_Treatments]"/>
  </connection>
  <connection id="15" xr16:uid="{D678F03A-D089-4911-8494-8325DD8560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22179BEE-B5E9-4F66-AD81-5FAD3A682090}" name="WorksheetConnection_Healthcare Excel.xlsx!tbl_Admissions" type="102" refreshedVersion="8" minRefreshableVersion="5">
    <extLst>
      <ext xmlns:x15="http://schemas.microsoft.com/office/spreadsheetml/2010/11/main" uri="{DE250136-89BD-433C-8126-D09CA5730AF9}">
        <x15:connection id="tbl_Admissions">
          <x15:rangePr sourceName="_xlcn.WorksheetConnection_HealthcareExcel.xlsxtbl_Admissions"/>
        </x15:connection>
      </ext>
    </extLst>
  </connection>
  <connection id="17" xr16:uid="{CCC78F59-8D90-44AE-9698-76D1FFEE118E}" name="WorksheetConnection_Healthcare Excel.xlsx!tbl_Billing" type="102" refreshedVersion="8" minRefreshableVersion="5">
    <extLst>
      <ext xmlns:x15="http://schemas.microsoft.com/office/spreadsheetml/2010/11/main" uri="{DE250136-89BD-433C-8126-D09CA5730AF9}">
        <x15:connection id="tbl_Billing">
          <x15:rangePr sourceName="_xlcn.WorksheetConnection_HealthcareExcel.xlsxtbl_Billing"/>
        </x15:connection>
      </ext>
    </extLst>
  </connection>
  <connection id="18" xr16:uid="{A0D7D26F-2C27-44BE-9DD3-EFFE25E47850}" name="WorksheetConnection_Healthcare Excel.xlsx!tbl_Doctors" type="102" refreshedVersion="8" minRefreshableVersion="5">
    <extLst>
      <ext xmlns:x15="http://schemas.microsoft.com/office/spreadsheetml/2010/11/main" uri="{DE250136-89BD-433C-8126-D09CA5730AF9}">
        <x15:connection id="tbl_Doctors">
          <x15:rangePr sourceName="_xlcn.WorksheetConnection_HealthcareExcel.xlsxtbl_Doctors"/>
        </x15:connection>
      </ext>
    </extLst>
  </connection>
  <connection id="19" xr16:uid="{4F723132-3F0C-418C-B716-C276EE99D6D4}" name="WorksheetConnection_Healthcare Excel.xlsx!tbl_Insurance" type="102" refreshedVersion="8" minRefreshableVersion="5">
    <extLst>
      <ext xmlns:x15="http://schemas.microsoft.com/office/spreadsheetml/2010/11/main" uri="{DE250136-89BD-433C-8126-D09CA5730AF9}">
        <x15:connection id="tbl_Insurance">
          <x15:rangePr sourceName="_xlcn.WorksheetConnection_HealthcareExcel.xlsxtbl_Insurance"/>
        </x15:connection>
      </ext>
    </extLst>
  </connection>
  <connection id="20" xr16:uid="{F40FB149-D48A-4F9F-A927-12C31FE8268E}" name="WorksheetConnection_Healthcare Excel.xlsx!tbl_Logs" type="102" refreshedVersion="8" minRefreshableVersion="5">
    <extLst>
      <ext xmlns:x15="http://schemas.microsoft.com/office/spreadsheetml/2010/11/main" uri="{DE250136-89BD-433C-8126-D09CA5730AF9}">
        <x15:connection id="tbl_Logs">
          <x15:rangePr sourceName="_xlcn.WorksheetConnection_HealthcareExcel.xlsxtbl_Logs"/>
        </x15:connection>
      </ext>
    </extLst>
  </connection>
  <connection id="21" xr16:uid="{FA989631-0E0B-494B-ABCF-54C3FAE9B160}" name="WorksheetConnection_Healthcare Excel.xlsx!tbl_Med_Inventory" type="102" refreshedVersion="8" minRefreshableVersion="5">
    <extLst>
      <ext xmlns:x15="http://schemas.microsoft.com/office/spreadsheetml/2010/11/main" uri="{DE250136-89BD-433C-8126-D09CA5730AF9}">
        <x15:connection id="tbl_Med_Inventory">
          <x15:rangePr sourceName="_xlcn.WorksheetConnection_HealthcareExcel.xlsxtbl_Med_Inventory"/>
        </x15:connection>
      </ext>
    </extLst>
  </connection>
  <connection id="22" xr16:uid="{F93EBAEA-CEE8-4008-B057-952F1E900A22}" name="WorksheetConnection_Healthcare Excel.xlsx!tbl_Medicines" type="102" refreshedVersion="8" minRefreshableVersion="5">
    <extLst>
      <ext xmlns:x15="http://schemas.microsoft.com/office/spreadsheetml/2010/11/main" uri="{DE250136-89BD-433C-8126-D09CA5730AF9}">
        <x15:connection id="tbl_Medicines">
          <x15:rangePr sourceName="_xlcn.WorksheetConnection_HealthcareExcel.xlsxtbl_Medicines"/>
        </x15:connection>
      </ext>
    </extLst>
  </connection>
  <connection id="23" xr16:uid="{C2ADBF66-351A-4E29-9170-A9FE70D2B6F9}" name="WorksheetConnection_Healthcare Excel.xlsx!tbl_Patient_Insurance" type="102" refreshedVersion="8" minRefreshableVersion="5">
    <extLst>
      <ext xmlns:x15="http://schemas.microsoft.com/office/spreadsheetml/2010/11/main" uri="{DE250136-89BD-433C-8126-D09CA5730AF9}">
        <x15:connection id="tbl_Patient_Insurance">
          <x15:rangePr sourceName="_xlcn.WorksheetConnection_HealthcareExcel.xlsxtbl_Patient_Insurance"/>
        </x15:connection>
      </ext>
    </extLst>
  </connection>
  <connection id="24" xr16:uid="{E0F3876A-AFFB-4693-8D03-3684350D638E}" name="WorksheetConnection_Healthcare Excel.xlsx!tbl_Patients" type="102" refreshedVersion="8" minRefreshableVersion="5">
    <extLst>
      <ext xmlns:x15="http://schemas.microsoft.com/office/spreadsheetml/2010/11/main" uri="{DE250136-89BD-433C-8126-D09CA5730AF9}">
        <x15:connection id="tbl_Patients">
          <x15:rangePr sourceName="_xlcn.WorksheetConnection_HealthcareExcel.xlsxtbl_Patients"/>
        </x15:connection>
      </ext>
    </extLst>
  </connection>
  <connection id="25" xr16:uid="{88FD1B12-7447-4ABC-9703-8FD22073183D}" name="WorksheetConnection_Healthcare Excel.xlsx!tbl_PatientTreatment" type="102" refreshedVersion="8" minRefreshableVersion="5">
    <extLst>
      <ext xmlns:x15="http://schemas.microsoft.com/office/spreadsheetml/2010/11/main" uri="{DE250136-89BD-433C-8126-D09CA5730AF9}">
        <x15:connection id="tbl_PatientTreatment">
          <x15:rangePr sourceName="_xlcn.WorksheetConnection_HealthcareExcel.xlsxtbl_PatientTreatment"/>
        </x15:connection>
      </ext>
    </extLst>
  </connection>
  <connection id="26" xr16:uid="{74FE6F1A-ACD5-4360-9EB0-6CA456CA0463}" name="WorksheetConnection_Healthcare Excel.xlsx!tbl_Prescriptions" type="102" refreshedVersion="8" minRefreshableVersion="5">
    <extLst>
      <ext xmlns:x15="http://schemas.microsoft.com/office/spreadsheetml/2010/11/main" uri="{DE250136-89BD-433C-8126-D09CA5730AF9}">
        <x15:connection id="tbl_Prescriptions">
          <x15:rangePr sourceName="_xlcn.WorksheetConnection_HealthcareExcel.xlsxtbl_Prescriptions"/>
        </x15:connection>
      </ext>
    </extLst>
  </connection>
  <connection id="27" xr16:uid="{47594C3D-D966-4615-966A-0036E052530E}" name="WorksheetConnection_Healthcare Excel.xlsx!tbl_Room_assign" type="102" refreshedVersion="8" minRefreshableVersion="5">
    <extLst>
      <ext xmlns:x15="http://schemas.microsoft.com/office/spreadsheetml/2010/11/main" uri="{DE250136-89BD-433C-8126-D09CA5730AF9}">
        <x15:connection id="tbl_Room_assign">
          <x15:rangePr sourceName="_xlcn.WorksheetConnection_HealthcareExcel.xlsxtbl_Room_assign"/>
        </x15:connection>
      </ext>
    </extLst>
  </connection>
  <connection id="28" xr16:uid="{E0FD9B07-F07D-4D9D-A91F-ECABAE42297C}" name="WorksheetConnection_Healthcare Excel.xlsx!tbl_Rooms" type="102" refreshedVersion="8" minRefreshableVersion="5">
    <extLst>
      <ext xmlns:x15="http://schemas.microsoft.com/office/spreadsheetml/2010/11/main" uri="{DE250136-89BD-433C-8126-D09CA5730AF9}">
        <x15:connection id="tbl_Rooms">
          <x15:rangePr sourceName="_xlcn.WorksheetConnection_HealthcareExcel.xlsxtbl_Rooms"/>
        </x15:connection>
      </ext>
    </extLst>
  </connection>
  <connection id="29" xr16:uid="{D100C2B9-32E4-44D5-8B97-F200B2F16AA3}" name="WorksheetConnection_Healthcare Excel.xlsx!tbl_Treatments" type="102" refreshedVersion="8" minRefreshableVersion="5">
    <extLst>
      <ext xmlns:x15="http://schemas.microsoft.com/office/spreadsheetml/2010/11/main" uri="{DE250136-89BD-433C-8126-D09CA5730AF9}">
        <x15:connection id="tbl_Treatments">
          <x15:rangePr sourceName="_xlcn.WorksheetConnection_HealthcareExcel.xlsxtbl_Treatments"/>
        </x15:connection>
      </ext>
    </extLst>
  </connection>
</connections>
</file>

<file path=xl/sharedStrings.xml><?xml version="1.0" encoding="utf-8"?>
<sst xmlns="http://schemas.openxmlformats.org/spreadsheetml/2006/main" count="1785" uniqueCount="684">
  <si>
    <t>Patient_ID</t>
  </si>
  <si>
    <t>Patient_Name</t>
  </si>
  <si>
    <t>Gender</t>
  </si>
  <si>
    <t>Date_of_Birth</t>
  </si>
  <si>
    <t>Blood_Group</t>
  </si>
  <si>
    <t>Registration_Date</t>
  </si>
  <si>
    <t>P001</t>
  </si>
  <si>
    <t>Rahul Sharma</t>
  </si>
  <si>
    <t>Male</t>
  </si>
  <si>
    <t>B+</t>
  </si>
  <si>
    <t>P002</t>
  </si>
  <si>
    <t>Priya Verma</t>
  </si>
  <si>
    <t>Female</t>
  </si>
  <si>
    <t>O+</t>
  </si>
  <si>
    <t>P003</t>
  </si>
  <si>
    <t>Amit Kapoor</t>
  </si>
  <si>
    <t>A+</t>
  </si>
  <si>
    <t>P004</t>
  </si>
  <si>
    <t>Sneha Gupta</t>
  </si>
  <si>
    <t>AB+</t>
  </si>
  <si>
    <t>P005</t>
  </si>
  <si>
    <t>Vikram Singh</t>
  </si>
  <si>
    <t>O-</t>
  </si>
  <si>
    <t>P006</t>
  </si>
  <si>
    <t>Anjali Mehta</t>
  </si>
  <si>
    <t>B-</t>
  </si>
  <si>
    <t>P007</t>
  </si>
  <si>
    <t>Rohan Malhotra</t>
  </si>
  <si>
    <t>P008</t>
  </si>
  <si>
    <t>Neha Rao</t>
  </si>
  <si>
    <t>P009</t>
  </si>
  <si>
    <t>Suresh Nair</t>
  </si>
  <si>
    <t>P010</t>
  </si>
  <si>
    <t>Kavita Iyer</t>
  </si>
  <si>
    <t>A-</t>
  </si>
  <si>
    <t>P011</t>
  </si>
  <si>
    <t>Arjun Bansal</t>
  </si>
  <si>
    <t>AB-</t>
  </si>
  <si>
    <t>P012</t>
  </si>
  <si>
    <t>Pooja Agarwal</t>
  </si>
  <si>
    <t>P013</t>
  </si>
  <si>
    <t>Manish Khanna</t>
  </si>
  <si>
    <t>P014</t>
  </si>
  <si>
    <t>Ritu Joshi</t>
  </si>
  <si>
    <t>P015</t>
  </si>
  <si>
    <t>Deepak Arora</t>
  </si>
  <si>
    <t>P016</t>
  </si>
  <si>
    <t>Meera Desai</t>
  </si>
  <si>
    <t>P017</t>
  </si>
  <si>
    <t>Nikhil Sethi</t>
  </si>
  <si>
    <t>P018</t>
  </si>
  <si>
    <t>Shalini Menon</t>
  </si>
  <si>
    <t>P019</t>
  </si>
  <si>
    <t>Karan Chawla</t>
  </si>
  <si>
    <t>P020</t>
  </si>
  <si>
    <t>Tanya Kapoor</t>
  </si>
  <si>
    <t>Admission_ID</t>
  </si>
  <si>
    <t>Primary_Doctor_ID</t>
  </si>
  <si>
    <t>Admission_Date</t>
  </si>
  <si>
    <t>Discharge_Date</t>
  </si>
  <si>
    <t>Admission_Type</t>
  </si>
  <si>
    <t>Department</t>
  </si>
  <si>
    <t>A001</t>
  </si>
  <si>
    <t>D001</t>
  </si>
  <si>
    <t>Emergency</t>
  </si>
  <si>
    <t>Cardiology</t>
  </si>
  <si>
    <t>A002</t>
  </si>
  <si>
    <t>D002</t>
  </si>
  <si>
    <t>Planned</t>
  </si>
  <si>
    <t>Neurology</t>
  </si>
  <si>
    <t>A003</t>
  </si>
  <si>
    <t>D003</t>
  </si>
  <si>
    <t>Orthopedics</t>
  </si>
  <si>
    <t>A004</t>
  </si>
  <si>
    <t>D004</t>
  </si>
  <si>
    <t>Pediatrics</t>
  </si>
  <si>
    <t>A005</t>
  </si>
  <si>
    <t>D009</t>
  </si>
  <si>
    <t>Pulmonology</t>
  </si>
  <si>
    <t>A006</t>
  </si>
  <si>
    <t>D012</t>
  </si>
  <si>
    <t>Endocrinology</t>
  </si>
  <si>
    <t>A007</t>
  </si>
  <si>
    <t>D007</t>
  </si>
  <si>
    <t>Gastroenterology</t>
  </si>
  <si>
    <t>A008</t>
  </si>
  <si>
    <t>A009</t>
  </si>
  <si>
    <t>D016</t>
  </si>
  <si>
    <t>Nephrology</t>
  </si>
  <si>
    <t>A010</t>
  </si>
  <si>
    <t>D010</t>
  </si>
  <si>
    <t>Ophthalmology</t>
  </si>
  <si>
    <t>A011</t>
  </si>
  <si>
    <t>D005</t>
  </si>
  <si>
    <t>General Medicine</t>
  </si>
  <si>
    <t>A012</t>
  </si>
  <si>
    <t>D006</t>
  </si>
  <si>
    <t>Dermatology</t>
  </si>
  <si>
    <t>A013</t>
  </si>
  <si>
    <t>D013</t>
  </si>
  <si>
    <t>Oncology</t>
  </si>
  <si>
    <t>A014</t>
  </si>
  <si>
    <t>A015</t>
  </si>
  <si>
    <t>D011</t>
  </si>
  <si>
    <t>Urology</t>
  </si>
  <si>
    <t>A016</t>
  </si>
  <si>
    <t>D018</t>
  </si>
  <si>
    <t>Rheumatology</t>
  </si>
  <si>
    <t>A017</t>
  </si>
  <si>
    <t>A018</t>
  </si>
  <si>
    <t>A019</t>
  </si>
  <si>
    <t>D019</t>
  </si>
  <si>
    <t>Emergency Medicine</t>
  </si>
  <si>
    <t>A020</t>
  </si>
  <si>
    <t>A021</t>
  </si>
  <si>
    <t>A022</t>
  </si>
  <si>
    <t>A023</t>
  </si>
  <si>
    <t>A024</t>
  </si>
  <si>
    <t>A025</t>
  </si>
  <si>
    <t>A026</t>
  </si>
  <si>
    <t>A027</t>
  </si>
  <si>
    <t>A028</t>
  </si>
  <si>
    <t>A029</t>
  </si>
  <si>
    <t>A030</t>
  </si>
  <si>
    <t>Doctor_ID</t>
  </si>
  <si>
    <t>Doctor_Name</t>
  </si>
  <si>
    <t>Specialization</t>
  </si>
  <si>
    <t>Experience_Years</t>
  </si>
  <si>
    <t>Consultation_Fee</t>
  </si>
  <si>
    <t>Employment_Status</t>
  </si>
  <si>
    <t>Dr. Amit Sharma</t>
  </si>
  <si>
    <t>Active</t>
  </si>
  <si>
    <t>Dr. Priya Mehta</t>
  </si>
  <si>
    <t>Dr. Rajiv Kapoor</t>
  </si>
  <si>
    <t>Dr. Neha Verma</t>
  </si>
  <si>
    <t>Dr. Arjun Malhotra</t>
  </si>
  <si>
    <t>Dr. Sneha Rao</t>
  </si>
  <si>
    <t>Dr. Vikram Singh</t>
  </si>
  <si>
    <t>D008</t>
  </si>
  <si>
    <t>Dr. Anjali Gupta</t>
  </si>
  <si>
    <t>Gynecology</t>
  </si>
  <si>
    <t>Dr. Rohit Bansal</t>
  </si>
  <si>
    <t>Dr. Kavita Iyer</t>
  </si>
  <si>
    <t>Dr. Manish Khanna</t>
  </si>
  <si>
    <t>Dr. Ritu Agarwal</t>
  </si>
  <si>
    <t>Dr. Suresh Nair</t>
  </si>
  <si>
    <t>D014</t>
  </si>
  <si>
    <t>Dr. Pooja Joshi</t>
  </si>
  <si>
    <t>ENT</t>
  </si>
  <si>
    <t>D015</t>
  </si>
  <si>
    <t>Dr. Karan Chawla</t>
  </si>
  <si>
    <t>Psychiatry</t>
  </si>
  <si>
    <t>Dr. Meera Desai</t>
  </si>
  <si>
    <t>D017</t>
  </si>
  <si>
    <t>Dr. Nikhil Sethi</t>
  </si>
  <si>
    <t>General Surgery</t>
  </si>
  <si>
    <t>Dr. Shalini Menon</t>
  </si>
  <si>
    <t>Dr. Deepak Arora</t>
  </si>
  <si>
    <t>D020</t>
  </si>
  <si>
    <t>Dr. Tanya Kapoor</t>
  </si>
  <si>
    <t>Radiology</t>
  </si>
  <si>
    <t>Treatment_ID</t>
  </si>
  <si>
    <t>Treatment_Name</t>
  </si>
  <si>
    <t>Treatment_Category</t>
  </si>
  <si>
    <t>Standard_Cost</t>
  </si>
  <si>
    <t>T001</t>
  </si>
  <si>
    <t>ECG</t>
  </si>
  <si>
    <t>Diagnostic</t>
  </si>
  <si>
    <t>T002</t>
  </si>
  <si>
    <t>Echocardiogram</t>
  </si>
  <si>
    <t>T003</t>
  </si>
  <si>
    <t>MRI Scan</t>
  </si>
  <si>
    <t>T004</t>
  </si>
  <si>
    <t>CT Scan</t>
  </si>
  <si>
    <t>T005</t>
  </si>
  <si>
    <t>X-Ray</t>
  </si>
  <si>
    <t>T006</t>
  </si>
  <si>
    <t>Blood Test</t>
  </si>
  <si>
    <t>Laboratory</t>
  </si>
  <si>
    <t>T007</t>
  </si>
  <si>
    <t>Physiotherapy</t>
  </si>
  <si>
    <t>Therapy</t>
  </si>
  <si>
    <t>T008</t>
  </si>
  <si>
    <t>Endoscopy</t>
  </si>
  <si>
    <t>T009</t>
  </si>
  <si>
    <t>Ultrasound</t>
  </si>
  <si>
    <t>T010</t>
  </si>
  <si>
    <t>Dialysis</t>
  </si>
  <si>
    <t>T011</t>
  </si>
  <si>
    <t>Chemotherapy</t>
  </si>
  <si>
    <t>T012</t>
  </si>
  <si>
    <t>Minor Surgery</t>
  </si>
  <si>
    <t>Surgical</t>
  </si>
  <si>
    <t>T013</t>
  </si>
  <si>
    <t>Wound Dressing</t>
  </si>
  <si>
    <t>Procedure</t>
  </si>
  <si>
    <t>T014</t>
  </si>
  <si>
    <t>Vaccination</t>
  </si>
  <si>
    <t>Preventive</t>
  </si>
  <si>
    <t>T015</t>
  </si>
  <si>
    <t>Eye Examination</t>
  </si>
  <si>
    <t>T016</t>
  </si>
  <si>
    <t>Pulmonary Function Test</t>
  </si>
  <si>
    <t>T017</t>
  </si>
  <si>
    <t>Skin Biopsy</t>
  </si>
  <si>
    <t>T018</t>
  </si>
  <si>
    <t>Thyroid Test</t>
  </si>
  <si>
    <t>T019</t>
  </si>
  <si>
    <t>Colonoscopy</t>
  </si>
  <si>
    <t>T020</t>
  </si>
  <si>
    <t>Psychiatric Evaluation</t>
  </si>
  <si>
    <t>Consultation</t>
  </si>
  <si>
    <t>Patient_Treatment_ID</t>
  </si>
  <si>
    <t>Treatment_Date</t>
  </si>
  <si>
    <t>Treatment_Cost</t>
  </si>
  <si>
    <t>Treatment_Result</t>
  </si>
  <si>
    <t>PT001</t>
  </si>
  <si>
    <t>Normal ECG</t>
  </si>
  <si>
    <t>PT002</t>
  </si>
  <si>
    <t>Mild abnormality</t>
  </si>
  <si>
    <t>PT003</t>
  </si>
  <si>
    <t>No major abnormality</t>
  </si>
  <si>
    <t>PT004</t>
  </si>
  <si>
    <t>Fracture identified</t>
  </si>
  <si>
    <t>PT005</t>
  </si>
  <si>
    <t>Mobility improved</t>
  </si>
  <si>
    <t>PT006</t>
  </si>
  <si>
    <t>Vaccination completed</t>
  </si>
  <si>
    <t>PT007</t>
  </si>
  <si>
    <t>Reduced lung function</t>
  </si>
  <si>
    <t>PT008</t>
  </si>
  <si>
    <t>Thyroid levels checked</t>
  </si>
  <si>
    <t>PT009</t>
  </si>
  <si>
    <t>Gastric inflammation</t>
  </si>
  <si>
    <t>PT010</t>
  </si>
  <si>
    <t>Respiratory condition confirmed</t>
  </si>
  <si>
    <t>PT011</t>
  </si>
  <si>
    <t>Dialysis completed</t>
  </si>
  <si>
    <t>PT012</t>
  </si>
  <si>
    <t>Vision assessment completed</t>
  </si>
  <si>
    <t>PT013</t>
  </si>
  <si>
    <t>Blood parameters checked</t>
  </si>
  <si>
    <t>PT014</t>
  </si>
  <si>
    <t>Biopsy completed</t>
  </si>
  <si>
    <t>PT015</t>
  </si>
  <si>
    <t>Chemotherapy session completed</t>
  </si>
  <si>
    <t>PT016</t>
  </si>
  <si>
    <t>Thyroid levels monitored</t>
  </si>
  <si>
    <t>PT017</t>
  </si>
  <si>
    <t>Urine and blood tests completed</t>
  </si>
  <si>
    <t>PT018</t>
  </si>
  <si>
    <t>Pain reduced</t>
  </si>
  <si>
    <t>PT019</t>
  </si>
  <si>
    <t>Kidney stone identified</t>
  </si>
  <si>
    <t>PT020</t>
  </si>
  <si>
    <t>PT021</t>
  </si>
  <si>
    <t>Injury assessed</t>
  </si>
  <si>
    <t>PT022</t>
  </si>
  <si>
    <t>Hormone levels checked</t>
  </si>
  <si>
    <t>PT023</t>
  </si>
  <si>
    <t>Follow-up ECG normal</t>
  </si>
  <si>
    <t>PT024</t>
  </si>
  <si>
    <t>Recovery progressing</t>
  </si>
  <si>
    <t>PT025</t>
  </si>
  <si>
    <t>Respiratory infection confirmed</t>
  </si>
  <si>
    <t>PT026</t>
  </si>
  <si>
    <t>PT027</t>
  </si>
  <si>
    <t>Chemotherapy completed</t>
  </si>
  <si>
    <t>PT028</t>
  </si>
  <si>
    <t>Infection confirmed</t>
  </si>
  <si>
    <t>PT029</t>
  </si>
  <si>
    <t>Treatment completed</t>
  </si>
  <si>
    <t>PT030</t>
  </si>
  <si>
    <t>Pain management completed</t>
  </si>
  <si>
    <t>Prescription_ID</t>
  </si>
  <si>
    <t>Medicine_ID</t>
  </si>
  <si>
    <t>Prescription_Date</t>
  </si>
  <si>
    <t>Dosage</t>
  </si>
  <si>
    <t>Frequency</t>
  </si>
  <si>
    <t>Duration_Days</t>
  </si>
  <si>
    <t>Quantity_Prescribed</t>
  </si>
  <si>
    <t>PR001</t>
  </si>
  <si>
    <t>M006</t>
  </si>
  <si>
    <t>5 mg</t>
  </si>
  <si>
    <t>Once Daily</t>
  </si>
  <si>
    <t>PR002</t>
  </si>
  <si>
    <t>M007</t>
  </si>
  <si>
    <t>10 mg</t>
  </si>
  <si>
    <t>PR003</t>
  </si>
  <si>
    <t>M001</t>
  </si>
  <si>
    <t>500 mg</t>
  </si>
  <si>
    <t>Twice Daily</t>
  </si>
  <si>
    <t>PR004</t>
  </si>
  <si>
    <t>M013</t>
  </si>
  <si>
    <t>50 mg</t>
  </si>
  <si>
    <t>PR005</t>
  </si>
  <si>
    <t>M002</t>
  </si>
  <si>
    <t>Three Times Daily</t>
  </si>
  <si>
    <t>PR006</t>
  </si>
  <si>
    <t>M018</t>
  </si>
  <si>
    <t>100 mcg</t>
  </si>
  <si>
    <t>As Needed</t>
  </si>
  <si>
    <t>PR007</t>
  </si>
  <si>
    <t>M005</t>
  </si>
  <si>
    <t>PR008</t>
  </si>
  <si>
    <t>M004</t>
  </si>
  <si>
    <t>20 mg</t>
  </si>
  <si>
    <t>PR009</t>
  </si>
  <si>
    <t>M012</t>
  </si>
  <si>
    <t>PR010</t>
  </si>
  <si>
    <t>M016</t>
  </si>
  <si>
    <t>40 mg</t>
  </si>
  <si>
    <t>PR011</t>
  </si>
  <si>
    <t>M011</t>
  </si>
  <si>
    <t>PR012</t>
  </si>
  <si>
    <t>M008</t>
  </si>
  <si>
    <t>PR013</t>
  </si>
  <si>
    <t>M019</t>
  </si>
  <si>
    <t>PR014</t>
  </si>
  <si>
    <t>M015</t>
  </si>
  <si>
    <t>8 mg</t>
  </si>
  <si>
    <t>PR015</t>
  </si>
  <si>
    <t>M010</t>
  </si>
  <si>
    <t>50 mcg</t>
  </si>
  <si>
    <t>PR016</t>
  </si>
  <si>
    <t>PR017</t>
  </si>
  <si>
    <t>PR018</t>
  </si>
  <si>
    <t>PR019</t>
  </si>
  <si>
    <t>PR020</t>
  </si>
  <si>
    <t>PR021</t>
  </si>
  <si>
    <t>PR022</t>
  </si>
  <si>
    <t>PR023</t>
  </si>
  <si>
    <t>PR024</t>
  </si>
  <si>
    <t>PR025</t>
  </si>
  <si>
    <t>PR026</t>
  </si>
  <si>
    <t>PR027</t>
  </si>
  <si>
    <t>M003</t>
  </si>
  <si>
    <t>PR028</t>
  </si>
  <si>
    <t>PR029</t>
  </si>
  <si>
    <t>PR030</t>
  </si>
  <si>
    <t>Batch_ID</t>
  </si>
  <si>
    <t>Batch_Number</t>
  </si>
  <si>
    <t>Manufacture_Date</t>
  </si>
  <si>
    <t>Expiry_Date</t>
  </si>
  <si>
    <t>Quantity_Received</t>
  </si>
  <si>
    <t>Quantity_Available</t>
  </si>
  <si>
    <t>Purchase_Cost</t>
  </si>
  <si>
    <t>Supplier</t>
  </si>
  <si>
    <t>B001</t>
  </si>
  <si>
    <t>PCM25001</t>
  </si>
  <si>
    <t>ABC Pharma Supplies</t>
  </si>
  <si>
    <t>B002</t>
  </si>
  <si>
    <t>AMX25001</t>
  </si>
  <si>
    <t>MedSupply India</t>
  </si>
  <si>
    <t>B003</t>
  </si>
  <si>
    <t>AZI25001</t>
  </si>
  <si>
    <t>HealthCare Distributors</t>
  </si>
  <si>
    <t>B004</t>
  </si>
  <si>
    <t>OMP25001</t>
  </si>
  <si>
    <t>B005</t>
  </si>
  <si>
    <t>MET25001</t>
  </si>
  <si>
    <t>B006</t>
  </si>
  <si>
    <t>AML25001</t>
  </si>
  <si>
    <t>B007</t>
  </si>
  <si>
    <t>ATR25001</t>
  </si>
  <si>
    <t>B008</t>
  </si>
  <si>
    <t>PAN25001</t>
  </si>
  <si>
    <t>B009</t>
  </si>
  <si>
    <t>M009</t>
  </si>
  <si>
    <t>LOS25001</t>
  </si>
  <si>
    <t>B010</t>
  </si>
  <si>
    <t>LEV25001</t>
  </si>
  <si>
    <t>B011</t>
  </si>
  <si>
    <t>CET25001</t>
  </si>
  <si>
    <t>B012</t>
  </si>
  <si>
    <t>MON25001</t>
  </si>
  <si>
    <t>B013</t>
  </si>
  <si>
    <t>DIC25001</t>
  </si>
  <si>
    <t>B014</t>
  </si>
  <si>
    <t>M014</t>
  </si>
  <si>
    <t>INS25001</t>
  </si>
  <si>
    <t>Medical Distributors Ltd</t>
  </si>
  <si>
    <t>B015</t>
  </si>
  <si>
    <t>OND25001</t>
  </si>
  <si>
    <t>B016</t>
  </si>
  <si>
    <t>FUR25001</t>
  </si>
  <si>
    <t>B017</t>
  </si>
  <si>
    <t>M017</t>
  </si>
  <si>
    <t>CLO25001</t>
  </si>
  <si>
    <t>B018</t>
  </si>
  <si>
    <t>SAL25001</t>
  </si>
  <si>
    <t>B019</t>
  </si>
  <si>
    <t>PRE25001</t>
  </si>
  <si>
    <t>B020</t>
  </si>
  <si>
    <t>M020</t>
  </si>
  <si>
    <t>CAL25001</t>
  </si>
  <si>
    <t>Bill_ID</t>
  </si>
  <si>
    <t>Billing_Date</t>
  </si>
  <si>
    <t>Treatment_Charges</t>
  </si>
  <si>
    <t>Medicine_Charges</t>
  </si>
  <si>
    <t>Room_Charges</t>
  </si>
  <si>
    <t>Doctor_Charges</t>
  </si>
  <si>
    <t>Other_Charges</t>
  </si>
  <si>
    <t>Gross_Amount</t>
  </si>
  <si>
    <t>Discount_Percentage</t>
  </si>
  <si>
    <t>Discount_Amount</t>
  </si>
  <si>
    <t>Insurance_Coverage</t>
  </si>
  <si>
    <t>Net_Amount</t>
  </si>
  <si>
    <t>Payment_Status</t>
  </si>
  <si>
    <t>Payment_Method</t>
  </si>
  <si>
    <t>BL001</t>
  </si>
  <si>
    <t>Paid</t>
  </si>
  <si>
    <t>Insurance</t>
  </si>
  <si>
    <t>BL002</t>
  </si>
  <si>
    <t>BL003</t>
  </si>
  <si>
    <t>BL004</t>
  </si>
  <si>
    <t>BL005</t>
  </si>
  <si>
    <t>BL006</t>
  </si>
  <si>
    <t>BL007</t>
  </si>
  <si>
    <t>Cash</t>
  </si>
  <si>
    <t>BL008</t>
  </si>
  <si>
    <t>BL009</t>
  </si>
  <si>
    <t>Pending</t>
  </si>
  <si>
    <t>BL010</t>
  </si>
  <si>
    <t>Card</t>
  </si>
  <si>
    <t>BL011</t>
  </si>
  <si>
    <t>BL012</t>
  </si>
  <si>
    <t>BL013</t>
  </si>
  <si>
    <t>BL014</t>
  </si>
  <si>
    <t>BL015</t>
  </si>
  <si>
    <t>BL016</t>
  </si>
  <si>
    <t>BL017</t>
  </si>
  <si>
    <t>BL018</t>
  </si>
  <si>
    <t>BL019</t>
  </si>
  <si>
    <t>BL020</t>
  </si>
  <si>
    <t>BL021</t>
  </si>
  <si>
    <t>BL022</t>
  </si>
  <si>
    <t>BL023</t>
  </si>
  <si>
    <t>BL024</t>
  </si>
  <si>
    <t>BL025</t>
  </si>
  <si>
    <t>BL026</t>
  </si>
  <si>
    <t>BL027</t>
  </si>
  <si>
    <t>BL028</t>
  </si>
  <si>
    <t>BL029</t>
  </si>
  <si>
    <t>BL030</t>
  </si>
  <si>
    <t>Room_ID</t>
  </si>
  <si>
    <t>Room_Number</t>
  </si>
  <si>
    <t>Room_Type</t>
  </si>
  <si>
    <t>Floor</t>
  </si>
  <si>
    <t>Daily_Rate</t>
  </si>
  <si>
    <t>Capacity</t>
  </si>
  <si>
    <t>Room_Status</t>
  </si>
  <si>
    <t>R001</t>
  </si>
  <si>
    <t>101</t>
  </si>
  <si>
    <t>General Ward</t>
  </si>
  <si>
    <t>Available</t>
  </si>
  <si>
    <t>R002</t>
  </si>
  <si>
    <t>102</t>
  </si>
  <si>
    <t>Occupied</t>
  </si>
  <si>
    <t>R003</t>
  </si>
  <si>
    <t>103</t>
  </si>
  <si>
    <t>R004</t>
  </si>
  <si>
    <t>104</t>
  </si>
  <si>
    <t>Semi Private</t>
  </si>
  <si>
    <t>R005</t>
  </si>
  <si>
    <t>105</t>
  </si>
  <si>
    <t>R006</t>
  </si>
  <si>
    <t>201</t>
  </si>
  <si>
    <t>Private</t>
  </si>
  <si>
    <t>R007</t>
  </si>
  <si>
    <t>202</t>
  </si>
  <si>
    <t>R008</t>
  </si>
  <si>
    <t>203</t>
  </si>
  <si>
    <t>R009</t>
  </si>
  <si>
    <t>204</t>
  </si>
  <si>
    <t>Deluxe</t>
  </si>
  <si>
    <t>R010</t>
  </si>
  <si>
    <t>205</t>
  </si>
  <si>
    <t>R011</t>
  </si>
  <si>
    <t>301</t>
  </si>
  <si>
    <t>ICU</t>
  </si>
  <si>
    <t>R012</t>
  </si>
  <si>
    <t>302</t>
  </si>
  <si>
    <t>R013</t>
  </si>
  <si>
    <t>303</t>
  </si>
  <si>
    <t>R014</t>
  </si>
  <si>
    <t>304</t>
  </si>
  <si>
    <t>R015</t>
  </si>
  <si>
    <t>305</t>
  </si>
  <si>
    <t>Room_Assignment_ID</t>
  </si>
  <si>
    <t>Assigned_Date</t>
  </si>
  <si>
    <t>Released_Date</t>
  </si>
  <si>
    <t>RA001</t>
  </si>
  <si>
    <t>RA002</t>
  </si>
  <si>
    <t>RA003</t>
  </si>
  <si>
    <t>RA004</t>
  </si>
  <si>
    <t>RA005</t>
  </si>
  <si>
    <t>RA006</t>
  </si>
  <si>
    <t>RA007</t>
  </si>
  <si>
    <t>RA008</t>
  </si>
  <si>
    <t>RA009</t>
  </si>
  <si>
    <t>RA010</t>
  </si>
  <si>
    <t>RA011</t>
  </si>
  <si>
    <t>RA012</t>
  </si>
  <si>
    <t>RA013</t>
  </si>
  <si>
    <t>RA014</t>
  </si>
  <si>
    <t>RA015</t>
  </si>
  <si>
    <t>RA016</t>
  </si>
  <si>
    <t>RA017</t>
  </si>
  <si>
    <t>RA018</t>
  </si>
  <si>
    <t>RA019</t>
  </si>
  <si>
    <t>RA020</t>
  </si>
  <si>
    <t>RA021</t>
  </si>
  <si>
    <t>RA022</t>
  </si>
  <si>
    <t>RA023</t>
  </si>
  <si>
    <t>RA024</t>
  </si>
  <si>
    <t>RA025</t>
  </si>
  <si>
    <t>RA026</t>
  </si>
  <si>
    <t>RA027</t>
  </si>
  <si>
    <t>RA028</t>
  </si>
  <si>
    <t>RA029</t>
  </si>
  <si>
    <t>RA030</t>
  </si>
  <si>
    <t>Patient_Insurance_ID</t>
  </si>
  <si>
    <t>Insurance_ID</t>
  </si>
  <si>
    <t>Policy_Number</t>
  </si>
  <si>
    <t>Valid_From</t>
  </si>
  <si>
    <t>Valid_To</t>
  </si>
  <si>
    <t>PI001</t>
  </si>
  <si>
    <t>I001</t>
  </si>
  <si>
    <t>SH2025P001</t>
  </si>
  <si>
    <t>PI002</t>
  </si>
  <si>
    <t>I002</t>
  </si>
  <si>
    <t>HE2025P002</t>
  </si>
  <si>
    <t>PI003</t>
  </si>
  <si>
    <t>I003</t>
  </si>
  <si>
    <t>IC2025P003</t>
  </si>
  <si>
    <t>PI004</t>
  </si>
  <si>
    <t>I004</t>
  </si>
  <si>
    <t>NB2025P004</t>
  </si>
  <si>
    <t>PI005</t>
  </si>
  <si>
    <t>I005</t>
  </si>
  <si>
    <t>CH2025P005</t>
  </si>
  <si>
    <t>PI006</t>
  </si>
  <si>
    <t>I006</t>
  </si>
  <si>
    <t>AB2025P006</t>
  </si>
  <si>
    <t>PI007</t>
  </si>
  <si>
    <t>I007</t>
  </si>
  <si>
    <t>BA2025P007</t>
  </si>
  <si>
    <t>PI008</t>
  </si>
  <si>
    <t>I008</t>
  </si>
  <si>
    <t>TA2025P008</t>
  </si>
  <si>
    <t>PI009</t>
  </si>
  <si>
    <t>I009</t>
  </si>
  <si>
    <t>NI2025P009</t>
  </si>
  <si>
    <t>PI010</t>
  </si>
  <si>
    <t>I010</t>
  </si>
  <si>
    <t>SB2025P010</t>
  </si>
  <si>
    <t>PI011</t>
  </si>
  <si>
    <t>SH2025P011</t>
  </si>
  <si>
    <t>PI012</t>
  </si>
  <si>
    <t>HE2025P012</t>
  </si>
  <si>
    <t>PI013</t>
  </si>
  <si>
    <t>CH2025P013</t>
  </si>
  <si>
    <t>PI014</t>
  </si>
  <si>
    <t>IC2025P014</t>
  </si>
  <si>
    <t>PI015</t>
  </si>
  <si>
    <t>NB2025P015</t>
  </si>
  <si>
    <t>PI016</t>
  </si>
  <si>
    <t>AB2025P016</t>
  </si>
  <si>
    <t>PI017</t>
  </si>
  <si>
    <t>BA2025P017</t>
  </si>
  <si>
    <t>PI018</t>
  </si>
  <si>
    <t>TA2025P018</t>
  </si>
  <si>
    <t>PI019</t>
  </si>
  <si>
    <t>NI2025P019</t>
  </si>
  <si>
    <t>PI020</t>
  </si>
  <si>
    <t>SB2025P020</t>
  </si>
  <si>
    <t>Insurance_Company</t>
  </si>
  <si>
    <t>Plan_Name</t>
  </si>
  <si>
    <t>Coverage_Percentage</t>
  </si>
  <si>
    <t>Coverage_Limit</t>
  </si>
  <si>
    <t>Star Health</t>
  </si>
  <si>
    <t>Family Health Plan</t>
  </si>
  <si>
    <t>HDFC ERGO</t>
  </si>
  <si>
    <t>Optima Secure</t>
  </si>
  <si>
    <t>ICICI Lombard</t>
  </si>
  <si>
    <t>Complete Health</t>
  </si>
  <si>
    <t>Niva Bupa</t>
  </si>
  <si>
    <t>Health Companion</t>
  </si>
  <si>
    <t>Care Health</t>
  </si>
  <si>
    <t>Care Supreme</t>
  </si>
  <si>
    <t>Aditya Birla Health</t>
  </si>
  <si>
    <t>Activ Health</t>
  </si>
  <si>
    <t>Bajaj Allianz</t>
  </si>
  <si>
    <t>Health Guard</t>
  </si>
  <si>
    <t>Tata AIG</t>
  </si>
  <si>
    <t>MediCare</t>
  </si>
  <si>
    <t>New India Assurance</t>
  </si>
  <si>
    <t>Mediclaim Policy</t>
  </si>
  <si>
    <t>SBI General</t>
  </si>
  <si>
    <t>Arogya Premier</t>
  </si>
  <si>
    <t>Log_ID</t>
  </si>
  <si>
    <t>Event_Type</t>
  </si>
  <si>
    <t>Event_Timestamp</t>
  </si>
  <si>
    <t>L001</t>
  </si>
  <si>
    <t>Patient Admitted</t>
  </si>
  <si>
    <t>L002</t>
  </si>
  <si>
    <t>Doctor Consultation</t>
  </si>
  <si>
    <t>L003</t>
  </si>
  <si>
    <t>ECG Completed</t>
  </si>
  <si>
    <t>L004</t>
  </si>
  <si>
    <t>Room Assigned</t>
  </si>
  <si>
    <t>L005</t>
  </si>
  <si>
    <t>Patient Discharged</t>
  </si>
  <si>
    <t>L006</t>
  </si>
  <si>
    <t>L007</t>
  </si>
  <si>
    <t>MRI Completed</t>
  </si>
  <si>
    <t>L008</t>
  </si>
  <si>
    <t>Medicine Prescribed</t>
  </si>
  <si>
    <t>L009</t>
  </si>
  <si>
    <t>L010</t>
  </si>
  <si>
    <t>L011</t>
  </si>
  <si>
    <t>X-Ray Completed</t>
  </si>
  <si>
    <t>L012</t>
  </si>
  <si>
    <t>Treatment Started</t>
  </si>
  <si>
    <t>L013</t>
  </si>
  <si>
    <t>L014</t>
  </si>
  <si>
    <t>L015</t>
  </si>
  <si>
    <t>Pulmonary Test Completed</t>
  </si>
  <si>
    <t>L016</t>
  </si>
  <si>
    <t>L017</t>
  </si>
  <si>
    <t>L018</t>
  </si>
  <si>
    <t>L019</t>
  </si>
  <si>
    <t>Dialysis Started</t>
  </si>
  <si>
    <t>L020</t>
  </si>
  <si>
    <t>Patient Under Observation</t>
  </si>
  <si>
    <t>L021</t>
  </si>
  <si>
    <t>L022</t>
  </si>
  <si>
    <t>Chemotherapy Started</t>
  </si>
  <si>
    <t>L023</t>
  </si>
  <si>
    <t>Follow-up Required</t>
  </si>
  <si>
    <t>L024</t>
  </si>
  <si>
    <t>L025</t>
  </si>
  <si>
    <t>CT Scan Completed</t>
  </si>
  <si>
    <t>L026</t>
  </si>
  <si>
    <t>L027</t>
  </si>
  <si>
    <t>L028</t>
  </si>
  <si>
    <t>L029</t>
  </si>
  <si>
    <t>L030</t>
  </si>
  <si>
    <t>L031</t>
  </si>
  <si>
    <t>Thyroid Test Completed</t>
  </si>
  <si>
    <t>L032</t>
  </si>
  <si>
    <t>Grand Total</t>
  </si>
  <si>
    <t>Jan</t>
  </si>
  <si>
    <t>Feb</t>
  </si>
  <si>
    <t>Mar</t>
  </si>
  <si>
    <t>Apr</t>
  </si>
  <si>
    <t>May</t>
  </si>
  <si>
    <t>Jun</t>
  </si>
  <si>
    <t>Jul</t>
  </si>
  <si>
    <t>Aug</t>
  </si>
  <si>
    <t>Sep</t>
  </si>
  <si>
    <t>Net Revenue</t>
  </si>
  <si>
    <t>Admission_Date (Month)</t>
  </si>
  <si>
    <t>Total Admissions</t>
  </si>
  <si>
    <t>Admission_Date (Year)</t>
  </si>
  <si>
    <t>2025</t>
  </si>
  <si>
    <t>Distinct Count of Patient_Treatment_ID</t>
  </si>
  <si>
    <t>Total Patients</t>
  </si>
  <si>
    <t>Average Bill</t>
  </si>
  <si>
    <t>Average LOS</t>
  </si>
  <si>
    <t>Insurance Coverage %</t>
  </si>
  <si>
    <t>Age_Group</t>
  </si>
  <si>
    <t>18-29</t>
  </si>
  <si>
    <t>30-44</t>
  </si>
  <si>
    <t>45-59</t>
  </si>
  <si>
    <t>60+</t>
  </si>
  <si>
    <t>Avg. Length of Stay</t>
  </si>
  <si>
    <t>Insurance Coverage</t>
  </si>
  <si>
    <t>Values</t>
  </si>
  <si>
    <t>Treatment</t>
  </si>
  <si>
    <t>Medicine</t>
  </si>
  <si>
    <t>Room</t>
  </si>
  <si>
    <t>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</si>
</sst>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0%;\-0.00%;0.00%"/>
  </numFmts>
  <fonts count="2" x14ac:knownFonts="1">
    <font>
      <sz val="11"/>
      <color theme="1"/>
      <name val="Calibri"/>
      <family val="2"/>
      <scheme val="minor"/>
    </font>
    <font>
      <b/>
      <sz val="11"/>
      <color rgb="FFFA7D00"/>
      <name val="Calibri"/>
      <family val="2"/>
      <scheme val="minor"/>
    </font>
  </fonts>
  <fills count="4">
    <fill>
      <patternFill patternType="none"/>
    </fill>
    <fill>
      <patternFill patternType="gray125"/>
    </fill>
    <fill>
      <patternFill patternType="solid">
        <fgColor rgb="FFF2F2F2"/>
      </patternFill>
    </fill>
    <fill>
      <patternFill patternType="solid">
        <fgColor theme="0"/>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10">
    <xf numFmtId="0" fontId="0" fillId="0" borderId="0" xfId="0"/>
    <xf numFmtId="22" fontId="0" fillId="0" borderId="0" xfId="0" applyNumberFormat="1"/>
    <xf numFmtId="0" fontId="0" fillId="0" borderId="0" xfId="0" pivotButton="1"/>
    <xf numFmtId="164" fontId="0" fillId="0" borderId="0" xfId="0" applyNumberFormat="1"/>
    <xf numFmtId="0" fontId="1" fillId="2" borderId="1" xfId="1"/>
    <xf numFmtId="44" fontId="1" fillId="2" borderId="1" xfId="1" applyNumberFormat="1"/>
    <xf numFmtId="9" fontId="1" fillId="2" borderId="1" xfId="1" applyNumberFormat="1"/>
    <xf numFmtId="0" fontId="0" fillId="3" borderId="0" xfId="0" applyFill="1"/>
    <xf numFmtId="0" fontId="0" fillId="0" borderId="0" xfId="0" applyNumberFormat="1"/>
    <xf numFmtId="0" fontId="0" fillId="3" borderId="0" xfId="0" applyNumberFormat="1" applyFill="1"/>
  </cellXfs>
  <cellStyles count="2">
    <cellStyle name="Calculation" xfId="1" builtinId="22"/>
    <cellStyle name="Normal" xfId="0" builtinId="0"/>
  </cellStyles>
  <dxfs count="136">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fill>
        <patternFill patternType="solid">
          <bgColor rgb="FFF5F8FA"/>
        </patternFill>
      </fill>
    </dxf>
    <dxf>
      <numFmt numFmtId="27" formatCode="dd/mm/yyyy\ hh:mm"/>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5F8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84" Type="http://schemas.openxmlformats.org/officeDocument/2006/relationships/customXml" Target="../customXml/item41.xml"/><Relationship Id="rId89" Type="http://schemas.openxmlformats.org/officeDocument/2006/relationships/customXml" Target="../customXml/item4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microsoft.com/office/2007/relationships/slicerCache" Target="slicerCaches/slicerCache1.xml"/><Relationship Id="rId37" Type="http://schemas.microsoft.com/office/2011/relationships/timelineCache" Target="timelineCaches/timelineCache1.xml"/><Relationship Id="rId53" Type="http://schemas.openxmlformats.org/officeDocument/2006/relationships/customXml" Target="../customXml/item10.xml"/><Relationship Id="rId58" Type="http://schemas.openxmlformats.org/officeDocument/2006/relationships/customXml" Target="../customXml/item15.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90" Type="http://schemas.openxmlformats.org/officeDocument/2006/relationships/customXml" Target="../customXml/item47.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microsoft.com/office/2007/relationships/slicerCache" Target="slicerCaches/slicerCache4.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77"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85"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07/relationships/slicerCache" Target="slicerCaches/slicerCache2.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2.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83" Type="http://schemas.openxmlformats.org/officeDocument/2006/relationships/customXml" Target="../customXml/item40.xml"/><Relationship Id="rId88" Type="http://schemas.openxmlformats.org/officeDocument/2006/relationships/customXml" Target="../customXml/item45.xml"/><Relationship Id="rId91" Type="http://schemas.openxmlformats.org/officeDocument/2006/relationships/customXml" Target="../customXml/item4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pivotCacheDefinition" Target="pivotCache/pivotCacheDefinition14.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81" Type="http://schemas.openxmlformats.org/officeDocument/2006/relationships/customXml" Target="../customXml/item38.xml"/><Relationship Id="rId86"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connections" Target="connections.xml"/><Relationship Id="rId34" Type="http://schemas.microsoft.com/office/2007/relationships/slicerCache" Target="slicerCaches/slicerCache3.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29" Type="http://schemas.openxmlformats.org/officeDocument/2006/relationships/pivotCacheDefinition" Target="pivotCache/pivotCacheDefinition11.xml"/><Relationship Id="rId24" Type="http://schemas.openxmlformats.org/officeDocument/2006/relationships/pivotCacheDefinition" Target="pivotCache/pivotCacheDefinition6.xml"/><Relationship Id="rId40" Type="http://schemas.openxmlformats.org/officeDocument/2006/relationships/styles" Target="styles.xml"/><Relationship Id="rId45" Type="http://schemas.openxmlformats.org/officeDocument/2006/relationships/customXml" Target="../customXml/item2.xml"/><Relationship Id="rId66" Type="http://schemas.openxmlformats.org/officeDocument/2006/relationships/customXml" Target="../customXml/item23.xml"/><Relationship Id="rId87" Type="http://schemas.openxmlformats.org/officeDocument/2006/relationships/customXml" Target="../customXml/item44.xml"/><Relationship Id="rId61" Type="http://schemas.openxmlformats.org/officeDocument/2006/relationships/customXml" Target="../customXml/item18.xml"/><Relationship Id="rId82" Type="http://schemas.openxmlformats.org/officeDocument/2006/relationships/customXml" Target="../customXml/item39.xml"/><Relationship Id="rId1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Excel.xlsx]pivot_data!PT_Admission_Trend</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Admission</a:t>
            </a:r>
            <a:r>
              <a:rPr lang="en-US" b="1" baseline="0"/>
              <a:t> Trend</a:t>
            </a:r>
            <a:endParaRPr lang="en-US"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pivot_data!$G$3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pivot_data!$E$4:$F$13</c:f>
              <c:multiLvlStrCache>
                <c:ptCount val="9"/>
                <c:lvl>
                  <c:pt idx="0">
                    <c:v>Jan</c:v>
                  </c:pt>
                  <c:pt idx="1">
                    <c:v>Feb</c:v>
                  </c:pt>
                  <c:pt idx="2">
                    <c:v>Mar</c:v>
                  </c:pt>
                  <c:pt idx="3">
                    <c:v>Apr</c:v>
                  </c:pt>
                  <c:pt idx="4">
                    <c:v>May</c:v>
                  </c:pt>
                  <c:pt idx="5">
                    <c:v>Jun</c:v>
                  </c:pt>
                  <c:pt idx="6">
                    <c:v>Jul</c:v>
                  </c:pt>
                  <c:pt idx="7">
                    <c:v>Aug</c:v>
                  </c:pt>
                  <c:pt idx="8">
                    <c:v>Sep</c:v>
                  </c:pt>
                </c:lvl>
                <c:lvl>
                  <c:pt idx="0">
                    <c:v>2025</c:v>
                  </c:pt>
                </c:lvl>
              </c:multiLvlStrCache>
            </c:multiLvlStrRef>
          </c:cat>
          <c:val>
            <c:numRef>
              <c:f>pivot_data!$G$4:$G$13</c:f>
              <c:numCache>
                <c:formatCode>General</c:formatCode>
                <c:ptCount val="9"/>
                <c:pt idx="0">
                  <c:v>2</c:v>
                </c:pt>
                <c:pt idx="1">
                  <c:v>3</c:v>
                </c:pt>
                <c:pt idx="2">
                  <c:v>3</c:v>
                </c:pt>
                <c:pt idx="3">
                  <c:v>3</c:v>
                </c:pt>
                <c:pt idx="4">
                  <c:v>2</c:v>
                </c:pt>
                <c:pt idx="5">
                  <c:v>4</c:v>
                </c:pt>
                <c:pt idx="6">
                  <c:v>3</c:v>
                </c:pt>
                <c:pt idx="7">
                  <c:v>4</c:v>
                </c:pt>
                <c:pt idx="8">
                  <c:v>6</c:v>
                </c:pt>
              </c:numCache>
            </c:numRef>
          </c:val>
          <c:smooth val="0"/>
          <c:extLst>
            <c:ext xmlns:c16="http://schemas.microsoft.com/office/drawing/2014/chart" uri="{C3380CC4-5D6E-409C-BE32-E72D297353CC}">
              <c16:uniqueId val="{00000000-C779-403F-942E-54BA175ED849}"/>
            </c:ext>
          </c:extLst>
        </c:ser>
        <c:dLbls>
          <c:showLegendKey val="0"/>
          <c:showVal val="0"/>
          <c:showCatName val="0"/>
          <c:showSerName val="0"/>
          <c:showPercent val="0"/>
          <c:showBubbleSize val="0"/>
        </c:dLbls>
        <c:marker val="1"/>
        <c:smooth val="0"/>
        <c:axId val="353914399"/>
        <c:axId val="353914879"/>
      </c:lineChart>
      <c:catAx>
        <c:axId val="353914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53914879"/>
        <c:crosses val="autoZero"/>
        <c:auto val="1"/>
        <c:lblAlgn val="ctr"/>
        <c:lblOffset val="100"/>
        <c:noMultiLvlLbl val="0"/>
      </c:catAx>
      <c:valAx>
        <c:axId val="3539148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5391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Excel.xlsx]pivot_data!PT_Revenue_Dept</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Revenue by Department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pivot_data!$K$3</c:f>
              <c:strCache>
                <c:ptCount val="1"/>
                <c:pt idx="0">
                  <c:v>Total</c:v>
                </c:pt>
              </c:strCache>
            </c:strRef>
          </c:tx>
          <c:spPr>
            <a:solidFill>
              <a:schemeClr val="accent1"/>
            </a:solidFill>
            <a:ln>
              <a:noFill/>
            </a:ln>
            <a:effectLst/>
          </c:spPr>
          <c:invertIfNegative val="0"/>
          <c:cat>
            <c:strRef>
              <c:f>pivot_data!$J$4:$J$19</c:f>
              <c:strCache>
                <c:ptCount val="15"/>
                <c:pt idx="0">
                  <c:v>Cardiology</c:v>
                </c:pt>
                <c:pt idx="1">
                  <c:v>Dermatology</c:v>
                </c:pt>
                <c:pt idx="2">
                  <c:v>Emergency Medicine</c:v>
                </c:pt>
                <c:pt idx="3">
                  <c:v>Endocrinology</c:v>
                </c:pt>
                <c:pt idx="4">
                  <c:v>Gastroenterology</c:v>
                </c:pt>
                <c:pt idx="5">
                  <c:v>General Medicine</c:v>
                </c:pt>
                <c:pt idx="6">
                  <c:v>Nephrology</c:v>
                </c:pt>
                <c:pt idx="7">
                  <c:v>Neurology</c:v>
                </c:pt>
                <c:pt idx="8">
                  <c:v>Oncology</c:v>
                </c:pt>
                <c:pt idx="9">
                  <c:v>Ophthalmology</c:v>
                </c:pt>
                <c:pt idx="10">
                  <c:v>Orthopedics</c:v>
                </c:pt>
                <c:pt idx="11">
                  <c:v>Pediatrics</c:v>
                </c:pt>
                <c:pt idx="12">
                  <c:v>Pulmonology</c:v>
                </c:pt>
                <c:pt idx="13">
                  <c:v>Rheumatology</c:v>
                </c:pt>
                <c:pt idx="14">
                  <c:v>Urology</c:v>
                </c:pt>
              </c:strCache>
            </c:strRef>
          </c:cat>
          <c:val>
            <c:numRef>
              <c:f>pivot_data!$K$4:$K$19</c:f>
              <c:numCache>
                <c:formatCode>General</c:formatCode>
                <c:ptCount val="15"/>
                <c:pt idx="0">
                  <c:v>5430</c:v>
                </c:pt>
                <c:pt idx="1">
                  <c:v>937.5</c:v>
                </c:pt>
                <c:pt idx="2">
                  <c:v>2403.5</c:v>
                </c:pt>
                <c:pt idx="3">
                  <c:v>6860</c:v>
                </c:pt>
                <c:pt idx="4">
                  <c:v>1510.5</c:v>
                </c:pt>
                <c:pt idx="5">
                  <c:v>1548.5</c:v>
                </c:pt>
                <c:pt idx="6">
                  <c:v>31945.5</c:v>
                </c:pt>
                <c:pt idx="7">
                  <c:v>5007</c:v>
                </c:pt>
                <c:pt idx="8">
                  <c:v>33528</c:v>
                </c:pt>
                <c:pt idx="9">
                  <c:v>2810</c:v>
                </c:pt>
                <c:pt idx="10">
                  <c:v>7783</c:v>
                </c:pt>
                <c:pt idx="11">
                  <c:v>770</c:v>
                </c:pt>
                <c:pt idx="12">
                  <c:v>20388.5</c:v>
                </c:pt>
                <c:pt idx="13">
                  <c:v>7570</c:v>
                </c:pt>
                <c:pt idx="14">
                  <c:v>7308.5</c:v>
                </c:pt>
              </c:numCache>
            </c:numRef>
          </c:val>
          <c:extLst>
            <c:ext xmlns:c16="http://schemas.microsoft.com/office/drawing/2014/chart" uri="{C3380CC4-5D6E-409C-BE32-E72D297353CC}">
              <c16:uniqueId val="{00000000-B5C2-4ED5-B059-F626C4A78887}"/>
            </c:ext>
          </c:extLst>
        </c:ser>
        <c:dLbls>
          <c:showLegendKey val="0"/>
          <c:showVal val="0"/>
          <c:showCatName val="0"/>
          <c:showSerName val="0"/>
          <c:showPercent val="0"/>
          <c:showBubbleSize val="0"/>
        </c:dLbls>
        <c:gapWidth val="269"/>
        <c:axId val="458813328"/>
        <c:axId val="458823888"/>
      </c:barChart>
      <c:catAx>
        <c:axId val="458813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58823888"/>
        <c:crosses val="autoZero"/>
        <c:auto val="1"/>
        <c:lblAlgn val="ctr"/>
        <c:lblOffset val="100"/>
        <c:noMultiLvlLbl val="0"/>
      </c:catAx>
      <c:valAx>
        <c:axId val="4588238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1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Excel.xlsx]pivot_data!PivotTable3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a:latin typeface="+mj-lt"/>
              </a:rPr>
              <a:t>Admission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pivot_data!$O$3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D3A-40C8-AEB7-562D80D596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D3A-40C8-AEB7-562D80D596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pivot_data!$N$4:$N$6</c:f>
              <c:strCache>
                <c:ptCount val="2"/>
                <c:pt idx="0">
                  <c:v>Emergency</c:v>
                </c:pt>
                <c:pt idx="1">
                  <c:v>Planned</c:v>
                </c:pt>
              </c:strCache>
            </c:strRef>
          </c:cat>
          <c:val>
            <c:numRef>
              <c:f>pivot_data!$O$4:$O$6</c:f>
              <c:numCache>
                <c:formatCode>General</c:formatCode>
                <c:ptCount val="2"/>
                <c:pt idx="0">
                  <c:v>12</c:v>
                </c:pt>
                <c:pt idx="1">
                  <c:v>18</c:v>
                </c:pt>
              </c:numCache>
            </c:numRef>
          </c:val>
          <c:extLst>
            <c:ext xmlns:c16="http://schemas.microsoft.com/office/drawing/2014/chart" uri="{C3380CC4-5D6E-409C-BE32-E72D297353CC}">
              <c16:uniqueId val="{00000004-BD3A-40C8-AEB7-562D80D5966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Excel.xlsx]pivot_data!PT_Revenue_Composition</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Revenue Composition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pivot_data!$B$23</c:f>
              <c:strCache>
                <c:ptCount val="1"/>
                <c:pt idx="0">
                  <c:v>Total</c:v>
                </c:pt>
              </c:strCache>
            </c:strRef>
          </c:tx>
          <c:spPr>
            <a:solidFill>
              <a:schemeClr val="accent1"/>
            </a:solidFill>
            <a:ln>
              <a:noFill/>
            </a:ln>
            <a:effectLst/>
          </c:spPr>
          <c:invertIfNegative val="0"/>
          <c:cat>
            <c:strRef>
              <c:f>pivot_data!$A$24:$A$27</c:f>
              <c:strCache>
                <c:ptCount val="4"/>
                <c:pt idx="0">
                  <c:v>Treatment</c:v>
                </c:pt>
                <c:pt idx="1">
                  <c:v>Medicine</c:v>
                </c:pt>
                <c:pt idx="2">
                  <c:v>Room</c:v>
                </c:pt>
                <c:pt idx="3">
                  <c:v>Doctor</c:v>
                </c:pt>
              </c:strCache>
            </c:strRef>
          </c:cat>
          <c:val>
            <c:numRef>
              <c:f>pivot_data!$B$24:$B$27</c:f>
              <c:numCache>
                <c:formatCode>General</c:formatCode>
                <c:ptCount val="4"/>
                <c:pt idx="0">
                  <c:v>72100</c:v>
                </c:pt>
                <c:pt idx="1">
                  <c:v>14750</c:v>
                </c:pt>
                <c:pt idx="2">
                  <c:v>566000</c:v>
                </c:pt>
                <c:pt idx="3">
                  <c:v>40850</c:v>
                </c:pt>
              </c:numCache>
            </c:numRef>
          </c:val>
          <c:extLst>
            <c:ext xmlns:c16="http://schemas.microsoft.com/office/drawing/2014/chart" uri="{C3380CC4-5D6E-409C-BE32-E72D297353CC}">
              <c16:uniqueId val="{00000000-FD18-41B4-9292-B29A17D6A76E}"/>
            </c:ext>
          </c:extLst>
        </c:ser>
        <c:dLbls>
          <c:showLegendKey val="0"/>
          <c:showVal val="0"/>
          <c:showCatName val="0"/>
          <c:showSerName val="0"/>
          <c:showPercent val="0"/>
          <c:showBubbleSize val="0"/>
        </c:dLbls>
        <c:gapWidth val="269"/>
        <c:axId val="782028144"/>
        <c:axId val="782028624"/>
      </c:barChart>
      <c:catAx>
        <c:axId val="782028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82028624"/>
        <c:crosses val="autoZero"/>
        <c:auto val="1"/>
        <c:lblAlgn val="ctr"/>
        <c:lblOffset val="100"/>
        <c:noMultiLvlLbl val="0"/>
      </c:catAx>
      <c:valAx>
        <c:axId val="7820286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02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Excel.xlsx]pivot_data!PivotTable9</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Patient Age Distribution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pivot_data!$B$36</c:f>
              <c:strCache>
                <c:ptCount val="1"/>
                <c:pt idx="0">
                  <c:v>Total</c:v>
                </c:pt>
              </c:strCache>
            </c:strRef>
          </c:tx>
          <c:spPr>
            <a:solidFill>
              <a:schemeClr val="accent1"/>
            </a:solidFill>
            <a:ln>
              <a:noFill/>
            </a:ln>
            <a:effectLst/>
          </c:spPr>
          <c:invertIfNegative val="0"/>
          <c:cat>
            <c:strRef>
              <c:f>pivot_data!$A$37:$A$41</c:f>
              <c:strCache>
                <c:ptCount val="4"/>
                <c:pt idx="0">
                  <c:v>18-29</c:v>
                </c:pt>
                <c:pt idx="1">
                  <c:v>30-44</c:v>
                </c:pt>
                <c:pt idx="2">
                  <c:v>45-59</c:v>
                </c:pt>
                <c:pt idx="3">
                  <c:v>60+</c:v>
                </c:pt>
              </c:strCache>
            </c:strRef>
          </c:cat>
          <c:val>
            <c:numRef>
              <c:f>pivot_data!$B$37:$B$41</c:f>
              <c:numCache>
                <c:formatCode>General</c:formatCode>
                <c:ptCount val="4"/>
                <c:pt idx="0">
                  <c:v>1</c:v>
                </c:pt>
                <c:pt idx="1">
                  <c:v>9</c:v>
                </c:pt>
                <c:pt idx="2">
                  <c:v>6</c:v>
                </c:pt>
                <c:pt idx="3">
                  <c:v>4</c:v>
                </c:pt>
              </c:numCache>
            </c:numRef>
          </c:val>
          <c:extLst>
            <c:ext xmlns:c16="http://schemas.microsoft.com/office/drawing/2014/chart" uri="{C3380CC4-5D6E-409C-BE32-E72D297353CC}">
              <c16:uniqueId val="{00000000-149E-4C1F-80F3-9C336C23E964}"/>
            </c:ext>
          </c:extLst>
        </c:ser>
        <c:dLbls>
          <c:showLegendKey val="0"/>
          <c:showVal val="0"/>
          <c:showCatName val="0"/>
          <c:showSerName val="0"/>
          <c:showPercent val="0"/>
          <c:showBubbleSize val="0"/>
        </c:dLbls>
        <c:gapWidth val="199"/>
        <c:axId val="2057656831"/>
        <c:axId val="1825500624"/>
      </c:barChart>
      <c:catAx>
        <c:axId val="205765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25500624"/>
        <c:crosses val="autoZero"/>
        <c:auto val="1"/>
        <c:lblAlgn val="ctr"/>
        <c:lblOffset val="100"/>
        <c:noMultiLvlLbl val="0"/>
      </c:catAx>
      <c:valAx>
        <c:axId val="1825500624"/>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205765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Excel.xlsx]pivot_data!PT_Treatment_Activity</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Treatement Activity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pivot_data!$K$26</c:f>
              <c:strCache>
                <c:ptCount val="1"/>
                <c:pt idx="0">
                  <c:v>Total</c:v>
                </c:pt>
              </c:strCache>
            </c:strRef>
          </c:tx>
          <c:spPr>
            <a:solidFill>
              <a:schemeClr val="accent1"/>
            </a:solidFill>
            <a:ln>
              <a:noFill/>
            </a:ln>
            <a:effectLst/>
          </c:spPr>
          <c:invertIfNegative val="0"/>
          <c:cat>
            <c:strRef>
              <c:f>pivot_data!$J$27:$J$42</c:f>
              <c:strCache>
                <c:ptCount val="15"/>
                <c:pt idx="0">
                  <c:v>Blood Test</c:v>
                </c:pt>
                <c:pt idx="1">
                  <c:v>Chemotherapy</c:v>
                </c:pt>
                <c:pt idx="2">
                  <c:v>CT Scan</c:v>
                </c:pt>
                <c:pt idx="3">
                  <c:v>Dialysis</c:v>
                </c:pt>
                <c:pt idx="4">
                  <c:v>ECG</c:v>
                </c:pt>
                <c:pt idx="5">
                  <c:v>Echocardiogram</c:v>
                </c:pt>
                <c:pt idx="6">
                  <c:v>Endoscopy</c:v>
                </c:pt>
                <c:pt idx="7">
                  <c:v>Eye Examination</c:v>
                </c:pt>
                <c:pt idx="8">
                  <c:v>MRI Scan</c:v>
                </c:pt>
                <c:pt idx="9">
                  <c:v>Physiotherapy</c:v>
                </c:pt>
                <c:pt idx="10">
                  <c:v>Pulmonary Function Test</c:v>
                </c:pt>
                <c:pt idx="11">
                  <c:v>Skin Biopsy</c:v>
                </c:pt>
                <c:pt idx="12">
                  <c:v>Thyroid Test</c:v>
                </c:pt>
                <c:pt idx="13">
                  <c:v>Vaccination</c:v>
                </c:pt>
                <c:pt idx="14">
                  <c:v>X-Ray</c:v>
                </c:pt>
              </c:strCache>
            </c:strRef>
          </c:cat>
          <c:val>
            <c:numRef>
              <c:f>pivot_data!$K$27:$K$42</c:f>
              <c:numCache>
                <c:formatCode>General</c:formatCode>
                <c:ptCount val="15"/>
                <c:pt idx="0">
                  <c:v>3</c:v>
                </c:pt>
                <c:pt idx="1">
                  <c:v>2</c:v>
                </c:pt>
                <c:pt idx="2">
                  <c:v>1</c:v>
                </c:pt>
                <c:pt idx="3">
                  <c:v>3</c:v>
                </c:pt>
                <c:pt idx="4">
                  <c:v>2</c:v>
                </c:pt>
                <c:pt idx="5">
                  <c:v>1</c:v>
                </c:pt>
                <c:pt idx="6">
                  <c:v>1</c:v>
                </c:pt>
                <c:pt idx="7">
                  <c:v>1</c:v>
                </c:pt>
                <c:pt idx="8">
                  <c:v>1</c:v>
                </c:pt>
                <c:pt idx="9">
                  <c:v>5</c:v>
                </c:pt>
                <c:pt idx="10">
                  <c:v>3</c:v>
                </c:pt>
                <c:pt idx="11">
                  <c:v>1</c:v>
                </c:pt>
                <c:pt idx="12">
                  <c:v>3</c:v>
                </c:pt>
                <c:pt idx="13">
                  <c:v>1</c:v>
                </c:pt>
                <c:pt idx="14">
                  <c:v>2</c:v>
                </c:pt>
              </c:numCache>
            </c:numRef>
          </c:val>
          <c:extLst>
            <c:ext xmlns:c16="http://schemas.microsoft.com/office/drawing/2014/chart" uri="{C3380CC4-5D6E-409C-BE32-E72D297353CC}">
              <c16:uniqueId val="{00000000-86B2-4691-8F2A-29B5EE8F314B}"/>
            </c:ext>
          </c:extLst>
        </c:ser>
        <c:dLbls>
          <c:showLegendKey val="0"/>
          <c:showVal val="0"/>
          <c:showCatName val="0"/>
          <c:showSerName val="0"/>
          <c:showPercent val="0"/>
          <c:showBubbleSize val="0"/>
        </c:dLbls>
        <c:gapWidth val="269"/>
        <c:axId val="2057929743"/>
        <c:axId val="2057930703"/>
      </c:barChart>
      <c:catAx>
        <c:axId val="2057929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57930703"/>
        <c:crosses val="autoZero"/>
        <c:auto val="1"/>
        <c:lblAlgn val="ctr"/>
        <c:lblOffset val="100"/>
        <c:noMultiLvlLbl val="0"/>
      </c:catAx>
      <c:valAx>
        <c:axId val="205793070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2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Excel.xlsx]pivot_data!PT_Admission_Dept</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Admission by Department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pivot_data!$B$3</c:f>
              <c:strCache>
                <c:ptCount val="1"/>
                <c:pt idx="0">
                  <c:v>Total</c:v>
                </c:pt>
              </c:strCache>
            </c:strRef>
          </c:tx>
          <c:spPr>
            <a:solidFill>
              <a:schemeClr val="accent1"/>
            </a:solidFill>
            <a:ln>
              <a:noFill/>
            </a:ln>
            <a:effectLst/>
          </c:spPr>
          <c:invertIfNegative val="0"/>
          <c:cat>
            <c:strRef>
              <c:f>pivot_data!$A$4:$A$19</c:f>
              <c:strCache>
                <c:ptCount val="15"/>
                <c:pt idx="0">
                  <c:v>Cardiology</c:v>
                </c:pt>
                <c:pt idx="1">
                  <c:v>Dermatology</c:v>
                </c:pt>
                <c:pt idx="2">
                  <c:v>Emergency Medicine</c:v>
                </c:pt>
                <c:pt idx="3">
                  <c:v>Endocrinology</c:v>
                </c:pt>
                <c:pt idx="4">
                  <c:v>Gastroenterology</c:v>
                </c:pt>
                <c:pt idx="5">
                  <c:v>General Medicine</c:v>
                </c:pt>
                <c:pt idx="6">
                  <c:v>Nephrology</c:v>
                </c:pt>
                <c:pt idx="7">
                  <c:v>Neurology</c:v>
                </c:pt>
                <c:pt idx="8">
                  <c:v>Oncology</c:v>
                </c:pt>
                <c:pt idx="9">
                  <c:v>Ophthalmology</c:v>
                </c:pt>
                <c:pt idx="10">
                  <c:v>Orthopedics</c:v>
                </c:pt>
                <c:pt idx="11">
                  <c:v>Pediatrics</c:v>
                </c:pt>
                <c:pt idx="12">
                  <c:v>Pulmonology</c:v>
                </c:pt>
                <c:pt idx="13">
                  <c:v>Rheumatology</c:v>
                </c:pt>
                <c:pt idx="14">
                  <c:v>Urology</c:v>
                </c:pt>
              </c:strCache>
            </c:strRef>
          </c:cat>
          <c:val>
            <c:numRef>
              <c:f>pivot_data!$B$4:$B$19</c:f>
              <c:numCache>
                <c:formatCode>General</c:formatCode>
                <c:ptCount val="15"/>
                <c:pt idx="0">
                  <c:v>2</c:v>
                </c:pt>
                <c:pt idx="1">
                  <c:v>1</c:v>
                </c:pt>
                <c:pt idx="2">
                  <c:v>1</c:v>
                </c:pt>
                <c:pt idx="3">
                  <c:v>4</c:v>
                </c:pt>
                <c:pt idx="4">
                  <c:v>1</c:v>
                </c:pt>
                <c:pt idx="5">
                  <c:v>1</c:v>
                </c:pt>
                <c:pt idx="6">
                  <c:v>4</c:v>
                </c:pt>
                <c:pt idx="7">
                  <c:v>2</c:v>
                </c:pt>
                <c:pt idx="8">
                  <c:v>2</c:v>
                </c:pt>
                <c:pt idx="9">
                  <c:v>1</c:v>
                </c:pt>
                <c:pt idx="10">
                  <c:v>2</c:v>
                </c:pt>
                <c:pt idx="11">
                  <c:v>1</c:v>
                </c:pt>
                <c:pt idx="12">
                  <c:v>3</c:v>
                </c:pt>
                <c:pt idx="13">
                  <c:v>3</c:v>
                </c:pt>
                <c:pt idx="14">
                  <c:v>2</c:v>
                </c:pt>
              </c:numCache>
            </c:numRef>
          </c:val>
          <c:extLst>
            <c:ext xmlns:c16="http://schemas.microsoft.com/office/drawing/2014/chart" uri="{C3380CC4-5D6E-409C-BE32-E72D297353CC}">
              <c16:uniqueId val="{00000000-6956-46ED-95C8-36639A2F4FAD}"/>
            </c:ext>
          </c:extLst>
        </c:ser>
        <c:dLbls>
          <c:showLegendKey val="0"/>
          <c:showVal val="0"/>
          <c:showCatName val="0"/>
          <c:showSerName val="0"/>
          <c:showPercent val="0"/>
          <c:showBubbleSize val="0"/>
        </c:dLbls>
        <c:gapWidth val="269"/>
        <c:axId val="2057930223"/>
        <c:axId val="2057931663"/>
      </c:barChart>
      <c:catAx>
        <c:axId val="20579302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57931663"/>
        <c:crosses val="autoZero"/>
        <c:auto val="1"/>
        <c:lblAlgn val="ctr"/>
        <c:lblOffset val="100"/>
        <c:noMultiLvlLbl val="0"/>
      </c:catAx>
      <c:valAx>
        <c:axId val="205793166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3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16</xdr:col>
      <xdr:colOff>702945</xdr:colOff>
      <xdr:row>20</xdr:row>
      <xdr:rowOff>167640</xdr:rowOff>
    </xdr:from>
    <xdr:to>
      <xdr:col>18</xdr:col>
      <xdr:colOff>249555</xdr:colOff>
      <xdr:row>34</xdr:row>
      <xdr:rowOff>97155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C50612E5-698C-D99E-5216-912A8B4F9F5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597952" y="3659478"/>
              <a:ext cx="1819623" cy="2363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605790</xdr:colOff>
      <xdr:row>5</xdr:row>
      <xdr:rowOff>173355</xdr:rowOff>
    </xdr:from>
    <xdr:to>
      <xdr:col>18</xdr:col>
      <xdr:colOff>152400</xdr:colOff>
      <xdr:row>19</xdr:row>
      <xdr:rowOff>110490</xdr:rowOff>
    </xdr:to>
    <mc:AlternateContent xmlns:mc="http://schemas.openxmlformats.org/markup-compatibility/2006" xmlns:a14="http://schemas.microsoft.com/office/drawing/2010/main">
      <mc:Choice Requires="a14">
        <xdr:graphicFrame macro="">
          <xdr:nvGraphicFramePr>
            <xdr:cNvPr id="5" name="Admission_Type">
              <a:extLst>
                <a:ext uri="{FF2B5EF4-FFF2-40B4-BE49-F238E27FC236}">
                  <a16:creationId xmlns:a16="http://schemas.microsoft.com/office/drawing/2014/main" id="{833E0B75-448F-F6A2-8914-360FB7AB46F0}"/>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15496987" y="1041552"/>
              <a:ext cx="1827243" cy="2382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628650</xdr:colOff>
      <xdr:row>21</xdr:row>
      <xdr:rowOff>17145</xdr:rowOff>
    </xdr:from>
    <xdr:to>
      <xdr:col>16</xdr:col>
      <xdr:colOff>262356</xdr:colOff>
      <xdr:row>34</xdr:row>
      <xdr:rowOff>129540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2853C4E8-5B7E-3CEF-E3D0-AA3FDBD8FB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993925" y="3683385"/>
              <a:ext cx="1841895" cy="2379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615315</xdr:colOff>
      <xdr:row>6</xdr:row>
      <xdr:rowOff>40005</xdr:rowOff>
    </xdr:from>
    <xdr:to>
      <xdr:col>16</xdr:col>
      <xdr:colOff>256641</xdr:colOff>
      <xdr:row>19</xdr:row>
      <xdr:rowOff>152400</xdr:rowOff>
    </xdr:to>
    <mc:AlternateContent xmlns:mc="http://schemas.openxmlformats.org/markup-compatibility/2006" xmlns:a14="http://schemas.microsoft.com/office/drawing/2010/main">
      <mc:Choice Requires="a14">
        <xdr:graphicFrame macro="">
          <xdr:nvGraphicFramePr>
            <xdr:cNvPr id="7" name="Payment_Status">
              <a:extLst>
                <a:ext uri="{FF2B5EF4-FFF2-40B4-BE49-F238E27FC236}">
                  <a16:creationId xmlns:a16="http://schemas.microsoft.com/office/drawing/2014/main" id="{23F8BE47-021B-8273-D95C-FA43827F188B}"/>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2986305" y="1086413"/>
              <a:ext cx="1851420" cy="2379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762883</xdr:colOff>
      <xdr:row>36</xdr:row>
      <xdr:rowOff>46278</xdr:rowOff>
    </xdr:from>
    <xdr:to>
      <xdr:col>17</xdr:col>
      <xdr:colOff>760269</xdr:colOff>
      <xdr:row>43</xdr:row>
      <xdr:rowOff>149149</xdr:rowOff>
    </xdr:to>
    <mc:AlternateContent xmlns:mc="http://schemas.openxmlformats.org/markup-compatibility/2006" xmlns:tsle="http://schemas.microsoft.com/office/drawing/2012/timeslicer">
      <mc:Choice Requires="tsle">
        <xdr:graphicFrame macro="">
          <xdr:nvGraphicFramePr>
            <xdr:cNvPr id="8" name="Admission_Date">
              <a:extLst>
                <a:ext uri="{FF2B5EF4-FFF2-40B4-BE49-F238E27FC236}">
                  <a16:creationId xmlns:a16="http://schemas.microsoft.com/office/drawing/2014/main" id="{572E23C8-2688-C69B-6CCD-32BE872F2014}"/>
                </a:ext>
              </a:extLst>
            </xdr:cNvPr>
            <xdr:cNvGraphicFramePr/>
          </xdr:nvGraphicFramePr>
          <xdr:xfrm>
            <a:off x="0" y="0"/>
            <a:ext cx="0" cy="0"/>
          </xdr:xfrm>
          <a:graphic>
            <a:graphicData uri="http://schemas.microsoft.com/office/drawing/2012/timeslicer">
              <tsle:timeslicer name="Admission_Date"/>
            </a:graphicData>
          </a:graphic>
        </xdr:graphicFrame>
      </mc:Choice>
      <mc:Fallback xmlns="">
        <xdr:sp macro="" textlink="">
          <xdr:nvSpPr>
            <xdr:cNvPr id="0" name=""/>
            <xdr:cNvSpPr>
              <a:spLocks noTextEdit="1"/>
            </xdr:cNvSpPr>
          </xdr:nvSpPr>
          <xdr:spPr>
            <a:xfrm>
              <a:off x="13131968" y="6326634"/>
              <a:ext cx="3334033" cy="13217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121920</xdr:colOff>
      <xdr:row>5</xdr:row>
      <xdr:rowOff>30480</xdr:rowOff>
    </xdr:to>
    <xdr:sp macro="" textlink="">
      <xdr:nvSpPr>
        <xdr:cNvPr id="2" name="Rectangle 1">
          <a:extLst>
            <a:ext uri="{FF2B5EF4-FFF2-40B4-BE49-F238E27FC236}">
              <a16:creationId xmlns:a16="http://schemas.microsoft.com/office/drawing/2014/main" id="{E7EEFE71-DDB6-E7C8-56DF-1FFE84E2367A}"/>
            </a:ext>
          </a:extLst>
        </xdr:cNvPr>
        <xdr:cNvSpPr/>
      </xdr:nvSpPr>
      <xdr:spPr>
        <a:xfrm>
          <a:off x="0" y="0"/>
          <a:ext cx="14257020" cy="944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latin typeface="Aptos Display" panose="020B0004020202020204" pitchFamily="34" charset="0"/>
            </a:rPr>
            <a:t> </a:t>
          </a:r>
          <a:r>
            <a:rPr lang="en-IN" sz="3600" b="1" baseline="0">
              <a:latin typeface="Aptos Display" panose="020B0004020202020204" pitchFamily="34" charset="0"/>
            </a:rPr>
            <a:t>         </a:t>
          </a:r>
          <a:r>
            <a:rPr lang="en-IN" sz="3200" b="1">
              <a:latin typeface="Aptos Display" panose="020B0004020202020204" pitchFamily="34" charset="0"/>
            </a:rPr>
            <a:t>HEALTHCARE</a:t>
          </a:r>
          <a:r>
            <a:rPr lang="en-IN" sz="3200" b="1" baseline="0">
              <a:latin typeface="Aptos Display" panose="020B0004020202020204" pitchFamily="34" charset="0"/>
            </a:rPr>
            <a:t> ANALYTICS</a:t>
          </a:r>
          <a:endParaRPr lang="en-IN" sz="3600" b="1">
            <a:latin typeface="Aptos Display" panose="020B0004020202020204" pitchFamily="34" charset="0"/>
          </a:endParaRPr>
        </a:p>
      </xdr:txBody>
    </xdr:sp>
    <xdr:clientData/>
  </xdr:twoCellAnchor>
  <xdr:oneCellAnchor>
    <xdr:from>
      <xdr:col>1</xdr:col>
      <xdr:colOff>177593</xdr:colOff>
      <xdr:row>2</xdr:row>
      <xdr:rowOff>155689</xdr:rowOff>
    </xdr:from>
    <xdr:ext cx="2992328" cy="338695"/>
    <xdr:sp macro="" textlink="">
      <xdr:nvSpPr>
        <xdr:cNvPr id="5" name="TextBox 4">
          <a:extLst>
            <a:ext uri="{FF2B5EF4-FFF2-40B4-BE49-F238E27FC236}">
              <a16:creationId xmlns:a16="http://schemas.microsoft.com/office/drawing/2014/main" id="{0E435289-9A80-1C8A-8397-6BEB499A1590}"/>
            </a:ext>
          </a:extLst>
        </xdr:cNvPr>
        <xdr:cNvSpPr txBox="1"/>
      </xdr:nvSpPr>
      <xdr:spPr>
        <a:xfrm>
          <a:off x="787193" y="521449"/>
          <a:ext cx="2992328" cy="338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0">
              <a:solidFill>
                <a:schemeClr val="bg1"/>
              </a:solidFill>
              <a:latin typeface="Aptos Narrow" panose="020B0004020202020204" pitchFamily="34" charset="0"/>
            </a:rPr>
            <a:t>Hospital</a:t>
          </a:r>
          <a:r>
            <a:rPr lang="en-IN" sz="1600" b="0" baseline="0">
              <a:solidFill>
                <a:schemeClr val="bg1"/>
              </a:solidFill>
              <a:latin typeface="Aptos Narrow" panose="020B0004020202020204" pitchFamily="34" charset="0"/>
            </a:rPr>
            <a:t> Performance &amp; Insights</a:t>
          </a:r>
        </a:p>
      </xdr:txBody>
    </xdr:sp>
    <xdr:clientData/>
  </xdr:oneCellAnchor>
  <xdr:twoCellAnchor editAs="oneCell">
    <xdr:from>
      <xdr:col>0</xdr:col>
      <xdr:colOff>38170</xdr:colOff>
      <xdr:row>5</xdr:row>
      <xdr:rowOff>91765</xdr:rowOff>
    </xdr:from>
    <xdr:to>
      <xdr:col>2</xdr:col>
      <xdr:colOff>66573</xdr:colOff>
      <xdr:row>9</xdr:row>
      <xdr:rowOff>9111</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23D3E8A3-5AA9-4C34-8673-AAAADB1E5AC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8170" y="1006165"/>
              <a:ext cx="1872443" cy="648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36018</xdr:colOff>
      <xdr:row>9</xdr:row>
      <xdr:rowOff>55515</xdr:rowOff>
    </xdr:from>
    <xdr:to>
      <xdr:col>2</xdr:col>
      <xdr:colOff>76200</xdr:colOff>
      <xdr:row>12</xdr:row>
      <xdr:rowOff>132725</xdr:rowOff>
    </xdr:to>
    <mc:AlternateContent xmlns:mc="http://schemas.openxmlformats.org/markup-compatibility/2006" xmlns:a14="http://schemas.microsoft.com/office/drawing/2010/main">
      <mc:Choice Requires="a14">
        <xdr:graphicFrame macro="">
          <xdr:nvGraphicFramePr>
            <xdr:cNvPr id="8" name="Admission_Type 1">
              <a:extLst>
                <a:ext uri="{FF2B5EF4-FFF2-40B4-BE49-F238E27FC236}">
                  <a16:creationId xmlns:a16="http://schemas.microsoft.com/office/drawing/2014/main" id="{0D276A7B-D95C-42EC-B707-F7B8E0740CB7}"/>
                </a:ext>
              </a:extLst>
            </xdr:cNvPr>
            <xdr:cNvGraphicFramePr/>
          </xdr:nvGraphicFramePr>
          <xdr:xfrm>
            <a:off x="0" y="0"/>
            <a:ext cx="0" cy="0"/>
          </xdr:xfrm>
          <a:graphic>
            <a:graphicData uri="http://schemas.microsoft.com/office/drawing/2010/slicer">
              <sle:slicer xmlns:sle="http://schemas.microsoft.com/office/drawing/2010/slicer" name="Admission_Type 1"/>
            </a:graphicData>
          </a:graphic>
        </xdr:graphicFrame>
      </mc:Choice>
      <mc:Fallback xmlns="">
        <xdr:sp macro="" textlink="">
          <xdr:nvSpPr>
            <xdr:cNvPr id="0" name=""/>
            <xdr:cNvSpPr>
              <a:spLocks noTextEdit="1"/>
            </xdr:cNvSpPr>
          </xdr:nvSpPr>
          <xdr:spPr>
            <a:xfrm>
              <a:off x="36018" y="1701435"/>
              <a:ext cx="1884222" cy="62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145163</xdr:colOff>
      <xdr:row>5</xdr:row>
      <xdr:rowOff>97214</xdr:rowOff>
    </xdr:from>
    <xdr:to>
      <xdr:col>3</xdr:col>
      <xdr:colOff>769620</xdr:colOff>
      <xdr:row>8</xdr:row>
      <xdr:rowOff>167640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A8D02BF0-1ADA-4AD3-82E3-B27889361D8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89203" y="1011614"/>
              <a:ext cx="1797937" cy="619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162443</xdr:colOff>
      <xdr:row>9</xdr:row>
      <xdr:rowOff>61388</xdr:rowOff>
    </xdr:from>
    <xdr:to>
      <xdr:col>3</xdr:col>
      <xdr:colOff>777240</xdr:colOff>
      <xdr:row>12</xdr:row>
      <xdr:rowOff>137160</xdr:rowOff>
    </xdr:to>
    <mc:AlternateContent xmlns:mc="http://schemas.openxmlformats.org/markup-compatibility/2006" xmlns:a14="http://schemas.microsoft.com/office/drawing/2010/main">
      <mc:Choice Requires="a14">
        <xdr:graphicFrame macro="">
          <xdr:nvGraphicFramePr>
            <xdr:cNvPr id="10" name="Payment_Status 1">
              <a:extLst>
                <a:ext uri="{FF2B5EF4-FFF2-40B4-BE49-F238E27FC236}">
                  <a16:creationId xmlns:a16="http://schemas.microsoft.com/office/drawing/2014/main" id="{E8D188DB-138B-45C2-BA09-632629E1490B}"/>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mlns="">
        <xdr:sp macro="" textlink="">
          <xdr:nvSpPr>
            <xdr:cNvPr id="0" name=""/>
            <xdr:cNvSpPr>
              <a:spLocks noTextEdit="1"/>
            </xdr:cNvSpPr>
          </xdr:nvSpPr>
          <xdr:spPr>
            <a:xfrm>
              <a:off x="2006483" y="1707308"/>
              <a:ext cx="1788277" cy="624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870680</xdr:colOff>
      <xdr:row>5</xdr:row>
      <xdr:rowOff>90984</xdr:rowOff>
    </xdr:from>
    <xdr:to>
      <xdr:col>10</xdr:col>
      <xdr:colOff>563880</xdr:colOff>
      <xdr:row>12</xdr:row>
      <xdr:rowOff>121920</xdr:rowOff>
    </xdr:to>
    <mc:AlternateContent xmlns:mc="http://schemas.openxmlformats.org/markup-compatibility/2006" xmlns:tsle="http://schemas.microsoft.com/office/drawing/2012/timeslicer">
      <mc:Choice Requires="tsle">
        <xdr:graphicFrame macro="">
          <xdr:nvGraphicFramePr>
            <xdr:cNvPr id="11" name="Admission_Date 1">
              <a:extLst>
                <a:ext uri="{FF2B5EF4-FFF2-40B4-BE49-F238E27FC236}">
                  <a16:creationId xmlns:a16="http://schemas.microsoft.com/office/drawing/2014/main" id="{3DD96F07-20E0-4244-9EF0-46EE07EE8AE2}"/>
                </a:ext>
              </a:extLst>
            </xdr:cNvPr>
            <xdr:cNvGraphicFramePr/>
          </xdr:nvGraphicFramePr>
          <xdr:xfrm>
            <a:off x="0" y="0"/>
            <a:ext cx="0" cy="0"/>
          </xdr:xfrm>
          <a:graphic>
            <a:graphicData uri="http://schemas.microsoft.com/office/drawing/2012/timeslicer">
              <tsle:timeslicer name="Admission_Date 1"/>
            </a:graphicData>
          </a:graphic>
        </xdr:graphicFrame>
      </mc:Choice>
      <mc:Fallback xmlns="">
        <xdr:sp macro="" textlink="">
          <xdr:nvSpPr>
            <xdr:cNvPr id="0" name=""/>
            <xdr:cNvSpPr>
              <a:spLocks noTextEdit="1"/>
            </xdr:cNvSpPr>
          </xdr:nvSpPr>
          <xdr:spPr>
            <a:xfrm>
              <a:off x="3888200" y="1005384"/>
              <a:ext cx="5903500" cy="13110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99060</xdr:colOff>
      <xdr:row>13</xdr:row>
      <xdr:rowOff>31510</xdr:rowOff>
    </xdr:from>
    <xdr:to>
      <xdr:col>7</xdr:col>
      <xdr:colOff>601980</xdr:colOff>
      <xdr:row>27</xdr:row>
      <xdr:rowOff>68580</xdr:rowOff>
    </xdr:to>
    <xdr:graphicFrame macro="">
      <xdr:nvGraphicFramePr>
        <xdr:cNvPr id="21" name="Chart 20">
          <a:extLst>
            <a:ext uri="{FF2B5EF4-FFF2-40B4-BE49-F238E27FC236}">
              <a16:creationId xmlns:a16="http://schemas.microsoft.com/office/drawing/2014/main" id="{F3F31BC5-9E75-4AF2-886F-4376D99FF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139625</xdr:colOff>
      <xdr:row>47</xdr:row>
      <xdr:rowOff>106985</xdr:rowOff>
    </xdr:from>
    <xdr:to>
      <xdr:col>4</xdr:col>
      <xdr:colOff>576469</xdr:colOff>
      <xdr:row>67</xdr:row>
      <xdr:rowOff>152399</xdr:rowOff>
    </xdr:to>
    <xdr:graphicFrame macro="">
      <xdr:nvGraphicFramePr>
        <xdr:cNvPr id="22" name="Chart 21">
          <a:extLst>
            <a:ext uri="{FF2B5EF4-FFF2-40B4-BE49-F238E27FC236}">
              <a16:creationId xmlns:a16="http://schemas.microsoft.com/office/drawing/2014/main" id="{6631A9A4-1778-41B1-87CA-104766895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447389</xdr:colOff>
      <xdr:row>13</xdr:row>
      <xdr:rowOff>7620</xdr:rowOff>
    </xdr:from>
    <xdr:to>
      <xdr:col>9</xdr:col>
      <xdr:colOff>1135380</xdr:colOff>
      <xdr:row>27</xdr:row>
      <xdr:rowOff>137160</xdr:rowOff>
    </xdr:to>
    <xdr:graphicFrame macro="">
      <xdr:nvGraphicFramePr>
        <xdr:cNvPr id="23" name="Chart 22">
          <a:extLst>
            <a:ext uri="{FF2B5EF4-FFF2-40B4-BE49-F238E27FC236}">
              <a16:creationId xmlns:a16="http://schemas.microsoft.com/office/drawing/2014/main" id="{59468185-3203-4A0B-9EFC-417C9222F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271237</xdr:colOff>
      <xdr:row>28</xdr:row>
      <xdr:rowOff>15212</xdr:rowOff>
    </xdr:from>
    <xdr:to>
      <xdr:col>8</xdr:col>
      <xdr:colOff>1112520</xdr:colOff>
      <xdr:row>47</xdr:row>
      <xdr:rowOff>106680</xdr:rowOff>
    </xdr:to>
    <xdr:graphicFrame macro="">
      <xdr:nvGraphicFramePr>
        <xdr:cNvPr id="24" name="Chart 23">
          <a:extLst>
            <a:ext uri="{FF2B5EF4-FFF2-40B4-BE49-F238E27FC236}">
              <a16:creationId xmlns:a16="http://schemas.microsoft.com/office/drawing/2014/main" id="{2FE3A29A-C0B9-472A-A45A-5CFB15AA3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125161</xdr:colOff>
      <xdr:row>28</xdr:row>
      <xdr:rowOff>33271</xdr:rowOff>
    </xdr:from>
    <xdr:to>
      <xdr:col>4</xdr:col>
      <xdr:colOff>144780</xdr:colOff>
      <xdr:row>47</xdr:row>
      <xdr:rowOff>15240</xdr:rowOff>
    </xdr:to>
    <xdr:graphicFrame macro="">
      <xdr:nvGraphicFramePr>
        <xdr:cNvPr id="25" name="Chart 24">
          <a:extLst>
            <a:ext uri="{FF2B5EF4-FFF2-40B4-BE49-F238E27FC236}">
              <a16:creationId xmlns:a16="http://schemas.microsoft.com/office/drawing/2014/main" id="{0633CB15-5955-4869-848C-BFF910C4F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17298</xdr:colOff>
      <xdr:row>49</xdr:row>
      <xdr:rowOff>123745</xdr:rowOff>
    </xdr:from>
    <xdr:to>
      <xdr:col>13</xdr:col>
      <xdr:colOff>0</xdr:colOff>
      <xdr:row>67</xdr:row>
      <xdr:rowOff>139086</xdr:rowOff>
    </xdr:to>
    <xdr:graphicFrame macro="">
      <xdr:nvGraphicFramePr>
        <xdr:cNvPr id="26" name="Chart 25">
          <a:extLst>
            <a:ext uri="{FF2B5EF4-FFF2-40B4-BE49-F238E27FC236}">
              <a16:creationId xmlns:a16="http://schemas.microsoft.com/office/drawing/2014/main" id="{297B1C67-9C45-404C-A2E7-F155DC7A9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0</xdr:row>
      <xdr:rowOff>99060</xdr:rowOff>
    </xdr:from>
    <xdr:to>
      <xdr:col>1</xdr:col>
      <xdr:colOff>220980</xdr:colOff>
      <xdr:row>4</xdr:row>
      <xdr:rowOff>121920</xdr:rowOff>
    </xdr:to>
    <xdr:pic>
      <xdr:nvPicPr>
        <xdr:cNvPr id="48" name="Picture 47">
          <a:extLst>
            <a:ext uri="{FF2B5EF4-FFF2-40B4-BE49-F238E27FC236}">
              <a16:creationId xmlns:a16="http://schemas.microsoft.com/office/drawing/2014/main" id="{7F6D9302-D991-5C19-A11E-0E80141870B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00" y="99060"/>
          <a:ext cx="754380" cy="754380"/>
        </a:xfrm>
        <a:prstGeom prst="rect">
          <a:avLst/>
        </a:prstGeom>
      </xdr:spPr>
    </xdr:pic>
    <xdr:clientData/>
  </xdr:twoCellAnchor>
  <xdr:twoCellAnchor>
    <xdr:from>
      <xdr:col>8</xdr:col>
      <xdr:colOff>846357</xdr:colOff>
      <xdr:row>0</xdr:row>
      <xdr:rowOff>76200</xdr:rowOff>
    </xdr:from>
    <xdr:to>
      <xdr:col>16</xdr:col>
      <xdr:colOff>495300</xdr:colOff>
      <xdr:row>5</xdr:row>
      <xdr:rowOff>7128</xdr:rowOff>
    </xdr:to>
    <xdr:grpSp>
      <xdr:nvGrpSpPr>
        <xdr:cNvPr id="86" name="Group 85">
          <a:extLst>
            <a:ext uri="{FF2B5EF4-FFF2-40B4-BE49-F238E27FC236}">
              <a16:creationId xmlns:a16="http://schemas.microsoft.com/office/drawing/2014/main" id="{7349DDDE-6DD5-F526-3A5E-4FF9BF92116A}"/>
            </a:ext>
          </a:extLst>
        </xdr:cNvPr>
        <xdr:cNvGrpSpPr/>
      </xdr:nvGrpSpPr>
      <xdr:grpSpPr>
        <a:xfrm>
          <a:off x="7605297" y="76200"/>
          <a:ext cx="7032723" cy="845328"/>
          <a:chOff x="5601237" y="53340"/>
          <a:chExt cx="6468843" cy="845328"/>
        </a:xfrm>
      </xdr:grpSpPr>
      <xdr:sp macro="" textlink="dash_calc!C4">
        <xdr:nvSpPr>
          <xdr:cNvPr id="17" name="Rectangle: Rounded Corners 16">
            <a:extLst>
              <a:ext uri="{FF2B5EF4-FFF2-40B4-BE49-F238E27FC236}">
                <a16:creationId xmlns:a16="http://schemas.microsoft.com/office/drawing/2014/main" id="{0A26524B-4935-4979-B2A4-E45820654AFC}"/>
              </a:ext>
            </a:extLst>
          </xdr:cNvPr>
          <xdr:cNvSpPr/>
        </xdr:nvSpPr>
        <xdr:spPr>
          <a:xfrm>
            <a:off x="7006590" y="68580"/>
            <a:ext cx="2122170" cy="78486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A11B5C29-9D65-4DD6-9523-5503D931FF11}" type="TxLink">
              <a:rPr lang="en-US" sz="2400" b="1" i="0" u="none" strike="noStrike">
                <a:solidFill>
                  <a:srgbClr val="FF0000"/>
                </a:solidFill>
                <a:latin typeface="Aptos Display" panose="020B0004020202020204" pitchFamily="34" charset="0"/>
                <a:ea typeface="Calibri"/>
                <a:cs typeface="Calibri"/>
              </a:rPr>
              <a:pPr algn="ctr"/>
              <a:t> ₹ 1,35,800.50 </a:t>
            </a:fld>
            <a:endParaRPr lang="en-US" sz="2400" b="1" i="0" u="none" strike="noStrike">
              <a:solidFill>
                <a:srgbClr val="FF0000"/>
              </a:solidFill>
              <a:latin typeface="Aptos Display" panose="020B0004020202020204" pitchFamily="34" charset="0"/>
              <a:ea typeface="Calibri"/>
              <a:cs typeface="Calibri"/>
            </a:endParaRPr>
          </a:p>
          <a:p>
            <a:pPr algn="ctr"/>
            <a:r>
              <a:rPr lang="en-US" sz="1100" b="1" i="0" u="none" strike="noStrike">
                <a:solidFill>
                  <a:schemeClr val="tx1"/>
                </a:solidFill>
                <a:latin typeface="Aptos Display" panose="020B0004020202020204" pitchFamily="34" charset="0"/>
                <a:ea typeface="Calibri"/>
                <a:cs typeface="Calibri"/>
              </a:rPr>
              <a:t>Net Revenue</a:t>
            </a:r>
            <a:endParaRPr lang="en-IN" sz="1100" b="1">
              <a:solidFill>
                <a:schemeClr val="tx1"/>
              </a:solidFill>
              <a:latin typeface="Aptos Display" panose="020B0004020202020204" pitchFamily="34" charset="0"/>
            </a:endParaRPr>
          </a:p>
        </xdr:txBody>
      </xdr:sp>
      <xdr:pic>
        <xdr:nvPicPr>
          <xdr:cNvPr id="15" name="Picture 14">
            <a:extLst>
              <a:ext uri="{FF2B5EF4-FFF2-40B4-BE49-F238E27FC236}">
                <a16:creationId xmlns:a16="http://schemas.microsoft.com/office/drawing/2014/main" id="{C0AEB31E-5F9B-394A-8FF5-2F593C161CD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072482" y="474057"/>
            <a:ext cx="349397" cy="424611"/>
          </a:xfrm>
          <a:prstGeom prst="rect">
            <a:avLst/>
          </a:prstGeom>
        </xdr:spPr>
      </xdr:pic>
      <xdr:sp macro="" textlink="dash_calc!C2">
        <xdr:nvSpPr>
          <xdr:cNvPr id="12" name="Rectangle: Rounded Corners 11">
            <a:extLst>
              <a:ext uri="{FF2B5EF4-FFF2-40B4-BE49-F238E27FC236}">
                <a16:creationId xmlns:a16="http://schemas.microsoft.com/office/drawing/2014/main" id="{FDF0612A-20C4-0BC6-68DD-16B3DA9B66EC}"/>
              </a:ext>
            </a:extLst>
          </xdr:cNvPr>
          <xdr:cNvSpPr/>
        </xdr:nvSpPr>
        <xdr:spPr>
          <a:xfrm>
            <a:off x="5601237" y="76200"/>
            <a:ext cx="1355823" cy="78486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C58D313B-2B6E-4633-8D1E-53CF66AB6ABD}" type="TxLink">
              <a:rPr lang="en-US" sz="2400" b="1" i="0" u="none" strike="noStrike">
                <a:solidFill>
                  <a:srgbClr val="FF0000"/>
                </a:solidFill>
                <a:latin typeface="Aptos Display" panose="020B0004020202020204" pitchFamily="34" charset="0"/>
                <a:ea typeface="Calibri"/>
                <a:cs typeface="Calibri"/>
              </a:rPr>
              <a:pPr algn="ctr"/>
              <a:t>20</a:t>
            </a:fld>
            <a:endParaRPr lang="en-US" sz="2400" b="1" i="0" u="none" strike="noStrike">
              <a:solidFill>
                <a:srgbClr val="FF0000"/>
              </a:solidFill>
              <a:latin typeface="Aptos Display" panose="020B0004020202020204" pitchFamily="34" charset="0"/>
              <a:ea typeface="Calibri"/>
              <a:cs typeface="Calibri"/>
            </a:endParaRPr>
          </a:p>
          <a:p>
            <a:pPr algn="ctr"/>
            <a:r>
              <a:rPr lang="en-US" sz="1100" b="1" i="0" u="none" strike="noStrike">
                <a:solidFill>
                  <a:schemeClr val="tx1"/>
                </a:solidFill>
                <a:latin typeface="Aptos Display" panose="020B0004020202020204" pitchFamily="34" charset="0"/>
                <a:ea typeface="Calibri"/>
                <a:cs typeface="Calibri"/>
              </a:rPr>
              <a:t>Total</a:t>
            </a:r>
            <a:r>
              <a:rPr lang="en-US" sz="1100" b="1" i="0" u="none" strike="noStrike" baseline="0">
                <a:solidFill>
                  <a:schemeClr val="tx1"/>
                </a:solidFill>
                <a:latin typeface="Aptos Display" panose="020B0004020202020204" pitchFamily="34" charset="0"/>
                <a:ea typeface="Calibri"/>
                <a:cs typeface="Calibri"/>
              </a:rPr>
              <a:t> Patients</a:t>
            </a:r>
            <a:endParaRPr lang="en-IN" sz="800" b="1">
              <a:solidFill>
                <a:schemeClr val="tx1"/>
              </a:solidFill>
              <a:latin typeface="Aptos Display" panose="020B0004020202020204" pitchFamily="34" charset="0"/>
            </a:endParaRPr>
          </a:p>
        </xdr:txBody>
      </xdr:sp>
      <xdr:pic>
        <xdr:nvPicPr>
          <xdr:cNvPr id="6" name="Picture 5">
            <a:extLst>
              <a:ext uri="{FF2B5EF4-FFF2-40B4-BE49-F238E27FC236}">
                <a16:creationId xmlns:a16="http://schemas.microsoft.com/office/drawing/2014/main" id="{8E558E12-206A-2F19-4A6A-7F6418016EA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69280" y="144779"/>
            <a:ext cx="372428" cy="350521"/>
          </a:xfrm>
          <a:prstGeom prst="rect">
            <a:avLst/>
          </a:prstGeom>
        </xdr:spPr>
      </xdr:pic>
      <xdr:sp macro="" textlink="dash_calc!C6">
        <xdr:nvSpPr>
          <xdr:cNvPr id="19" name="Rectangle: Rounded Corners 18">
            <a:extLst>
              <a:ext uri="{FF2B5EF4-FFF2-40B4-BE49-F238E27FC236}">
                <a16:creationId xmlns:a16="http://schemas.microsoft.com/office/drawing/2014/main" id="{81A93AAF-8695-4244-A194-3B1860015329}"/>
              </a:ext>
            </a:extLst>
          </xdr:cNvPr>
          <xdr:cNvSpPr/>
        </xdr:nvSpPr>
        <xdr:spPr>
          <a:xfrm>
            <a:off x="10591801" y="77679"/>
            <a:ext cx="1478279" cy="775761"/>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7EA971D3-51F1-4070-8406-B139558717E9}" type="TxLink">
              <a:rPr lang="en-US" sz="2400" b="1" i="0" u="none" strike="noStrike">
                <a:solidFill>
                  <a:srgbClr val="FF0000"/>
                </a:solidFill>
                <a:latin typeface="Aptos Display" panose="020B0004020202020204" pitchFamily="34" charset="0"/>
                <a:ea typeface="Calibri"/>
                <a:cs typeface="Calibri"/>
              </a:rPr>
              <a:pPr algn="ctr"/>
              <a:t>78%</a:t>
            </a:fld>
            <a:endParaRPr lang="en-US" sz="2400" b="1" i="0" u="none" strike="noStrike">
              <a:solidFill>
                <a:srgbClr val="FF0000"/>
              </a:solidFill>
              <a:latin typeface="Aptos Display" panose="020B0004020202020204" pitchFamily="34" charset="0"/>
              <a:ea typeface="Calibri"/>
              <a:cs typeface="Calibri"/>
            </a:endParaRPr>
          </a:p>
          <a:p>
            <a:pPr algn="ctr"/>
            <a:r>
              <a:rPr lang="en-IN" sz="1100" b="1">
                <a:solidFill>
                  <a:schemeClr val="tx1"/>
                </a:solidFill>
                <a:latin typeface="Aptos Display" panose="020B0004020202020204" pitchFamily="34" charset="0"/>
              </a:rPr>
              <a:t>Insurance</a:t>
            </a:r>
            <a:r>
              <a:rPr lang="en-IN" sz="1100" b="1" baseline="0">
                <a:solidFill>
                  <a:schemeClr val="tx1"/>
                </a:solidFill>
                <a:latin typeface="Aptos Display" panose="020B0004020202020204" pitchFamily="34" charset="0"/>
              </a:rPr>
              <a:t> Coverage</a:t>
            </a:r>
            <a:endParaRPr lang="en-IN" sz="1100" b="1">
              <a:solidFill>
                <a:schemeClr val="tx1"/>
              </a:solidFill>
              <a:latin typeface="Aptos Display" panose="020B0004020202020204" pitchFamily="34" charset="0"/>
            </a:endParaRPr>
          </a:p>
        </xdr:txBody>
      </xdr:sp>
      <xdr:pic>
        <xdr:nvPicPr>
          <xdr:cNvPr id="38" name="Picture 37">
            <a:extLst>
              <a:ext uri="{FF2B5EF4-FFF2-40B4-BE49-F238E27FC236}">
                <a16:creationId xmlns:a16="http://schemas.microsoft.com/office/drawing/2014/main" id="{44356FEF-437E-85AB-2D1A-F9350C29979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660380" y="144780"/>
            <a:ext cx="327660" cy="327660"/>
          </a:xfrm>
          <a:prstGeom prst="rect">
            <a:avLst/>
          </a:prstGeom>
        </xdr:spPr>
      </xdr:pic>
      <xdr:sp macro="" textlink="dash_calc!C3">
        <xdr:nvSpPr>
          <xdr:cNvPr id="16" name="Rectangle: Rounded Corners 15">
            <a:extLst>
              <a:ext uri="{FF2B5EF4-FFF2-40B4-BE49-F238E27FC236}">
                <a16:creationId xmlns:a16="http://schemas.microsoft.com/office/drawing/2014/main" id="{140818BF-B9A1-4E9B-8183-B5F69C8D133C}"/>
              </a:ext>
            </a:extLst>
          </xdr:cNvPr>
          <xdr:cNvSpPr/>
        </xdr:nvSpPr>
        <xdr:spPr>
          <a:xfrm>
            <a:off x="9185775" y="53340"/>
            <a:ext cx="1337445" cy="79248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81958701-479B-4895-8879-DF834E8E2CA0}" type="TxLink">
              <a:rPr lang="en-US" sz="2400" b="1" i="0" u="none" strike="noStrike">
                <a:solidFill>
                  <a:srgbClr val="FF0000"/>
                </a:solidFill>
                <a:latin typeface="Aptos Display" panose="020B0004020202020204" pitchFamily="34" charset="0"/>
                <a:ea typeface="Calibri"/>
                <a:cs typeface="Calibri"/>
              </a:rPr>
              <a:pPr algn="ctr"/>
              <a:t>30</a:t>
            </a:fld>
            <a:endParaRPr lang="en-US" sz="2400" b="1" i="0" u="none" strike="noStrike">
              <a:solidFill>
                <a:srgbClr val="FF0000"/>
              </a:solidFill>
              <a:latin typeface="Aptos Display" panose="020B0004020202020204" pitchFamily="34" charset="0"/>
              <a:ea typeface="Calibri"/>
              <a:cs typeface="Calibri"/>
            </a:endParaRPr>
          </a:p>
          <a:p>
            <a:pPr algn="ctr"/>
            <a:r>
              <a:rPr lang="en-IN" sz="1100" b="1">
                <a:solidFill>
                  <a:schemeClr val="tx1"/>
                </a:solidFill>
                <a:latin typeface="Aptos Display" panose="020B0004020202020204" pitchFamily="34" charset="0"/>
              </a:rPr>
              <a:t>Total Admissions</a:t>
            </a:r>
          </a:p>
        </xdr:txBody>
      </xdr:sp>
      <xdr:pic>
        <xdr:nvPicPr>
          <xdr:cNvPr id="68" name="Picture 67">
            <a:extLst>
              <a:ext uri="{FF2B5EF4-FFF2-40B4-BE49-F238E27FC236}">
                <a16:creationId xmlns:a16="http://schemas.microsoft.com/office/drawing/2014/main" id="{FC48A40D-6677-63AD-25CF-0894F3B04CD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250681" y="144780"/>
            <a:ext cx="320040" cy="320040"/>
          </a:xfrm>
          <a:prstGeom prst="rect">
            <a:avLst/>
          </a:prstGeom>
        </xdr:spPr>
      </xdr:pic>
    </xdr:grpSp>
    <xdr:clientData/>
  </xdr:twoCellAnchor>
  <xdr:twoCellAnchor>
    <xdr:from>
      <xdr:col>10</xdr:col>
      <xdr:colOff>929644</xdr:colOff>
      <xdr:row>5</xdr:row>
      <xdr:rowOff>0</xdr:rowOff>
    </xdr:from>
    <xdr:to>
      <xdr:col>15</xdr:col>
      <xdr:colOff>38103</xdr:colOff>
      <xdr:row>13</xdr:row>
      <xdr:rowOff>22860</xdr:rowOff>
    </xdr:to>
    <xdr:grpSp>
      <xdr:nvGrpSpPr>
        <xdr:cNvPr id="73" name="Group 72">
          <a:extLst>
            <a:ext uri="{FF2B5EF4-FFF2-40B4-BE49-F238E27FC236}">
              <a16:creationId xmlns:a16="http://schemas.microsoft.com/office/drawing/2014/main" id="{08A33A3C-0B59-4735-7018-411E7BFCBD24}"/>
            </a:ext>
          </a:extLst>
        </xdr:cNvPr>
        <xdr:cNvGrpSpPr/>
      </xdr:nvGrpSpPr>
      <xdr:grpSpPr>
        <a:xfrm>
          <a:off x="10157464" y="914400"/>
          <a:ext cx="3413759" cy="1485900"/>
          <a:chOff x="10043160" y="1013460"/>
          <a:chExt cx="2287231" cy="1303020"/>
        </a:xfrm>
      </xdr:grpSpPr>
      <xdr:sp macro="" textlink="">
        <xdr:nvSpPr>
          <xdr:cNvPr id="72" name="Rectangle: Rounded Corners 71">
            <a:extLst>
              <a:ext uri="{FF2B5EF4-FFF2-40B4-BE49-F238E27FC236}">
                <a16:creationId xmlns:a16="http://schemas.microsoft.com/office/drawing/2014/main" id="{29B35145-80D3-3803-CBF7-A1A5CD485250}"/>
              </a:ext>
            </a:extLst>
          </xdr:cNvPr>
          <xdr:cNvSpPr/>
        </xdr:nvSpPr>
        <xdr:spPr>
          <a:xfrm>
            <a:off x="10043160" y="1257300"/>
            <a:ext cx="2255520" cy="8305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1" name="TextBox 70">
            <a:extLst>
              <a:ext uri="{FF2B5EF4-FFF2-40B4-BE49-F238E27FC236}">
                <a16:creationId xmlns:a16="http://schemas.microsoft.com/office/drawing/2014/main" id="{64E46CF2-EFC2-EA49-4FD4-1D2594F79661}"/>
              </a:ext>
            </a:extLst>
          </xdr:cNvPr>
          <xdr:cNvSpPr txBox="1"/>
        </xdr:nvSpPr>
        <xdr:spPr>
          <a:xfrm>
            <a:off x="10104120" y="1013460"/>
            <a:ext cx="2226271" cy="1303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800" b="1">
                <a:solidFill>
                  <a:srgbClr val="FF0000"/>
                </a:solidFill>
                <a:latin typeface="Aptos Narrow" panose="020B0004020202020204" pitchFamily="34" charset="0"/>
              </a:rPr>
              <a:t>60% Planned Admissions</a:t>
            </a:r>
          </a:p>
          <a:p>
            <a:pPr algn="l"/>
            <a:r>
              <a:rPr lang="en-IN" sz="1800" b="1">
                <a:solidFill>
                  <a:srgbClr val="FF0000"/>
                </a:solidFill>
                <a:latin typeface="Aptos Narrow" panose="020B0004020202020204" pitchFamily="34" charset="0"/>
              </a:rPr>
              <a:t>30</a:t>
            </a:r>
            <a:r>
              <a:rPr lang="en-IN" sz="1800" b="1" baseline="0">
                <a:solidFill>
                  <a:srgbClr val="FF0000"/>
                </a:solidFill>
                <a:latin typeface="Aptos Narrow" panose="020B0004020202020204" pitchFamily="34" charset="0"/>
              </a:rPr>
              <a:t> Admissions / 20 Patients</a:t>
            </a:r>
          </a:p>
          <a:p>
            <a:pPr algn="l"/>
            <a:r>
              <a:rPr lang="en-IN" sz="1800" b="1" baseline="0">
                <a:solidFill>
                  <a:srgbClr val="FF0000"/>
                </a:solidFill>
                <a:latin typeface="Aptos Narrow" panose="020B0004020202020204" pitchFamily="34" charset="0"/>
              </a:rPr>
              <a:t>78% Insurance Coverage</a:t>
            </a:r>
            <a:endParaRPr lang="en-IN" sz="1800" b="1">
              <a:solidFill>
                <a:srgbClr val="FF0000"/>
              </a:solidFill>
              <a:latin typeface="Aptos Narrow" panose="020B0004020202020204" pitchFamily="34" charset="0"/>
            </a:endParaRPr>
          </a:p>
        </xdr:txBody>
      </xdr:sp>
    </xdr:grpSp>
    <xdr:clientData/>
  </xdr:twoCellAnchor>
  <xdr:twoCellAnchor editAs="oneCell">
    <xdr:from>
      <xdr:col>14</xdr:col>
      <xdr:colOff>243840</xdr:colOff>
      <xdr:row>5</xdr:row>
      <xdr:rowOff>152400</xdr:rowOff>
    </xdr:from>
    <xdr:to>
      <xdr:col>16</xdr:col>
      <xdr:colOff>213360</xdr:colOff>
      <xdr:row>12</xdr:row>
      <xdr:rowOff>60960</xdr:rowOff>
    </xdr:to>
    <xdr:pic>
      <xdr:nvPicPr>
        <xdr:cNvPr id="85" name="Picture 84">
          <a:extLst>
            <a:ext uri="{FF2B5EF4-FFF2-40B4-BE49-F238E27FC236}">
              <a16:creationId xmlns:a16="http://schemas.microsoft.com/office/drawing/2014/main" id="{83895237-F3AA-B477-1CD7-F822AA72BF2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603480" y="1066800"/>
          <a:ext cx="1188720" cy="1188720"/>
        </a:xfrm>
        <a:prstGeom prst="rect">
          <a:avLst/>
        </a:prstGeom>
      </xdr:spPr>
    </xdr:pic>
    <xdr:clientData/>
  </xdr:twoCellAnchor>
  <xdr:twoCellAnchor editAs="oneCell">
    <xdr:from>
      <xdr:col>6</xdr:col>
      <xdr:colOff>472440</xdr:colOff>
      <xdr:row>0</xdr:row>
      <xdr:rowOff>38100</xdr:rowOff>
    </xdr:from>
    <xdr:to>
      <xdr:col>8</xdr:col>
      <xdr:colOff>121920</xdr:colOff>
      <xdr:row>5</xdr:row>
      <xdr:rowOff>5926</xdr:rowOff>
    </xdr:to>
    <xdr:pic>
      <xdr:nvPicPr>
        <xdr:cNvPr id="88" name="Picture 87">
          <a:extLst>
            <a:ext uri="{FF2B5EF4-FFF2-40B4-BE49-F238E27FC236}">
              <a16:creationId xmlns:a16="http://schemas.microsoft.com/office/drawing/2014/main" id="{2E6ECEEB-B963-4712-877F-DE4AD94876B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012180" y="38100"/>
          <a:ext cx="868680" cy="868680"/>
        </a:xfrm>
        <a:prstGeom prst="rect">
          <a:avLst/>
        </a:prstGeom>
      </xdr:spPr>
    </xdr:pic>
    <xdr:clientData/>
  </xdr:twoCellAnchor>
  <xdr:twoCellAnchor>
    <xdr:from>
      <xdr:col>9</xdr:col>
      <xdr:colOff>1043940</xdr:colOff>
      <xdr:row>13</xdr:row>
      <xdr:rowOff>38100</xdr:rowOff>
    </xdr:from>
    <xdr:to>
      <xdr:col>16</xdr:col>
      <xdr:colOff>396240</xdr:colOff>
      <xdr:row>29</xdr:row>
      <xdr:rowOff>53340</xdr:rowOff>
    </xdr:to>
    <xdr:graphicFrame macro="">
      <xdr:nvGraphicFramePr>
        <xdr:cNvPr id="20" name="Chart 19">
          <a:extLst>
            <a:ext uri="{FF2B5EF4-FFF2-40B4-BE49-F238E27FC236}">
              <a16:creationId xmlns:a16="http://schemas.microsoft.com/office/drawing/2014/main" id="{8353BA13-380C-4BFF-A550-3D48809DE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4444444" backgroundQuery="1" createdVersion="8" refreshedVersion="8" minRefreshableVersion="3" recordCount="0" supportSubquery="1" supportAdvancedDrill="1" xr:uid="{EF07F096-0E3A-4863-9488-765C369AE9D7}">
  <cacheSource type="external" connectionId="15"/>
  <cacheFields count="2">
    <cacheField name="[tbl_Admissions].[Department].[Department]" caption="Department" numFmtId="0" hierarchy="6" level="1">
      <sharedItems count="15">
        <s v="Cardiology"/>
        <s v="Dermatology"/>
        <s v="Emergency Medicine"/>
        <s v="Endocrinology"/>
        <s v="Gastroenterology"/>
        <s v="General Medicine"/>
        <s v="Nephrology"/>
        <s v="Neurology"/>
        <s v="Oncology"/>
        <s v="Ophthalmology"/>
        <s v="Orthopedics"/>
        <s v="Pediatrics"/>
        <s v="Pulmonology"/>
        <s v="Rheumatology"/>
        <s v="Urology"/>
      </sharedItems>
    </cacheField>
    <cacheField name="[Measures].[Net Revenue]" caption="Net Revenue" numFmtId="0" hierarchy="117" level="32767"/>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0"/>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cacheHierarchy uniqueName="[Measures].[Net Revenue]" caption="Net Revenue" measure="1" displayFolder="" measureGroup="tbl_Admissions" count="0" oneField="1">
      <fieldsUsage count="1">
        <fieldUsage x="1"/>
      </fieldsUsage>
    </cacheHierarchy>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5254629" backgroundQuery="1" createdVersion="8" refreshedVersion="8" minRefreshableVersion="3" recordCount="0" supportSubquery="1" supportAdvancedDrill="1" xr:uid="{E47A8B95-E2ED-45D7-AF9B-899842ED8C6A}">
  <cacheSource type="external" connectionId="15"/>
  <cacheFields count="2">
    <cacheField name="[Measures].[Net Revenue]" caption="Net Revenue" numFmtId="0" hierarchy="117" level="32767"/>
    <cacheField name="[tbl_Admissions].[Department].[Department]" caption="Department" numFmtId="0" hierarchy="6" level="1">
      <sharedItems count="15">
        <s v="Cardiology"/>
        <s v="Dermatology"/>
        <s v="Emergency Medicine"/>
        <s v="Endocrinology"/>
        <s v="Gastroenterology"/>
        <s v="General Medicine"/>
        <s v="Nephrology"/>
        <s v="Neurology"/>
        <s v="Oncology"/>
        <s v="Ophthalmology"/>
        <s v="Orthopedics"/>
        <s v="Pediatrics"/>
        <s v="Pulmonology"/>
        <s v="Rheumatology"/>
        <s v="Urology"/>
      </sharedItems>
    </cacheField>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1"/>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cacheHierarchy uniqueName="[Measures].[Net Revenue]" caption="Net Revenue" measure="1" displayFolder="" measureGroup="tbl_Admissions" count="0" oneField="1">
      <fieldsUsage count="1">
        <fieldUsage x="0"/>
      </fieldsUsage>
    </cacheHierarchy>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583333" backgroundQuery="1" createdVersion="8" refreshedVersion="8" minRefreshableVersion="3" recordCount="0" supportSubquery="1" supportAdvancedDrill="1" xr:uid="{8B8A6110-7E6D-4D1B-A91B-4CDDF546223A}">
  <cacheSource type="external" connectionId="15"/>
  <cacheFields count="3">
    <cacheField name="[tbl_Admissions].[Admission_Type].[Admission_Type]" caption="Admission_Type" numFmtId="0" hierarchy="5" level="1">
      <sharedItems count="2">
        <s v="Emergency"/>
        <s v="Planned"/>
      </sharedItems>
    </cacheField>
    <cacheField name="[Measures].[Total Admissions]" caption="Total Admissions" numFmtId="0" hierarchy="116" level="32767"/>
    <cacheField name="[tbl_Admissions].[Department].[Department]" caption="Department" numFmtId="0" hierarchy="6" level="1">
      <sharedItems containsSemiMixedTypes="0" containsNonDate="0" containsString="0"/>
    </cacheField>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fieldsUsage count="2">
        <fieldUsage x="-1"/>
        <fieldUsage x="0"/>
      </fieldsUsage>
    </cacheHierarchy>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2"/>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oneField="1">
      <fieldsUsage count="1">
        <fieldUsage x="1"/>
      </fieldsUsage>
    </cacheHierarchy>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6412038" backgroundQuery="1" createdVersion="8" refreshedVersion="8" minRefreshableVersion="3" recordCount="0" supportSubquery="1" supportAdvancedDrill="1" xr:uid="{E00F2DE2-FE3E-4068-B6A8-15DB05B04ABF}">
  <cacheSource type="external" connectionId="15"/>
  <cacheFields count="3">
    <cacheField name="[tbl_Patients].[Age_Group].[Age_Group]" caption="Age_Group" numFmtId="0" hierarchy="75" level="1">
      <sharedItems count="4">
        <s v="18-29"/>
        <s v="30-44"/>
        <s v="45-59"/>
        <s v="60+"/>
      </sharedItems>
    </cacheField>
    <cacheField name="[Measures].[Total Patients]" caption="Total Patients" numFmtId="0" hierarchy="110" level="32767"/>
    <cacheField name="[tbl_Admissions].[Department].[Department]" caption="Department" numFmtId="0" hierarchy="6" level="1">
      <sharedItems containsSemiMixedTypes="0" containsNonDate="0" containsString="0"/>
    </cacheField>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2"/>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2" memberValueDatatype="130" unbalanced="0">
      <fieldsUsage count="2">
        <fieldUsage x="-1"/>
        <fieldUsage x="0"/>
      </fieldsUsage>
    </cacheHierarchy>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oneField="1">
      <fieldsUsage count="1">
        <fieldUsage x="1"/>
      </fieldsUsage>
    </cacheHierarchy>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7222223" backgroundQuery="1" createdVersion="8" refreshedVersion="8" minRefreshableVersion="3" recordCount="0" supportSubquery="1" supportAdvancedDrill="1" xr:uid="{9EFAEDF1-286D-40C0-91D8-4546BD350C7E}">
  <cacheSource type="external" connectionId="15"/>
  <cacheFields count="2">
    <cacheField name="[tbl_Admissions].[Department].[Department]" caption="Department" numFmtId="0" hierarchy="6" level="1">
      <sharedItems count="15">
        <s v="Cardiology"/>
        <s v="Dermatology"/>
        <s v="Emergency Medicine"/>
        <s v="Endocrinology"/>
        <s v="Gastroenterology"/>
        <s v="General Medicine"/>
        <s v="Nephrology"/>
        <s v="Neurology"/>
        <s v="Oncology"/>
        <s v="Ophthalmology"/>
        <s v="Orthopedics"/>
        <s v="Pediatrics"/>
        <s v="Pulmonology"/>
        <s v="Rheumatology"/>
        <s v="Urology"/>
      </sharedItems>
    </cacheField>
    <cacheField name="[Measures].[Total Admissions]" caption="Total Admissions" numFmtId="0" hierarchy="116" level="32767"/>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0"/>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oneField="1">
      <fieldsUsage count="1">
        <fieldUsage x="1"/>
      </fieldsUsage>
    </cacheHierarchy>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7800924" backgroundQuery="1" createdVersion="8" refreshedVersion="8" minRefreshableVersion="3" recordCount="0" supportSubquery="1" supportAdvancedDrill="1" xr:uid="{4DB16986-7AA5-446F-A73B-C0D4298D48D4}">
  <cacheSource type="external" connectionId="15"/>
  <cacheFields count="4">
    <cacheField name="[tbl_Admissions].[Admission_Date (Month)].[Admission_Date (Month)]" caption="Admission_Date (Month)" numFmtId="0" hierarchy="9" level="1">
      <sharedItems count="9">
        <s v="Jan"/>
        <s v="Feb"/>
        <s v="Mar"/>
        <s v="Apr"/>
        <s v="May"/>
        <s v="Jun"/>
        <s v="Jul"/>
        <s v="Aug"/>
        <s v="Sep"/>
      </sharedItems>
    </cacheField>
    <cacheField name="[tbl_Admissions].[Admission_Date (Year)].[Admission_Date (Year)]" caption="Admission_Date (Year)" numFmtId="0" hierarchy="10" level="1">
      <sharedItems count="1">
        <s v="2025"/>
      </sharedItems>
    </cacheField>
    <cacheField name="[Measures].[Total Admissions]" caption="Total Admissions" numFmtId="0" hierarchy="116" level="32767"/>
    <cacheField name="[tbl_Admissions].[Department].[Department]" caption="Department" numFmtId="0" hierarchy="6" level="1">
      <sharedItems containsSemiMixedTypes="0" containsNonDate="0" containsString="0"/>
    </cacheField>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3"/>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2" memberValueDatatype="130" unbalanced="0">
      <fieldsUsage count="2">
        <fieldUsage x="-1"/>
        <fieldUsage x="0"/>
      </fieldsUsage>
    </cacheHierarchy>
    <cacheHierarchy uniqueName="[tbl_Admissions].[Admission_Date (Year)]" caption="Admission_Date (Year)" attribute="1" defaultMemberUniqueName="[tbl_Admissions].[Admission_Date (Year)].[All]" allUniqueName="[tbl_Admissions].[Admission_Date (Year)].[All]" dimensionUniqueName="[tbl_Admissions]" displayFolder="" count="2" memberValueDatatype="130" unbalanced="0">
      <fieldsUsage count="2">
        <fieldUsage x="-1"/>
        <fieldUsage x="1"/>
      </fieldsUsage>
    </cacheHierarchy>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oneField="1">
      <fieldsUsage count="1">
        <fieldUsage x="2"/>
      </fieldsUsage>
    </cacheHierarchy>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8263885" backgroundQuery="1" createdVersion="8" refreshedVersion="8" minRefreshableVersion="3" recordCount="0" supportSubquery="1" supportAdvancedDrill="1" xr:uid="{FEF7FB44-66CF-4031-B543-6803E87E7FF3}">
  <cacheSource type="external" connectionId="15"/>
  <cacheFields count="3">
    <cacheField name="[tbl_Admissions].[Admission_Type].[Admission_Type]" caption="Admission_Type" numFmtId="0" hierarchy="5" level="1">
      <sharedItems count="2">
        <s v="Emergency"/>
        <s v="Planned"/>
      </sharedItems>
    </cacheField>
    <cacheField name="[Measures].[Total Admissions]" caption="Total Admissions" numFmtId="0" hierarchy="116" level="32767"/>
    <cacheField name="[tbl_Admissions].[Department].[Department]" caption="Department" numFmtId="0" hierarchy="6" level="1">
      <sharedItems containsSemiMixedTypes="0" containsNonDate="0" containsString="0"/>
    </cacheField>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fieldsUsage count="2">
        <fieldUsage x="-1"/>
        <fieldUsage x="0"/>
      </fieldsUsage>
    </cacheHierarchy>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2"/>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oneField="1">
      <fieldsUsage count="1">
        <fieldUsage x="1"/>
      </fieldsUsage>
    </cacheHierarchy>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9074071" backgroundQuery="1" createdVersion="8" refreshedVersion="8" minRefreshableVersion="3" recordCount="0" supportSubquery="1" supportAdvancedDrill="1" xr:uid="{F956082E-2470-479D-8C9D-E1BE959346E0}">
  <cacheSource type="external" connectionId="15"/>
  <cacheFields count="3">
    <cacheField name="[tbl_Admissions].[Department].[Department]" caption="Department" numFmtId="0" hierarchy="6" level="1">
      <sharedItems count="15">
        <s v="Cardiology"/>
        <s v="Dermatology"/>
        <s v="Emergency Medicine"/>
        <s v="Endocrinology"/>
        <s v="Gastroenterology"/>
        <s v="General Medicine"/>
        <s v="Nephrology"/>
        <s v="Neurology"/>
        <s v="Oncology"/>
        <s v="Ophthalmology"/>
        <s v="Orthopedics"/>
        <s v="Pediatrics"/>
        <s v="Pulmonology"/>
        <s v="Rheumatology"/>
        <s v="Urology"/>
      </sharedItems>
    </cacheField>
    <cacheField name="[tbl_Admissions].[Admission_Type].[Admission_Type]" caption="Admission_Type" numFmtId="0" hierarchy="5" level="1">
      <sharedItems count="2">
        <s v="Emergency"/>
        <s v="Planned"/>
      </sharedItems>
    </cacheField>
    <cacheField name="[Measures].[Total Admissions]" caption="Total Admissions" numFmtId="0" hierarchy="116" level="32767"/>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fieldsUsage count="2">
        <fieldUsage x="-1"/>
        <fieldUsage x="1"/>
      </fieldsUsage>
    </cacheHierarchy>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0"/>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oneField="1">
      <fieldsUsage count="1">
        <fieldUsage x="2"/>
      </fieldsUsage>
    </cacheHierarchy>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89953704" backgroundQuery="1" createdVersion="8" refreshedVersion="8" minRefreshableVersion="3" recordCount="0" supportSubquery="1" supportAdvancedDrill="1" xr:uid="{DB187F06-C1E0-4440-A929-E7C5ED515804}">
  <cacheSource type="external" connectionId="15"/>
  <cacheFields count="7">
    <cacheField name="[Measures].[Total Patients]" caption="Total Patients" numFmtId="0" hierarchy="110" level="32767"/>
    <cacheField name="[Measures].[Total Admissions]" caption="Total Admissions" numFmtId="0" hierarchy="116" level="32767"/>
    <cacheField name="[Measures].[Net Revenue]" caption="Net Revenue" numFmtId="0" hierarchy="117" level="32767"/>
    <cacheField name="[Measures].[Average Bill]" caption="Average Bill" numFmtId="0" hierarchy="114" level="32767"/>
    <cacheField name="[Measures].[Average LOS]" caption="Average LOS" numFmtId="0" hierarchy="115" level="32767"/>
    <cacheField name="[Measures].[Insurance Coverage %]" caption="Insurance Coverage %" numFmtId="0" hierarchy="113" level="32767"/>
    <cacheField name="[tbl_Admissions].[Department].[Department]" caption="Department" numFmtId="0" hierarchy="6" level="1">
      <sharedItems containsSemiMixedTypes="0" containsNonDate="0" containsString="0"/>
    </cacheField>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0"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6"/>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oneField="1">
      <fieldsUsage count="1">
        <fieldUsage x="0"/>
      </fieldsUsage>
    </cacheHierarchy>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oneField="1">
      <fieldsUsage count="1">
        <fieldUsage x="5"/>
      </fieldsUsage>
    </cacheHierarchy>
    <cacheHierarchy uniqueName="[Measures].[Average Bill]" caption="Average Bill" measure="1" displayFolder="" measureGroup="tbl_Patients" count="0" oneField="1">
      <fieldsUsage count="1">
        <fieldUsage x="3"/>
      </fieldsUsage>
    </cacheHierarchy>
    <cacheHierarchy uniqueName="[Measures].[Average LOS]" caption="Average LOS" measure="1" displayFolder="" measureGroup="tbl_Admissions" count="0" oneField="1">
      <fieldsUsage count="1">
        <fieldUsage x="4"/>
      </fieldsUsage>
    </cacheHierarchy>
    <cacheHierarchy uniqueName="[Measures].[Total Admissions]" caption="Total Admissions" measure="1" displayFolder="" measureGroup="tbl_Admissions" count="0" oneField="1">
      <fieldsUsage count="1">
        <fieldUsage x="1"/>
      </fieldsUsage>
    </cacheHierarchy>
    <cacheHierarchy uniqueName="[Measures].[Net Revenue]" caption="Net Revenue" measure="1" displayFolder="" measureGroup="tbl_Admissions" count="0" oneField="1">
      <fieldsUsage count="1">
        <fieldUsage x="2"/>
      </fieldsUsage>
    </cacheHierarchy>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90011574" backgroundQuery="1" createdVersion="8" refreshedVersion="8" minRefreshableVersion="3" recordCount="0" supportSubquery="1" supportAdvancedDrill="1" xr:uid="{277DD02F-C71E-423B-A259-79E7B808FDE7}">
  <cacheSource type="external" connectionId="15"/>
  <cacheFields count="5">
    <cacheField name="[Measures].[Sum of Treatment_Charges]" caption="Sum of Treatment_Charges" numFmtId="0" hierarchy="134" level="32767"/>
    <cacheField name="[Measures].[Sum of Medicine_Charges]" caption="Sum of Medicine_Charges" numFmtId="0" hierarchy="135" level="32767"/>
    <cacheField name="[Measures].[Sum of Room_Charges]" caption="Sum of Room_Charges" numFmtId="0" hierarchy="136" level="32767"/>
    <cacheField name="[Measures].[Sum of Doctor_Charges]" caption="Sum of Doctor_Charges" numFmtId="0" hierarchy="137" level="32767"/>
    <cacheField name="[tbl_Admissions].[Department].[Department]" caption="Department" numFmtId="0" hierarchy="6" level="1">
      <sharedItems containsSemiMixedTypes="0" containsNonDate="0" containsString="0"/>
    </cacheField>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4"/>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900925926" backgroundQuery="1" createdVersion="8" refreshedVersion="8" minRefreshableVersion="3" recordCount="0" supportSubquery="1" supportAdvancedDrill="1" xr:uid="{3FE87BE0-9F08-4171-8102-88A29020AEE1}">
  <cacheSource type="external" connectionId="15"/>
  <cacheFields count="3">
    <cacheField name="[tbl_Treatments].[Treatment_Name].[Treatment_Name]" caption="Treatment_Name" numFmtId="0" hierarchy="105" level="1">
      <sharedItems count="15">
        <s v="Blood Test"/>
        <s v="Chemotherapy"/>
        <s v="CT Scan"/>
        <s v="Dialysis"/>
        <s v="ECG"/>
        <s v="Echocardiogram"/>
        <s v="Endoscopy"/>
        <s v="Eye Examination"/>
        <s v="MRI Scan"/>
        <s v="Physiotherapy"/>
        <s v="Pulmonary Function Test"/>
        <s v="Skin Biopsy"/>
        <s v="Thyroid Test"/>
        <s v="Vaccination"/>
        <s v="X-Ray"/>
      </sharedItems>
    </cacheField>
    <cacheField name="[Measures].[Distinct Count of Patient_Treatment_ID]" caption="Distinct Count of Patient_Treatment_ID" numFmtId="0" hierarchy="143" level="32767"/>
    <cacheField name="[tbl_Admissions].[Department].[Department]" caption="Department" numFmtId="0" hierarchy="6" level="1">
      <sharedItems containsSemiMixedTypes="0" containsNonDate="0" containsString="0"/>
    </cacheField>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2"/>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2" memberValueDatatype="130" unbalanced="0">
      <fieldsUsage count="2">
        <fieldUsage x="-1"/>
        <fieldUsage x="0"/>
      </fieldsUsage>
    </cacheHierarchy>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oneField="1" hidden="1">
      <fieldsUsage count="1">
        <fieldUsage x="1"/>
      </fieldsUsage>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8.495901736111" backgroundQuery="1" createdVersion="8" refreshedVersion="8" minRefreshableVersion="3" recordCount="0" supportSubquery="1" supportAdvancedDrill="1" xr:uid="{73204F60-99CB-4E0D-A1EB-CAA234446034}">
  <cacheSource type="external" connectionId="15"/>
  <cacheFields count="3">
    <cacheField name="[tbl_Admissions].[Department].[Department]" caption="Department" numFmtId="0" hierarchy="6" level="1">
      <sharedItems count="15">
        <s v="Cardiology"/>
        <s v="Dermatology"/>
        <s v="Emergency Medicine"/>
        <s v="Endocrinology"/>
        <s v="Gastroenterology"/>
        <s v="General Medicine"/>
        <s v="Nephrology"/>
        <s v="Neurology"/>
        <s v="Oncology"/>
        <s v="Ophthalmology"/>
        <s v="Orthopedics"/>
        <s v="Pediatrics"/>
        <s v="Pulmonology"/>
        <s v="Rheumatology"/>
        <s v="Urology"/>
      </sharedItems>
    </cacheField>
    <cacheField name="[tbl_Admissions].[Admission_Type].[Admission_Type]" caption="Admission_Type" numFmtId="0" hierarchy="5" level="1">
      <sharedItems count="2">
        <s v="Emergency"/>
        <s v="Planned"/>
      </sharedItems>
    </cacheField>
    <cacheField name="[Measures].[Total Admissions]" caption="Total Admissions" numFmtId="0" hierarchy="116" level="32767"/>
  </cacheFields>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fieldsUsage count="2">
        <fieldUsage x="-1"/>
        <fieldUsage x="1"/>
      </fieldsUsage>
    </cacheHierarchy>
    <cacheHierarchy uniqueName="[tbl_Admissions].[Department]" caption="Department" attribute="1" defaultMemberUniqueName="[tbl_Admissions].[Department].[All]" allUniqueName="[tbl_Admissions].[Department].[All]" dimensionUniqueName="[tbl_Admissions]" displayFolder="" count="2" memberValueDatatype="130" unbalanced="0">
      <fieldsUsage count="2">
        <fieldUsage x="-1"/>
        <fieldUsage x="0"/>
      </fieldsUsage>
    </cacheHierarchy>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oneField="1">
      <fieldsUsage count="1">
        <fieldUsage x="2"/>
      </fieldsUsage>
    </cacheHierarchy>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dimensions count="15">
    <dimension measure="1" name="Measures" uniqueName="[Measures]" caption="Measures"/>
    <dimension name="tbl_Admissions" uniqueName="[tbl_Admissions]" caption="tbl_Admissions"/>
    <dimension name="tbl_Billing" uniqueName="[tbl_Billing]" caption="tbl_Billing"/>
    <dimension name="tbl_Doctors" uniqueName="[tbl_Doctors]" caption="tbl_Doctors"/>
    <dimension name="tbl_Insurance" uniqueName="[tbl_Insurance]" caption="tbl_Insurance"/>
    <dimension name="tbl_Logs" uniqueName="[tbl_Logs]" caption="tbl_Logs"/>
    <dimension name="tbl_Med_Inventory" uniqueName="[tbl_Med_Inventory]" caption="tbl_Med_Inventory"/>
    <dimension name="tbl_Medicines" uniqueName="[tbl_Medicines]" caption="tbl_Medicines"/>
    <dimension name="tbl_Patient_Insurance" uniqueName="[tbl_Patient_Insurance]" caption="tbl_Patient_Insurance"/>
    <dimension name="tbl_Patients" uniqueName="[tbl_Patients]" caption="tbl_Patients"/>
    <dimension name="tbl_PatientTreatment" uniqueName="[tbl_PatientTreatment]" caption="tbl_PatientTreatment"/>
    <dimension name="tbl_Prescriptions" uniqueName="[tbl_Prescriptions]" caption="tbl_Prescriptions"/>
    <dimension name="tbl_Room_assign" uniqueName="[tbl_Room_assign]" caption="tbl_Room_assign"/>
    <dimension name="tbl_Rooms" uniqueName="[tbl_Rooms]" caption="tbl_Rooms"/>
    <dimension name="tbl_Treatments" uniqueName="[tbl_Treatments]" caption="tbl_Treatments"/>
  </dimensions>
  <measureGroups count="14">
    <measureGroup name="tbl_Admissions" caption="tbl_Admissions"/>
    <measureGroup name="tbl_Billing" caption="tbl_Billing"/>
    <measureGroup name="tbl_Doctors" caption="tbl_Doctors"/>
    <measureGroup name="tbl_Insurance" caption="tbl_Insurance"/>
    <measureGroup name="tbl_Logs" caption="tbl_Logs"/>
    <measureGroup name="tbl_Med_Inventory" caption="tbl_Med_Inventory"/>
    <measureGroup name="tbl_Medicines" caption="tbl_Medicines"/>
    <measureGroup name="tbl_Patient_Insurance" caption="tbl_Patient_Insurance"/>
    <measureGroup name="tbl_Patients" caption="tbl_Patients"/>
    <measureGroup name="tbl_PatientTreatment" caption="tbl_PatientTreatment"/>
    <measureGroup name="tbl_Prescriptions" caption="tbl_Prescriptions"/>
    <measureGroup name="tbl_Room_assign" caption="tbl_Room_assign"/>
    <measureGroup name="tbl_Rooms" caption="tbl_Rooms"/>
    <measureGroup name="tbl_Treatments" caption="tbl_Treatments"/>
  </measureGroups>
  <maps count="58">
    <map measureGroup="0" dimension="1"/>
    <map measureGroup="0" dimension="3"/>
    <map measureGroup="0" dimension="4"/>
    <map measureGroup="0" dimension="8"/>
    <map measureGroup="0" dimension="9"/>
    <map measureGroup="0" dimension="12"/>
    <map measureGroup="0" dimension="13"/>
    <map measureGroup="1" dimension="1"/>
    <map measureGroup="1" dimension="2"/>
    <map measureGroup="1" dimension="3"/>
    <map measureGroup="1" dimension="4"/>
    <map measureGroup="1" dimension="8"/>
    <map measureGroup="1" dimension="9"/>
    <map measureGroup="1" dimension="12"/>
    <map measureGroup="1" dimension="13"/>
    <map measureGroup="2" dimension="3"/>
    <map measureGroup="3" dimension="4"/>
    <map measureGroup="4" dimension="4"/>
    <map measureGroup="4" dimension="5"/>
    <map measureGroup="4" dimension="8"/>
    <map measureGroup="4" dimension="9"/>
    <map measureGroup="5" dimension="6"/>
    <map measureGroup="6" dimension="1"/>
    <map measureGroup="6" dimension="3"/>
    <map measureGroup="6" dimension="4"/>
    <map measureGroup="6" dimension="6"/>
    <map measureGroup="6" dimension="7"/>
    <map measureGroup="6" dimension="8"/>
    <map measureGroup="6" dimension="9"/>
    <map measureGroup="6" dimension="11"/>
    <map measureGroup="6" dimension="12"/>
    <map measureGroup="6" dimension="13"/>
    <map measureGroup="7" dimension="4"/>
    <map measureGroup="7" dimension="8"/>
    <map measureGroup="8" dimension="4"/>
    <map measureGroup="8" dimension="8"/>
    <map measureGroup="8" dimension="9"/>
    <map measureGroup="9" dimension="1"/>
    <map measureGroup="9" dimension="3"/>
    <map measureGroup="9" dimension="4"/>
    <map measureGroup="9" dimension="8"/>
    <map measureGroup="9" dimension="9"/>
    <map measureGroup="9" dimension="10"/>
    <map measureGroup="9" dimension="12"/>
    <map measureGroup="9" dimension="13"/>
    <map measureGroup="9" dimension="14"/>
    <map measureGroup="10" dimension="1"/>
    <map measureGroup="10" dimension="3"/>
    <map measureGroup="10" dimension="4"/>
    <map measureGroup="10" dimension="8"/>
    <map measureGroup="10" dimension="9"/>
    <map measureGroup="10" dimension="11"/>
    <map measureGroup="10" dimension="12"/>
    <map measureGroup="10" dimension="13"/>
    <map measureGroup="11" dimension="12"/>
    <map measureGroup="11" dimension="13"/>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4.544230092593" backgroundQuery="1" createdVersion="3" refreshedVersion="8" minRefreshableVersion="3" recordCount="0" supportSubquery="1" supportAdvancedDrill="1" xr:uid="{2EEB93F1-D012-4923-BD69-806113FF685A}">
  <cacheSource type="external" connectionId="15">
    <extLst>
      <ext xmlns:x14="http://schemas.microsoft.com/office/spreadsheetml/2009/9/main" uri="{F057638F-6D5F-4e77-A914-E7F072B9BCA8}">
        <x14:sourceConnection name="ThisWorkbookDataModel"/>
      </ext>
    </extLst>
  </cacheSource>
  <cacheFields count="0"/>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0"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2" memberValueDatatype="130" unbalanced="0"/>
    <cacheHierarchy uniqueName="[tbl_Admissions].[Department]" caption="Department" attribute="1" defaultMemberUniqueName="[tbl_Admissions].[Department].[All]" allUniqueName="[tbl_Admissions].[Department].[All]" dimensionUniqueName="[tbl_Admissions]" displayFolder="" count="2" memberValueDatatype="130" unbalanced="0"/>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2"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2"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8738378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rth Rana" refreshedDate="46284.544230671294" backgroundQuery="1" createdVersion="3" refreshedVersion="8" minRefreshableVersion="3" recordCount="0" supportSubquery="1" supportAdvancedDrill="1" xr:uid="{CFCF6C2C-2CC7-4C1D-9F18-A0C51FB425DE}">
  <cacheSource type="external" connectionId="15">
    <extLst>
      <ext xmlns:x14="http://schemas.microsoft.com/office/spreadsheetml/2009/9/main" uri="{F057638F-6D5F-4e77-A914-E7F072B9BCA8}">
        <x14:sourceConnection name="ThisWorkbookDataModel"/>
      </ext>
    </extLst>
  </cacheSource>
  <cacheFields count="0"/>
  <cacheHierarchies count="145">
    <cacheHierarchy uniqueName="[tbl_Admissions].[Admission_ID]" caption="Admission_ID" attribute="1" defaultMemberUniqueName="[tbl_Admissions].[Admission_ID].[All]" allUniqueName="[tbl_Admissions].[Admission_ID].[All]" dimensionUniqueName="[tbl_Admissions]" displayFolder="" count="0" memberValueDatatype="130" unbalanced="0"/>
    <cacheHierarchy uniqueName="[tbl_Admissions].[Patient_ID]" caption="Patient_ID" attribute="1" defaultMemberUniqueName="[tbl_Admissions].[Patient_ID].[All]" allUniqueName="[tbl_Admissions].[Patient_ID].[All]" dimensionUniqueName="[tbl_Admissions]" displayFolder="" count="0" memberValueDatatype="130" unbalanced="0"/>
    <cacheHierarchy uniqueName="[tbl_Admissions].[Primary_Doctor_ID]" caption="Primary_Doctor_ID" attribute="1" defaultMemberUniqueName="[tbl_Admissions].[Primary_Doctor_ID].[All]" allUniqueName="[tbl_Admissions].[Primary_Doctor_ID].[All]" dimensionUniqueName="[tbl_Admissions]" displayFolder="" count="0" memberValueDatatype="130" unbalanced="0"/>
    <cacheHierarchy uniqueName="[tbl_Admissions].[Admission_Date]" caption="Admission_Date" attribute="1" time="1" defaultMemberUniqueName="[tbl_Admissions].[Admission_Date].[All]" allUniqueName="[tbl_Admissions].[Admission_Date].[All]" dimensionUniqueName="[tbl_Admissions]" displayFolder="" count="2" memberValueDatatype="7" unbalanced="0"/>
    <cacheHierarchy uniqueName="[tbl_Admissions].[Discharge_Date]" caption="Discharge_Date" attribute="1" time="1" defaultMemberUniqueName="[tbl_Admissions].[Discharge_Date].[All]" allUniqueName="[tbl_Admissions].[Discharge_Date].[All]" dimensionUniqueName="[tbl_Admissions]" displayFolder="" count="0" memberValueDatatype="7" unbalanced="0"/>
    <cacheHierarchy uniqueName="[tbl_Admissions].[Admission_Type]" caption="Admission_Type" attribute="1" defaultMemberUniqueName="[tbl_Admissions].[Admission_Type].[All]" allUniqueName="[tbl_Admissions].[Admission_Type].[All]" dimensionUniqueName="[tbl_Admissions]" displayFolder="" count="0" memberValueDatatype="130" unbalanced="0"/>
    <cacheHierarchy uniqueName="[tbl_Admissions].[Department]" caption="Department" attribute="1" defaultMemberUniqueName="[tbl_Admissions].[Department].[All]" allUniqueName="[tbl_Admissions].[Department].[All]" dimensionUniqueName="[tbl_Admissions]" displayFolder="" count="0" memberValueDatatype="130" unbalanced="0"/>
    <cacheHierarchy uniqueName="[tbl_Admissions].[Length of Stay]" caption="Length of Stay" attribute="1" defaultMemberUniqueName="[tbl_Admissions].[Length of Stay].[All]" allUniqueName="[tbl_Admissions].[Length of Stay].[All]" dimensionUniqueName="[tbl_Admissions]" displayFolder="" count="0" memberValueDatatype="20" unbalanced="0"/>
    <cacheHierarchy uniqueName="[tbl_Admissions].[Discharge_Date (Month)]" caption="Discharge_Date (Month)" attribute="1" defaultMemberUniqueName="[tbl_Admissions].[Discharge_Date (Month)].[All]" allUniqueName="[tbl_Admissions].[Discharge_Date (Month)].[All]" dimensionUniqueName="[tbl_Admissions]" displayFolder="" count="0" memberValueDatatype="130" unbalanced="0"/>
    <cacheHierarchy uniqueName="[tbl_Admissions].[Admission_Date (Month)]" caption="Admission_Date (Month)" attribute="1" defaultMemberUniqueName="[tbl_Admissions].[Admission_Date (Month)].[All]" allUniqueName="[tbl_Admissions].[Admission_Date (Month)].[All]" dimensionUniqueName="[tbl_Admissions]" displayFolder="" count="0" memberValueDatatype="130" unbalanced="0"/>
    <cacheHierarchy uniqueName="[tbl_Admissions].[Admission_Date (Year)]" caption="Admission_Date (Year)" attribute="1" defaultMemberUniqueName="[tbl_Admissions].[Admission_Date (Year)].[All]" allUniqueName="[tbl_Admissions].[Admission_Date (Year)].[All]" dimensionUniqueName="[tbl_Admissions]" displayFolder="" count="0" memberValueDatatype="130" unbalanced="0"/>
    <cacheHierarchy uniqueName="[tbl_Billing].[Bill_ID]" caption="Bill_ID" attribute="1" defaultMemberUniqueName="[tbl_Billing].[Bill_ID].[All]" allUniqueName="[tbl_Billing].[Bill_ID].[All]" dimensionUniqueName="[tbl_Billing]" displayFolder="" count="0" memberValueDatatype="130" unbalanced="0"/>
    <cacheHierarchy uniqueName="[tbl_Billing].[Admission_ID]" caption="Admission_ID" attribute="1" defaultMemberUniqueName="[tbl_Billing].[Admission_ID].[All]" allUniqueName="[tbl_Billing].[Admission_ID].[All]" dimensionUniqueName="[tbl_Billing]" displayFolder="" count="0" memberValueDatatype="130" unbalanced="0"/>
    <cacheHierarchy uniqueName="[tbl_Billing].[Billing_Date]" caption="Billing_Date" attribute="1" time="1" defaultMemberUniqueName="[tbl_Billing].[Billing_Date].[All]" allUniqueName="[tbl_Billing].[Billing_Date].[All]" dimensionUniqueName="[tbl_Billing]" displayFolder="" count="0" memberValueDatatype="7" unbalanced="0"/>
    <cacheHierarchy uniqueName="[tbl_Billing].[Treatment_Charges]" caption="Treatment_Charges" attribute="1" defaultMemberUniqueName="[tbl_Billing].[Treatment_Charges].[All]" allUniqueName="[tbl_Billing].[Treatment_Charges].[All]" dimensionUniqueName="[tbl_Billing]" displayFolder="" count="0" memberValueDatatype="20" unbalanced="0"/>
    <cacheHierarchy uniqueName="[tbl_Billing].[Medicine_Charges]" caption="Medicine_Charges" attribute="1" defaultMemberUniqueName="[tbl_Billing].[Medicine_Charges].[All]" allUniqueName="[tbl_Billing].[Medicine_Charges].[All]" dimensionUniqueName="[tbl_Billing]" displayFolder="" count="0" memberValueDatatype="20" unbalanced="0"/>
    <cacheHierarchy uniqueName="[tbl_Billing].[Room_Charges]" caption="Room_Charges" attribute="1" defaultMemberUniqueName="[tbl_Billing].[Room_Charges].[All]" allUniqueName="[tbl_Billing].[Room_Charges].[All]" dimensionUniqueName="[tbl_Billing]" displayFolder="" count="0" memberValueDatatype="20" unbalanced="0"/>
    <cacheHierarchy uniqueName="[tbl_Billing].[Doctor_Charges]" caption="Doctor_Charges" attribute="1" defaultMemberUniqueName="[tbl_Billing].[Doctor_Charges].[All]" allUniqueName="[tbl_Billing].[Doctor_Charges].[All]" dimensionUniqueName="[tbl_Billing]" displayFolder="" count="0" memberValueDatatype="20" unbalanced="0"/>
    <cacheHierarchy uniqueName="[tbl_Billing].[Other_Charges]" caption="Other_Charges" attribute="1" defaultMemberUniqueName="[tbl_Billing].[Other_Charges].[All]" allUniqueName="[tbl_Billing].[Other_Charges].[All]" dimensionUniqueName="[tbl_Billing]" displayFolder="" count="0" memberValueDatatype="20" unbalanced="0"/>
    <cacheHierarchy uniqueName="[tbl_Billing].[Gross_Amount]" caption="Gross_Amount" attribute="1" defaultMemberUniqueName="[tbl_Billing].[Gross_Amount].[All]" allUniqueName="[tbl_Billing].[Gross_Amount].[All]" dimensionUniqueName="[tbl_Billing]" displayFolder="" count="0" memberValueDatatype="20" unbalanced="0"/>
    <cacheHierarchy uniqueName="[tbl_Billing].[Discount_Percentage]" caption="Discount_Percentage" attribute="1" defaultMemberUniqueName="[tbl_Billing].[Discount_Percentage].[All]" allUniqueName="[tbl_Billing].[Discount_Percentage].[All]" dimensionUniqueName="[tbl_Billing]" displayFolder="" count="0" memberValueDatatype="20" unbalanced="0"/>
    <cacheHierarchy uniqueName="[tbl_Billing].[Discount_Amount]" caption="Discount_Amount" attribute="1" defaultMemberUniqueName="[tbl_Billing].[Discount_Amount].[All]" allUniqueName="[tbl_Billing].[Discount_Amount].[All]" dimensionUniqueName="[tbl_Billing]" displayFolder="" count="0" memberValueDatatype="5" unbalanced="0"/>
    <cacheHierarchy uniqueName="[tbl_Billing].[Insurance_Coverage]" caption="Insurance_Coverage" attribute="1" defaultMemberUniqueName="[tbl_Billing].[Insurance_Coverage].[All]" allUniqueName="[tbl_Billing].[Insurance_Coverage].[All]" dimensionUniqueName="[tbl_Billing]" displayFolder="" count="0" memberValueDatatype="5" unbalanced="0"/>
    <cacheHierarchy uniqueName="[tbl_Billing].[Net_Amount]" caption="Net_Amount" attribute="1" defaultMemberUniqueName="[tbl_Billing].[Net_Amount].[All]" allUniqueName="[tbl_Billing].[Net_Amount].[All]" dimensionUniqueName="[tbl_Billing]" displayFolder="" count="0" memberValueDatatype="5" unbalanced="0"/>
    <cacheHierarchy uniqueName="[tbl_Billing].[Payment_Status]" caption="Payment_Status" attribute="1" defaultMemberUniqueName="[tbl_Billing].[Payment_Status].[All]" allUniqueName="[tbl_Billing].[Payment_Status].[All]" dimensionUniqueName="[tbl_Billing]" displayFolder="" count="0" memberValueDatatype="130" unbalanced="0"/>
    <cacheHierarchy uniqueName="[tbl_Billing].[Payment_Method]" caption="Payment_Method" attribute="1" defaultMemberUniqueName="[tbl_Billing].[Payment_Method].[All]" allUniqueName="[tbl_Billing].[Payment_Method].[All]" dimensionUniqueName="[tbl_Billing]" displayFolder="" count="0" memberValueDatatype="130" unbalanced="0"/>
    <cacheHierarchy uniqueName="[tbl_Doctors].[Doctor_ID]" caption="Doctor_ID" attribute="1" defaultMemberUniqueName="[tbl_Doctors].[Doctor_ID].[All]" allUniqueName="[tbl_Doctors].[Doctor_ID].[All]" dimensionUniqueName="[tbl_Doctors]" displayFolder="" count="0" memberValueDatatype="130" unbalanced="0"/>
    <cacheHierarchy uniqueName="[tbl_Doctors].[Doctor_Name]" caption="Doctor_Name" attribute="1" defaultMemberUniqueName="[tbl_Doctors].[Doctor_Name].[All]" allUniqueName="[tbl_Doctors].[Doctor_Name].[All]" dimensionUniqueName="[tbl_Doctors]" displayFolder="" count="0" memberValueDatatype="130" unbalanced="0"/>
    <cacheHierarchy uniqueName="[tbl_Doctors].[Gender]" caption="Gender" attribute="1" defaultMemberUniqueName="[tbl_Doctors].[Gender].[All]" allUniqueName="[tbl_Doctors].[Gender].[All]" dimensionUniqueName="[tbl_Doctors]" displayFolder="" count="0" memberValueDatatype="130" unbalanced="0"/>
    <cacheHierarchy uniqueName="[tbl_Doctors].[Specialization]" caption="Specialization" attribute="1" defaultMemberUniqueName="[tbl_Doctors].[Specialization].[All]" allUniqueName="[tbl_Doctors].[Specialization].[All]" dimensionUniqueName="[tbl_Doctors]" displayFolder="" count="0" memberValueDatatype="130" unbalanced="0"/>
    <cacheHierarchy uniqueName="[tbl_Doctors].[Experience_Years]" caption="Experience_Years" attribute="1" defaultMemberUniqueName="[tbl_Doctors].[Experience_Years].[All]" allUniqueName="[tbl_Doctors].[Experience_Years].[All]" dimensionUniqueName="[tbl_Doctors]" displayFolder="" count="0" memberValueDatatype="20" unbalanced="0"/>
    <cacheHierarchy uniqueName="[tbl_Doctors].[Consultation_Fee]" caption="Consultation_Fee" attribute="1" defaultMemberUniqueName="[tbl_Doctors].[Consultation_Fee].[All]" allUniqueName="[tbl_Doctors].[Consultation_Fee].[All]" dimensionUniqueName="[tbl_Doctors]" displayFolder="" count="0" memberValueDatatype="20" unbalanced="0"/>
    <cacheHierarchy uniqueName="[tbl_Doctors].[Employment_Status]" caption="Employment_Status" attribute="1" defaultMemberUniqueName="[tbl_Doctors].[Employment_Status].[All]" allUniqueName="[tbl_Doctors].[Employment_Status].[All]" dimensionUniqueName="[tbl_Doctors]" displayFolder="" count="0" memberValueDatatype="130" unbalanced="0"/>
    <cacheHierarchy uniqueName="[tbl_Insurance].[Insurance_ID]" caption="Insurance_ID" attribute="1" defaultMemberUniqueName="[tbl_Insurance].[Insurance_ID].[All]" allUniqueName="[tbl_Insurance].[Insurance_ID].[All]" dimensionUniqueName="[tbl_Insurance]" displayFolder="" count="0" memberValueDatatype="130" unbalanced="0"/>
    <cacheHierarchy uniqueName="[tbl_Insurance].[Insurance_Company]" caption="Insurance_Company" attribute="1" defaultMemberUniqueName="[tbl_Insurance].[Insurance_Company].[All]" allUniqueName="[tbl_Insurance].[Insurance_Company].[All]" dimensionUniqueName="[tbl_Insurance]" displayFolder="" count="0" memberValueDatatype="130" unbalanced="0"/>
    <cacheHierarchy uniqueName="[tbl_Insurance].[Plan_Name]" caption="Plan_Name" attribute="1" defaultMemberUniqueName="[tbl_Insurance].[Plan_Name].[All]" allUniqueName="[tbl_Insurance].[Plan_Name].[All]" dimensionUniqueName="[tbl_Insurance]" displayFolder="" count="0" memberValueDatatype="130" unbalanced="0"/>
    <cacheHierarchy uniqueName="[tbl_Insurance].[Coverage_Percentage]" caption="Coverage_Percentage" attribute="1" defaultMemberUniqueName="[tbl_Insurance].[Coverage_Percentage].[All]" allUniqueName="[tbl_Insurance].[Coverage_Percentage].[All]" dimensionUniqueName="[tbl_Insurance]" displayFolder="" count="0" memberValueDatatype="20" unbalanced="0"/>
    <cacheHierarchy uniqueName="[tbl_Insurance].[Coverage_Limit]" caption="Coverage_Limit" attribute="1" defaultMemberUniqueName="[tbl_Insurance].[Coverage_Limit].[All]" allUniqueName="[tbl_Insurance].[Coverage_Limit].[All]" dimensionUniqueName="[tbl_Insurance]" displayFolder="" count="0" memberValueDatatype="20" unbalanced="0"/>
    <cacheHierarchy uniqueName="[tbl_Logs].[Log_ID]" caption="Log_ID" attribute="1" defaultMemberUniqueName="[tbl_Logs].[Log_ID].[All]" allUniqueName="[tbl_Logs].[Log_ID].[All]" dimensionUniqueName="[tbl_Logs]" displayFolder="" count="0" memberValueDatatype="130" unbalanced="0"/>
    <cacheHierarchy uniqueName="[tbl_Logs].[Patient_ID]" caption="Patient_ID" attribute="1" defaultMemberUniqueName="[tbl_Logs].[Patient_ID].[All]" allUniqueName="[tbl_Logs].[Patient_ID].[All]" dimensionUniqueName="[tbl_Logs]" displayFolder="" count="0" memberValueDatatype="130" unbalanced="0"/>
    <cacheHierarchy uniqueName="[tbl_Logs].[Admission_ID]" caption="Admission_ID" attribute="1" defaultMemberUniqueName="[tbl_Logs].[Admission_ID].[All]" allUniqueName="[tbl_Logs].[Admission_ID].[All]" dimensionUniqueName="[tbl_Logs]" displayFolder="" count="0" memberValueDatatype="130" unbalanced="0"/>
    <cacheHierarchy uniqueName="[tbl_Logs].[Event_Type]" caption="Event_Type" attribute="1" defaultMemberUniqueName="[tbl_Logs].[Event_Type].[All]" allUniqueName="[tbl_Logs].[Event_Type].[All]" dimensionUniqueName="[tbl_Logs]" displayFolder="" count="0" memberValueDatatype="130" unbalanced="0"/>
    <cacheHierarchy uniqueName="[tbl_Logs].[Event_Timestamp]" caption="Event_Timestamp" attribute="1" time="1" defaultMemberUniqueName="[tbl_Logs].[Event_Timestamp].[All]" allUniqueName="[tbl_Logs].[Event_Timestamp].[All]" dimensionUniqueName="[tbl_Logs]" displayFolder="" count="0" memberValueDatatype="7" unbalanced="0"/>
    <cacheHierarchy uniqueName="[tbl_Logs].[Department]" caption="Department" attribute="1" defaultMemberUniqueName="[tbl_Logs].[Department].[All]" allUniqueName="[tbl_Logs].[Department].[All]" dimensionUniqueName="[tbl_Logs]" displayFolder="" count="0" memberValueDatatype="130" unbalanced="0"/>
    <cacheHierarchy uniqueName="[tbl_Med_Inventory].[Batch_ID]" caption="Batch_ID" attribute="1" defaultMemberUniqueName="[tbl_Med_Inventory].[Batch_ID].[All]" allUniqueName="[tbl_Med_Inventory].[Batch_ID].[All]" dimensionUniqueName="[tbl_Med_Inventory]" displayFolder="" count="0" memberValueDatatype="130" unbalanced="0"/>
    <cacheHierarchy uniqueName="[tbl_Med_Inventory].[Medicine_ID]" caption="Medicine_ID" attribute="1" defaultMemberUniqueName="[tbl_Med_Inventory].[Medicine_ID].[All]" allUniqueName="[tbl_Med_Inventory].[Medicine_ID].[All]" dimensionUniqueName="[tbl_Med_Inventory]" displayFolder="" count="0" memberValueDatatype="130" unbalanced="0"/>
    <cacheHierarchy uniqueName="[tbl_Med_Inventory].[Batch_Number]" caption="Batch_Number" attribute="1" defaultMemberUniqueName="[tbl_Med_Inventory].[Batch_Number].[All]" allUniqueName="[tbl_Med_Inventory].[Batch_Number].[All]" dimensionUniqueName="[tbl_Med_Inventory]" displayFolder="" count="0" memberValueDatatype="130" unbalanced="0"/>
    <cacheHierarchy uniqueName="[tbl_Med_Inventory].[Manufacture_Date]" caption="Manufacture_Date" attribute="1" time="1" defaultMemberUniqueName="[tbl_Med_Inventory].[Manufacture_Date].[All]" allUniqueName="[tbl_Med_Inventory].[Manufacture_Date].[All]" dimensionUniqueName="[tbl_Med_Inventory]" displayFolder="" count="0" memberValueDatatype="7" unbalanced="0"/>
    <cacheHierarchy uniqueName="[tbl_Med_Inventory].[Expiry_Date]" caption="Expiry_Date" attribute="1" time="1" defaultMemberUniqueName="[tbl_Med_Inventory].[Expiry_Date].[All]" allUniqueName="[tbl_Med_Inventory].[Expiry_Date].[All]" dimensionUniqueName="[tbl_Med_Inventory]" displayFolder="" count="0" memberValueDatatype="7" unbalanced="0"/>
    <cacheHierarchy uniqueName="[tbl_Med_Inventory].[Quantity_Received]" caption="Quantity_Received" attribute="1" defaultMemberUniqueName="[tbl_Med_Inventory].[Quantity_Received].[All]" allUniqueName="[tbl_Med_Inventory].[Quantity_Received].[All]" dimensionUniqueName="[tbl_Med_Inventory]" displayFolder="" count="0" memberValueDatatype="20" unbalanced="0"/>
    <cacheHierarchy uniqueName="[tbl_Med_Inventory].[Quantity_Available]" caption="Quantity_Available" attribute="1" defaultMemberUniqueName="[tbl_Med_Inventory].[Quantity_Available].[All]" allUniqueName="[tbl_Med_Inventory].[Quantity_Available].[All]" dimensionUniqueName="[tbl_Med_Inventory]" displayFolder="" count="0" memberValueDatatype="20" unbalanced="0"/>
    <cacheHierarchy uniqueName="[tbl_Med_Inventory].[Purchase_Cost]" caption="Purchase_Cost" attribute="1" defaultMemberUniqueName="[tbl_Med_Inventory].[Purchase_Cost].[All]" allUniqueName="[tbl_Med_Inventory].[Purchase_Cost].[All]" dimensionUniqueName="[tbl_Med_Inventory]" displayFolder="" count="0" memberValueDatatype="20" unbalanced="0"/>
    <cacheHierarchy uniqueName="[tbl_Med_Inventory].[Supplier]" caption="Supplier" attribute="1" defaultMemberUniqueName="[tbl_Med_Inventory].[Supplier].[All]" allUniqueName="[tbl_Med_Inventory].[Supplier].[All]" dimensionUniqueName="[tbl_Med_Inventory]" displayFolder="" count="0" memberValueDatatype="130" unbalanced="0"/>
    <cacheHierarchy uniqueName="[tbl_Medicines].[Prescription_ID]" caption="Prescription_ID" attribute="1" defaultMemberUniqueName="[tbl_Medicines].[Prescription_ID].[All]" allUniqueName="[tbl_Medicines].[Prescription_ID].[All]" dimensionUniqueName="[tbl_Medicines]" displayFolder="" count="0" memberValueDatatype="130" unbalanced="0"/>
    <cacheHierarchy uniqueName="[tbl_Medicines].[Admission_ID]" caption="Admission_ID" attribute="1" defaultMemberUniqueName="[tbl_Medicines].[Admission_ID].[All]" allUniqueName="[tbl_Medicines].[Admission_ID].[All]" dimensionUniqueName="[tbl_Medicines]" displayFolder="" count="0" memberValueDatatype="130" unbalanced="0"/>
    <cacheHierarchy uniqueName="[tbl_Medicines].[Medicine_ID]" caption="Medicine_ID" attribute="1" defaultMemberUniqueName="[tbl_Medicines].[Medicine_ID].[All]" allUniqueName="[tbl_Medicines].[Medicine_ID].[All]" dimensionUniqueName="[tbl_Medicines]" displayFolder="" count="0" memberValueDatatype="130" unbalanced="0"/>
    <cacheHierarchy uniqueName="[tbl_Medicines].[Doctor_ID]" caption="Doctor_ID" attribute="1" defaultMemberUniqueName="[tbl_Medicines].[Doctor_ID].[All]" allUniqueName="[tbl_Medicines].[Doctor_ID].[All]" dimensionUniqueName="[tbl_Medicines]" displayFolder="" count="0" memberValueDatatype="130" unbalanced="0"/>
    <cacheHierarchy uniqueName="[tbl_Medicines].[Prescription_Date]" caption="Prescription_Date" attribute="1" time="1" defaultMemberUniqueName="[tbl_Medicines].[Prescription_Date].[All]" allUniqueName="[tbl_Medicines].[Prescription_Date].[All]" dimensionUniqueName="[tbl_Medicines]" displayFolder="" count="0" memberValueDatatype="7" unbalanced="0"/>
    <cacheHierarchy uniqueName="[tbl_Medicines].[Dosage]" caption="Dosage" attribute="1" defaultMemberUniqueName="[tbl_Medicines].[Dosage].[All]" allUniqueName="[tbl_Medicines].[Dosage].[All]" dimensionUniqueName="[tbl_Medicines]" displayFolder="" count="0" memberValueDatatype="130" unbalanced="0"/>
    <cacheHierarchy uniqueName="[tbl_Medicines].[Frequency]" caption="Frequency" attribute="1" defaultMemberUniqueName="[tbl_Medicines].[Frequency].[All]" allUniqueName="[tbl_Medicines].[Frequency].[All]" dimensionUniqueName="[tbl_Medicines]" displayFolder="" count="0" memberValueDatatype="130" unbalanced="0"/>
    <cacheHierarchy uniqueName="[tbl_Medicines].[Duration_Days]" caption="Duration_Days" attribute="1" defaultMemberUniqueName="[tbl_Medicines].[Duration_Days].[All]" allUniqueName="[tbl_Medicines].[Duration_Days].[All]" dimensionUniqueName="[tbl_Medicines]" displayFolder="" count="0" memberValueDatatype="20" unbalanced="0"/>
    <cacheHierarchy uniqueName="[tbl_Medicines].[Quantity_Prescribed]" caption="Quantity_Prescribed" attribute="1" defaultMemberUniqueName="[tbl_Medicines].[Quantity_Prescribed].[All]" allUniqueName="[tbl_Medicines].[Quantity_Prescribed].[All]" dimensionUniqueName="[tbl_Medicines]" displayFolder="" count="0" memberValueDatatype="20" unbalanced="0"/>
    <cacheHierarchy uniqueName="[tbl_Patient_Insurance].[Patient_Insurance_ID]" caption="Patient_Insurance_ID" attribute="1" defaultMemberUniqueName="[tbl_Patient_Insurance].[Patient_Insurance_ID].[All]" allUniqueName="[tbl_Patient_Insurance].[Patient_Insurance_ID].[All]" dimensionUniqueName="[tbl_Patient_Insurance]" displayFolder="" count="0" memberValueDatatype="130" unbalanced="0"/>
    <cacheHierarchy uniqueName="[tbl_Patient_Insurance].[Patient_ID]" caption="Patient_ID" attribute="1" defaultMemberUniqueName="[tbl_Patient_Insurance].[Patient_ID].[All]" allUniqueName="[tbl_Patient_Insurance].[Patient_ID].[All]" dimensionUniqueName="[tbl_Patient_Insurance]" displayFolder="" count="0" memberValueDatatype="130" unbalanced="0"/>
    <cacheHierarchy uniqueName="[tbl_Patient_Insurance].[Insurance_ID]" caption="Insurance_ID" attribute="1" defaultMemberUniqueName="[tbl_Patient_Insurance].[Insurance_ID].[All]" allUniqueName="[tbl_Patient_Insurance].[Insurance_ID].[All]" dimensionUniqueName="[tbl_Patient_Insurance]" displayFolder="" count="0" memberValueDatatype="130" unbalanced="0"/>
    <cacheHierarchy uniqueName="[tbl_Patient_Insurance].[Policy_Number]" caption="Policy_Number" attribute="1" defaultMemberUniqueName="[tbl_Patient_Insurance].[Policy_Number].[All]" allUniqueName="[tbl_Patient_Insurance].[Policy_Number].[All]" dimensionUniqueName="[tbl_Patient_Insurance]" displayFolder="" count="0" memberValueDatatype="130" unbalanced="0"/>
    <cacheHierarchy uniqueName="[tbl_Patient_Insurance].[Valid_From]" caption="Valid_From" attribute="1" time="1" defaultMemberUniqueName="[tbl_Patient_Insurance].[Valid_From].[All]" allUniqueName="[tbl_Patient_Insurance].[Valid_From].[All]" dimensionUniqueName="[tbl_Patient_Insurance]" displayFolder="" count="0" memberValueDatatype="7" unbalanced="0"/>
    <cacheHierarchy uniqueName="[tbl_Patient_Insurance].[Valid_To]" caption="Valid_To" attribute="1" time="1" defaultMemberUniqueName="[tbl_Patient_Insurance].[Valid_To].[All]" allUniqueName="[tbl_Patient_Insurance].[Valid_To].[All]" dimensionUniqueName="[tbl_Patient_Insurance]" displayFolder="" count="0" memberValueDatatype="7" unbalanced="0"/>
    <cacheHierarchy uniqueName="[tbl_Patients].[Patient_ID]" caption="Patient_ID" attribute="1" defaultMemberUniqueName="[tbl_Patients].[Patient_ID].[All]" allUniqueName="[tbl_Patients].[Patient_ID].[All]" dimensionUniqueName="[tbl_Patients]" displayFolder="" count="0" memberValueDatatype="130" unbalanced="0"/>
    <cacheHierarchy uniqueName="[tbl_Patients].[Patient_Name]" caption="Patient_Name" attribute="1" defaultMemberUniqueName="[tbl_Patients].[Patient_Name].[All]" allUniqueName="[tbl_Patients].[Patient_Name].[All]" dimensionUniqueName="[tbl_Patients]" displayFolder="" count="0" memberValueDatatype="130" unbalanced="0"/>
    <cacheHierarchy uniqueName="[tbl_Patients].[Gender]" caption="Gender" attribute="1" defaultMemberUniqueName="[tbl_Patients].[Gender].[All]" allUniqueName="[tbl_Patients].[Gender].[All]" dimensionUniqueName="[tbl_Patients]" displayFolder="" count="0" memberValueDatatype="130" unbalanced="0"/>
    <cacheHierarchy uniqueName="[tbl_Patients].[Date_of_Birth]" caption="Date_of_Birth" attribute="1" time="1" defaultMemberUniqueName="[tbl_Patients].[Date_of_Birth].[All]" allUniqueName="[tbl_Patients].[Date_of_Birth].[All]" dimensionUniqueName="[tbl_Patients]" displayFolder="" count="0" memberValueDatatype="7" unbalanced="0"/>
    <cacheHierarchy uniqueName="[tbl_Patients].[Blood_Group]" caption="Blood_Group" attribute="1" defaultMemberUniqueName="[tbl_Patients].[Blood_Group].[All]" allUniqueName="[tbl_Patients].[Blood_Group].[All]" dimensionUniqueName="[tbl_Patients]" displayFolder="" count="0" memberValueDatatype="130" unbalanced="0"/>
    <cacheHierarchy uniqueName="[tbl_Patients].[Registration_Date]" caption="Registration_Date" attribute="1" time="1" defaultMemberUniqueName="[tbl_Patients].[Registration_Date].[All]" allUniqueName="[tbl_Patients].[Registration_Date].[All]" dimensionUniqueName="[tbl_Patients]" displayFolder="" count="0" memberValueDatatype="7" unbalanced="0"/>
    <cacheHierarchy uniqueName="[tbl_Patients].[Age]" caption="Age" attribute="1" defaultMemberUniqueName="[tbl_Patients].[Age].[All]" allUniqueName="[tbl_Patients].[Age].[All]" dimensionUniqueName="[tbl_Patients]" displayFolder="" count="0" memberValueDatatype="20" unbalanced="0"/>
    <cacheHierarchy uniqueName="[tbl_Patients].[Age_Group]" caption="Age_Group" attribute="1" defaultMemberUniqueName="[tbl_Patients].[Age_Group].[All]" allUniqueName="[tbl_Patients].[Age_Group].[All]" dimensionUniqueName="[tbl_Patients]" displayFolder="" count="0" memberValueDatatype="130" unbalanced="0"/>
    <cacheHierarchy uniqueName="[tbl_PatientTreatment].[Patient_Treatment_ID]" caption="Patient_Treatment_ID" attribute="1" defaultMemberUniqueName="[tbl_PatientTreatment].[Patient_Treatment_ID].[All]" allUniqueName="[tbl_PatientTreatment].[Patient_Treatment_ID].[All]" dimensionUniqueName="[tbl_PatientTreatment]" displayFolder="" count="0" memberValueDatatype="130" unbalanced="0"/>
    <cacheHierarchy uniqueName="[tbl_PatientTreatment].[Admission_ID]" caption="Admission_ID" attribute="1" defaultMemberUniqueName="[tbl_PatientTreatment].[Admission_ID].[All]" allUniqueName="[tbl_PatientTreatment].[Admission_ID].[All]" dimensionUniqueName="[tbl_PatientTreatment]" displayFolder="" count="0" memberValueDatatype="130" unbalanced="0"/>
    <cacheHierarchy uniqueName="[tbl_PatientTreatment].[Treatment_ID]" caption="Treatment_ID" attribute="1" defaultMemberUniqueName="[tbl_PatientTreatment].[Treatment_ID].[All]" allUniqueName="[tbl_PatientTreatment].[Treatment_ID].[All]" dimensionUniqueName="[tbl_PatientTreatment]" displayFolder="" count="0" memberValueDatatype="130" unbalanced="0"/>
    <cacheHierarchy uniqueName="[tbl_PatientTreatment].[Doctor_ID]" caption="Doctor_ID" attribute="1" defaultMemberUniqueName="[tbl_PatientTreatment].[Doctor_ID].[All]" allUniqueName="[tbl_PatientTreatment].[Doctor_ID].[All]" dimensionUniqueName="[tbl_PatientTreatment]" displayFolder="" count="0" memberValueDatatype="130" unbalanced="0"/>
    <cacheHierarchy uniqueName="[tbl_PatientTreatment].[Treatment_Date]" caption="Treatment_Date" attribute="1" time="1" defaultMemberUniqueName="[tbl_PatientTreatment].[Treatment_Date].[All]" allUniqueName="[tbl_PatientTreatment].[Treatment_Date].[All]" dimensionUniqueName="[tbl_PatientTreatment]" displayFolder="" count="0" memberValueDatatype="7" unbalanced="0"/>
    <cacheHierarchy uniqueName="[tbl_PatientTreatment].[Treatment_Cost]" caption="Treatment_Cost" attribute="1" defaultMemberUniqueName="[tbl_PatientTreatment].[Treatment_Cost].[All]" allUniqueName="[tbl_PatientTreatment].[Treatment_Cost].[All]" dimensionUniqueName="[tbl_PatientTreatment]" displayFolder="" count="0" memberValueDatatype="20" unbalanced="0"/>
    <cacheHierarchy uniqueName="[tbl_PatientTreatment].[Treatment_Result]" caption="Treatment_Result" attribute="1" defaultMemberUniqueName="[tbl_PatientTreatment].[Treatment_Result].[All]" allUniqueName="[tbl_PatientTreatment].[Treatment_Result].[All]" dimensionUniqueName="[tbl_PatientTreatment]" displayFolder="" count="0" memberValueDatatype="130" unbalanced="0"/>
    <cacheHierarchy uniqueName="[tbl_Prescriptions].[Prescription_ID]" caption="Prescription_ID" attribute="1" defaultMemberUniqueName="[tbl_Prescriptions].[Prescription_ID].[All]" allUniqueName="[tbl_Prescriptions].[Prescription_ID].[All]" dimensionUniqueName="[tbl_Prescriptions]" displayFolder="" count="0" memberValueDatatype="130" unbalanced="0"/>
    <cacheHierarchy uniqueName="[tbl_Prescriptions].[Admission_ID]" caption="Admission_ID" attribute="1" defaultMemberUniqueName="[tbl_Prescriptions].[Admission_ID].[All]" allUniqueName="[tbl_Prescriptions].[Admission_ID].[All]" dimensionUniqueName="[tbl_Prescriptions]" displayFolder="" count="0" memberValueDatatype="130" unbalanced="0"/>
    <cacheHierarchy uniqueName="[tbl_Prescriptions].[Medicine_ID]" caption="Medicine_ID" attribute="1" defaultMemberUniqueName="[tbl_Prescriptions].[Medicine_ID].[All]" allUniqueName="[tbl_Prescriptions].[Medicine_ID].[All]" dimensionUniqueName="[tbl_Prescriptions]" displayFolder="" count="0" memberValueDatatype="130" unbalanced="0"/>
    <cacheHierarchy uniqueName="[tbl_Prescriptions].[Doctor_ID]" caption="Doctor_ID" attribute="1" defaultMemberUniqueName="[tbl_Prescriptions].[Doctor_ID].[All]" allUniqueName="[tbl_Prescriptions].[Doctor_ID].[All]" dimensionUniqueName="[tbl_Prescriptions]" displayFolder="" count="0" memberValueDatatype="130" unbalanced="0"/>
    <cacheHierarchy uniqueName="[tbl_Prescriptions].[Prescription_Date]" caption="Prescription_Date" attribute="1" time="1" defaultMemberUniqueName="[tbl_Prescriptions].[Prescription_Date].[All]" allUniqueName="[tbl_Prescriptions].[Prescription_Date].[All]" dimensionUniqueName="[tbl_Prescriptions]" displayFolder="" count="0" memberValueDatatype="7" unbalanced="0"/>
    <cacheHierarchy uniqueName="[tbl_Prescriptions].[Dosage]" caption="Dosage" attribute="1" defaultMemberUniqueName="[tbl_Prescriptions].[Dosage].[All]" allUniqueName="[tbl_Prescriptions].[Dosage].[All]" dimensionUniqueName="[tbl_Prescriptions]" displayFolder="" count="0" memberValueDatatype="130" unbalanced="0"/>
    <cacheHierarchy uniqueName="[tbl_Prescriptions].[Frequency]" caption="Frequency" attribute="1" defaultMemberUniqueName="[tbl_Prescriptions].[Frequency].[All]" allUniqueName="[tbl_Prescriptions].[Frequency].[All]" dimensionUniqueName="[tbl_Prescriptions]" displayFolder="" count="0" memberValueDatatype="130" unbalanced="0"/>
    <cacheHierarchy uniqueName="[tbl_Prescriptions].[Duration_Days]" caption="Duration_Days" attribute="1" defaultMemberUniqueName="[tbl_Prescriptions].[Duration_Days].[All]" allUniqueName="[tbl_Prescriptions].[Duration_Days].[All]" dimensionUniqueName="[tbl_Prescriptions]" displayFolder="" count="0" memberValueDatatype="20" unbalanced="0"/>
    <cacheHierarchy uniqueName="[tbl_Prescriptions].[Quantity_Prescribed]" caption="Quantity_Prescribed" attribute="1" defaultMemberUniqueName="[tbl_Prescriptions].[Quantity_Prescribed].[All]" allUniqueName="[tbl_Prescriptions].[Quantity_Prescribed].[All]" dimensionUniqueName="[tbl_Prescriptions]" displayFolder="" count="0" memberValueDatatype="20" unbalanced="0"/>
    <cacheHierarchy uniqueName="[tbl_Room_assign].[Room_Assignment_ID]" caption="Room_Assignment_ID" attribute="1" defaultMemberUniqueName="[tbl_Room_assign].[Room_Assignment_ID].[All]" allUniqueName="[tbl_Room_assign].[Room_Assignment_ID].[All]" dimensionUniqueName="[tbl_Room_assign]" displayFolder="" count="0" memberValueDatatype="130" unbalanced="0"/>
    <cacheHierarchy uniqueName="[tbl_Room_assign].[Admission_ID]" caption="Admission_ID" attribute="1" defaultMemberUniqueName="[tbl_Room_assign].[Admission_ID].[All]" allUniqueName="[tbl_Room_assign].[Admission_ID].[All]" dimensionUniqueName="[tbl_Room_assign]" displayFolder="" count="0" memberValueDatatype="130" unbalanced="0"/>
    <cacheHierarchy uniqueName="[tbl_Room_assign].[Room_ID]" caption="Room_ID" attribute="1" defaultMemberUniqueName="[tbl_Room_assign].[Room_ID].[All]" allUniqueName="[tbl_Room_assign].[Room_ID].[All]" dimensionUniqueName="[tbl_Room_assign]" displayFolder="" count="0" memberValueDatatype="130" unbalanced="0"/>
    <cacheHierarchy uniqueName="[tbl_Room_assign].[Assigned_Date]" caption="Assigned_Date" attribute="1" time="1" defaultMemberUniqueName="[tbl_Room_assign].[Assigned_Date].[All]" allUniqueName="[tbl_Room_assign].[Assigned_Date].[All]" dimensionUniqueName="[tbl_Room_assign]" displayFolder="" count="0" memberValueDatatype="7" unbalanced="0"/>
    <cacheHierarchy uniqueName="[tbl_Room_assign].[Released_Date]" caption="Released_Date" attribute="1" time="1" defaultMemberUniqueName="[tbl_Room_assign].[Released_Date].[All]" allUniqueName="[tbl_Room_assign].[Released_Date].[All]" dimensionUniqueName="[tbl_Room_assign]" displayFolder="" count="0" memberValueDatatype="7" unbalanced="0"/>
    <cacheHierarchy uniqueName="[tbl_Rooms].[Room_ID]" caption="Room_ID" attribute="1" defaultMemberUniqueName="[tbl_Rooms].[Room_ID].[All]" allUniqueName="[tbl_Rooms].[Room_ID].[All]" dimensionUniqueName="[tbl_Rooms]" displayFolder="" count="0" memberValueDatatype="130" unbalanced="0"/>
    <cacheHierarchy uniqueName="[tbl_Rooms].[Room_Number]" caption="Room_Number" attribute="1" defaultMemberUniqueName="[tbl_Rooms].[Room_Number].[All]" allUniqueName="[tbl_Rooms].[Room_Number].[All]" dimensionUniqueName="[tbl_Rooms]" displayFolder="" count="0" memberValueDatatype="130" unbalanced="0"/>
    <cacheHierarchy uniqueName="[tbl_Rooms].[Room_Type]" caption="Room_Type" attribute="1" defaultMemberUniqueName="[tbl_Rooms].[Room_Type].[All]" allUniqueName="[tbl_Rooms].[Room_Type].[All]" dimensionUniqueName="[tbl_Rooms]" displayFolder="" count="0" memberValueDatatype="130" unbalanced="0"/>
    <cacheHierarchy uniqueName="[tbl_Rooms].[Floor]" caption="Floor" attribute="1" defaultMemberUniqueName="[tbl_Rooms].[Floor].[All]" allUniqueName="[tbl_Rooms].[Floor].[All]" dimensionUniqueName="[tbl_Rooms]" displayFolder="" count="0" memberValueDatatype="20" unbalanced="0"/>
    <cacheHierarchy uniqueName="[tbl_Rooms].[Daily_Rate]" caption="Daily_Rate" attribute="1" defaultMemberUniqueName="[tbl_Rooms].[Daily_Rate].[All]" allUniqueName="[tbl_Rooms].[Daily_Rate].[All]" dimensionUniqueName="[tbl_Rooms]" displayFolder="" count="0" memberValueDatatype="20" unbalanced="0"/>
    <cacheHierarchy uniqueName="[tbl_Rooms].[Capacity]" caption="Capacity" attribute="1" defaultMemberUniqueName="[tbl_Rooms].[Capacity].[All]" allUniqueName="[tbl_Rooms].[Capacity].[All]" dimensionUniqueName="[tbl_Rooms]" displayFolder="" count="0" memberValueDatatype="20" unbalanced="0"/>
    <cacheHierarchy uniqueName="[tbl_Rooms].[Room_Status]" caption="Room_Status" attribute="1" defaultMemberUniqueName="[tbl_Rooms].[Room_Status].[All]" allUniqueName="[tbl_Rooms].[Room_Status].[All]" dimensionUniqueName="[tbl_Rooms]" displayFolder="" count="0" memberValueDatatype="130" unbalanced="0"/>
    <cacheHierarchy uniqueName="[tbl_Treatments].[Treatment_ID]" caption="Treatment_ID" attribute="1" defaultMemberUniqueName="[tbl_Treatments].[Treatment_ID].[All]" allUniqueName="[tbl_Treatments].[Treatment_ID].[All]" dimensionUniqueName="[tbl_Treatments]" displayFolder="" count="0" memberValueDatatype="130" unbalanced="0"/>
    <cacheHierarchy uniqueName="[tbl_Treatments].[Treatment_Name]" caption="Treatment_Name" attribute="1" defaultMemberUniqueName="[tbl_Treatments].[Treatment_Name].[All]" allUniqueName="[tbl_Treatments].[Treatment_Name].[All]" dimensionUniqueName="[tbl_Treatments]" displayFolder="" count="0" memberValueDatatype="130" unbalanced="0"/>
    <cacheHierarchy uniqueName="[tbl_Treatments].[Treatment_Category]" caption="Treatment_Category" attribute="1" defaultMemberUniqueName="[tbl_Treatments].[Treatment_Category].[All]" allUniqueName="[tbl_Treatments].[Treatment_Category].[All]" dimensionUniqueName="[tbl_Treatments]" displayFolder="" count="0" memberValueDatatype="130" unbalanced="0"/>
    <cacheHierarchy uniqueName="[tbl_Treatments].[Standard_Cost]" caption="Standard_Cost" attribute="1" defaultMemberUniqueName="[tbl_Treatments].[Standard_Cost].[All]" allUniqueName="[tbl_Treatments].[Standard_Cost].[All]" dimensionUniqueName="[tbl_Treatments]" displayFolder="" count="0" memberValueDatatype="20" unbalanced="0"/>
    <cacheHierarchy uniqueName="[tbl_Admissions].[Admission_Date (Month Index)]" caption="Admission_Date (Month Index)" attribute="1" defaultMemberUniqueName="[tbl_Admissions].[Admission_Date (Month Index)].[All]" allUniqueName="[tbl_Admissions].[Admission_Date (Month Index)].[All]" dimensionUniqueName="[tbl_Admissions]" displayFolder="" count="0" memberValueDatatype="20" unbalanced="0" hidden="1"/>
    <cacheHierarchy uniqueName="[tbl_Admissions].[Discharge_Date (Month Index)]" caption="Discharge_Date (Month Index)" attribute="1" defaultMemberUniqueName="[tbl_Admissions].[Discharge_Date (Month Index)].[All]" allUniqueName="[tbl_Admissions].[Discharge_Date (Month Index)].[All]" dimensionUniqueName="[tbl_Admissions]" displayFolder="" count="0" memberValueDatatype="20" unbalanced="0" hidden="1"/>
    <cacheHierarchy uniqueName="[Measures].[Total Patients]" caption="Total Patients" measure="1" displayFolder="" measureGroup="tbl_Patients" count="0"/>
    <cacheHierarchy uniqueName="[Measures].[Gross Billing]" caption="Gross Billing" measure="1" displayFolder="" measureGroup="tbl_Patients" count="0"/>
    <cacheHierarchy uniqueName="[Measures].[Insurance Coverage]" caption="Insurance Coverage" measure="1" displayFolder="" measureGroup="tbl_Patients" count="0"/>
    <cacheHierarchy uniqueName="[Measures].[Insurance Coverage %]" caption="Insurance Coverage %" measure="1" displayFolder="" measureGroup="tbl_Patients" count="0"/>
    <cacheHierarchy uniqueName="[Measures].[Average Bill]" caption="Average Bill" measure="1" displayFolder="" measureGroup="tbl_Patients" count="0"/>
    <cacheHierarchy uniqueName="[Measures].[Average LOS]" caption="Average LOS" measure="1" displayFolder="" measureGroup="tbl_Admissions" count="0"/>
    <cacheHierarchy uniqueName="[Measures].[Total Admissions]" caption="Total Admissions" measure="1" displayFolder="" measureGroup="tbl_Admissions" count="0"/>
    <cacheHierarchy uniqueName="[Measures].[Net Revenue]" caption="Net Revenue" measure="1" displayFolder="" measureGroup="tbl_Admissions" count="0"/>
    <cacheHierarchy uniqueName="[Measures].[__XL_Count tbl_Logs]" caption="__XL_Count tbl_Logs" measure="1" displayFolder="" measureGroup="tbl_Logs" count="0" hidden="1"/>
    <cacheHierarchy uniqueName="[Measures].[__XL_Count tbl_Insurance]" caption="__XL_Count tbl_Insurance" measure="1" displayFolder="" measureGroup="tbl_Insurance" count="0" hidden="1"/>
    <cacheHierarchy uniqueName="[Measures].[__XL_Count tbl_Patient_Insurance]" caption="__XL_Count tbl_Patient_Insurance" measure="1" displayFolder="" measureGroup="tbl_Patient_Insurance" count="0" hidden="1"/>
    <cacheHierarchy uniqueName="[Measures].[__XL_Count tbl_Room_assign]" caption="__XL_Count tbl_Room_assign" measure="1" displayFolder="" measureGroup="tbl_Room_assign" count="0" hidden="1"/>
    <cacheHierarchy uniqueName="[Measures].[__XL_Count tbl_Rooms]" caption="__XL_Count tbl_Rooms" measure="1" displayFolder="" measureGroup="tbl_Rooms" count="0" hidden="1"/>
    <cacheHierarchy uniqueName="[Measures].[__XL_Count tbl_Billing]" caption="__XL_Count tbl_Billing" measure="1" displayFolder="" measureGroup="tbl_Billing" count="0" hidden="1"/>
    <cacheHierarchy uniqueName="[Measures].[__XL_Count tbl_Med_Inventory]" caption="__XL_Count tbl_Med_Inventory" measure="1" displayFolder="" measureGroup="tbl_Med_Inventory" count="0" hidden="1"/>
    <cacheHierarchy uniqueName="[Measures].[__XL_Count tbl_Prescriptions]" caption="__XL_Count tbl_Prescriptions" measure="1" displayFolder="" measureGroup="tbl_Prescriptions" count="0" hidden="1"/>
    <cacheHierarchy uniqueName="[Measures].[__XL_Count tbl_Medicines]" caption="__XL_Count tbl_Medicines" measure="1" displayFolder="" measureGroup="tbl_Medicines" count="0" hidden="1"/>
    <cacheHierarchy uniqueName="[Measures].[__XL_Count tbl_PatientTreatment]" caption="__XL_Count tbl_PatientTreatment" measure="1" displayFolder="" measureGroup="tbl_PatientTreatment" count="0" hidden="1"/>
    <cacheHierarchy uniqueName="[Measures].[__XL_Count tbl_Treatments]" caption="__XL_Count tbl_Treatments" measure="1" displayFolder="" measureGroup="tbl_Treatments" count="0" hidden="1"/>
    <cacheHierarchy uniqueName="[Measures].[__XL_Count tbl_Doctors]" caption="__XL_Count tbl_Doctors" measure="1" displayFolder="" measureGroup="tbl_Doctors" count="0" hidden="1"/>
    <cacheHierarchy uniqueName="[Measures].[__XL_Count tbl_Admissions]" caption="__XL_Count tbl_Admissions" measure="1" displayFolder="" measureGroup="tbl_Admissions" count="0" hidden="1"/>
    <cacheHierarchy uniqueName="[Measures].[__XL_Count tbl_Patients]" caption="__XL_Count tbl_Patients" measure="1" displayFolder="" measureGroup="tbl_Patients" count="0" hidden="1"/>
    <cacheHierarchy uniqueName="[Measures].[__No measures defined]" caption="__No measures defined" measure="1" displayFolder="" count="0" hidden="1"/>
    <cacheHierarchy uniqueName="[Measures].[Count of Admission_ID]" caption="Count of Admission_ID" measure="1" displayFolder="" measureGroup="tbl_Admissions" count="0" hidden="1">
      <extLst>
        <ext xmlns:x15="http://schemas.microsoft.com/office/spreadsheetml/2010/11/main" uri="{B97F6D7D-B522-45F9-BDA1-12C45D357490}">
          <x15:cacheHierarchy aggregatedColumn="0"/>
        </ext>
      </extLst>
    </cacheHierarchy>
    <cacheHierarchy uniqueName="[Measures].[Sum of Treatment_Charges]" caption="Sum of Treatment_Charges" measure="1" displayFolder="" measureGroup="tbl_Billing" count="0" hidden="1">
      <extLst>
        <ext xmlns:x15="http://schemas.microsoft.com/office/spreadsheetml/2010/11/main" uri="{B97F6D7D-B522-45F9-BDA1-12C45D357490}">
          <x15:cacheHierarchy aggregatedColumn="14"/>
        </ext>
      </extLst>
    </cacheHierarchy>
    <cacheHierarchy uniqueName="[Measures].[Sum of Medicine_Charges]" caption="Sum of Medicine_Charges" measure="1" displayFolder="" measureGroup="tbl_Billing" count="0" hidden="1">
      <extLst>
        <ext xmlns:x15="http://schemas.microsoft.com/office/spreadsheetml/2010/11/main" uri="{B97F6D7D-B522-45F9-BDA1-12C45D357490}">
          <x15:cacheHierarchy aggregatedColumn="15"/>
        </ext>
      </extLst>
    </cacheHierarchy>
    <cacheHierarchy uniqueName="[Measures].[Sum of Room_Charges]" caption="Sum of Room_Charges" measure="1" displayFolder="" measureGroup="tbl_Billing" count="0" hidden="1">
      <extLst>
        <ext xmlns:x15="http://schemas.microsoft.com/office/spreadsheetml/2010/11/main" uri="{B97F6D7D-B522-45F9-BDA1-12C45D357490}">
          <x15:cacheHierarchy aggregatedColumn="16"/>
        </ext>
      </extLst>
    </cacheHierarchy>
    <cacheHierarchy uniqueName="[Measures].[Sum of Doctor_Charges]" caption="Sum of Doctor_Charges" measure="1" displayFolder="" measureGroup="tbl_Billing" count="0" hidden="1">
      <extLst>
        <ext xmlns:x15="http://schemas.microsoft.com/office/spreadsheetml/2010/11/main" uri="{B97F6D7D-B522-45F9-BDA1-12C45D357490}">
          <x15:cacheHierarchy aggregatedColumn="17"/>
        </ext>
      </extLst>
    </cacheHierarchy>
    <cacheHierarchy uniqueName="[Measures].[Sum of Other_Charges]" caption="Sum of Other_Charges" measure="1" displayFolder="" measureGroup="tbl_Billing" count="0" hidden="1">
      <extLst>
        <ext xmlns:x15="http://schemas.microsoft.com/office/spreadsheetml/2010/11/main" uri="{B97F6D7D-B522-45F9-BDA1-12C45D357490}">
          <x15:cacheHierarchy aggregatedColumn="18"/>
        </ext>
      </extLst>
    </cacheHierarchy>
    <cacheHierarchy uniqueName="[Measures].[Count of Treatment_ID]" caption="Count of Treatment_ID" measure="1" displayFolder="" measureGroup="tbl_Treatments" count="0" hidden="1">
      <extLst>
        <ext xmlns:x15="http://schemas.microsoft.com/office/spreadsheetml/2010/11/main" uri="{B97F6D7D-B522-45F9-BDA1-12C45D357490}">
          <x15:cacheHierarchy aggregatedColumn="104"/>
        </ext>
      </extLst>
    </cacheHierarchy>
    <cacheHierarchy uniqueName="[Measures].[Count of Patient_ID]" caption="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Distinct Count of Patient_ID]" caption="Distinct Count of Patient_ID" measure="1" displayFolder="" measureGroup="tbl_Patients" count="0" hidden="1">
      <extLst>
        <ext xmlns:x15="http://schemas.microsoft.com/office/spreadsheetml/2010/11/main" uri="{B97F6D7D-B522-45F9-BDA1-12C45D357490}">
          <x15:cacheHierarchy aggregatedColumn="68"/>
        </ext>
      </extLst>
    </cacheHierarchy>
    <cacheHierarchy uniqueName="[Measures].[Count of Patient_Treatment_ID]" caption="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Distinct Count of Patient_Treatment_ID]" caption="Distinct Count of Patient_Treatment_ID" measure="1" displayFolder="" measureGroup="tbl_PatientTreatment" count="0" hidden="1">
      <extLst>
        <ext xmlns:x15="http://schemas.microsoft.com/office/spreadsheetml/2010/11/main" uri="{B97F6D7D-B522-45F9-BDA1-12C45D357490}">
          <x15:cacheHierarchy aggregatedColumn="76"/>
        </ext>
      </extLst>
    </cacheHierarchy>
    <cacheHierarchy uniqueName="[Measures].[Count of Bill_ID]" caption="Count of Bill_ID" measure="1" displayFolder="" measureGroup="tbl_Billing"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2963842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B34FB-B5EC-4849-A897-6E0D17F5B004}" name="PT_Revenue_Dept" cacheId="52" applyNumberFormats="0" applyBorderFormats="0" applyFontFormats="0" applyPatternFormats="0" applyAlignmentFormats="0" applyWidthHeightFormats="1" dataCaption="Values" tag="23f6602f-e71c-40ca-a786-d3a77e342268" updatedVersion="8" minRefreshableVersion="5" useAutoFormatting="1" subtotalHiddenItems="1" itemPrintTitles="1" createdVersion="8" indent="0" compact="0" compactData="0" multipleFieldFilters="0" chartFormat="11">
  <location ref="J3:K19" firstHeaderRow="1" firstDataRow="1" firstDataCol="1"/>
  <pivotFields count="2">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activeTabTopLevelEntity name="[tbl_Patients]"/>
        <x15:activeTabTopLevelEntity name="[tbl_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D29C94-1784-41B5-AD56-F5DDF4D24775}" name="PivotTable3" cacheId="58" applyNumberFormats="0" applyBorderFormats="0" applyFontFormats="0" applyPatternFormats="0" applyAlignmentFormats="0" applyWidthHeightFormats="1" dataCaption="Values" tag="4f470687-4745-4136-8753-161fd98a67ec" updatedVersion="8" minRefreshableVersion="5" useAutoFormatting="1" subtotalHiddenItems="1" itemPrintTitles="1" createdVersion="8" indent="0" compact="0" compactData="0" multipleFieldFilters="0" chartFormat="10">
  <location ref="N3:O6"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700963-5E0B-463E-B48E-E0A8D3E22C8F}" name="PT_KPI_Check" cacheId="76" applyNumberFormats="0" applyBorderFormats="0" applyFontFormats="0" applyPatternFormats="0" applyAlignmentFormats="0" applyWidthHeightFormats="1" dataCaption="Values" tag="0e35b3eb-36bb-4dd0-8f06-726aea2cdfe7" updatedVersion="8" minRefreshableVersion="5" useAutoFormatting="1" subtotalHiddenItems="1" itemPrintTitles="1" createdVersion="8" indent="0" compact="0" compactData="0" multipleFieldFilters="0" chartFormat="3">
  <location ref="A50:F51" firstHeaderRow="0" firstDataRow="1" firstDataCol="0"/>
  <pivotFields count="7">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14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4AE60C-31DA-4EF3-9193-16F00FD3B7F5}" name="PivotTable9" cacheId="61" applyNumberFormats="0" applyBorderFormats="0" applyFontFormats="0" applyPatternFormats="0" applyAlignmentFormats="0" applyWidthHeightFormats="1" dataCaption="Values" tag="3a0afbe5-90fa-4432-bd53-a120ec897376" updatedVersion="8" minRefreshableVersion="5" useAutoFormatting="1" subtotalHiddenItems="1" itemPrintTitles="1" createdVersion="8" indent="0" compact="0" compactData="0" multipleFieldFilters="0" chartFormat="10">
  <location ref="A36:B41"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activeTabTopLevelEntity name="[tbl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74BA17-249D-4181-BAC3-8C0DE7359037}" name="PT_Treatment_Activity" cacheId="82" applyNumberFormats="0" applyBorderFormats="0" applyFontFormats="0" applyPatternFormats="0" applyAlignmentFormats="0" applyWidthHeightFormats="1" dataCaption="Values" tag="71a8240a-0dc3-4640-82f3-2d79ee5e3524" updatedVersion="8" minRefreshableVersion="5" useAutoFormatting="1" subtotalHiddenItems="1" itemPrintTitles="1" createdVersion="8" indent="0" compact="0" compactData="0" multipleFieldFilters="0" chartFormat="9">
  <location ref="J26:K42" firstHeaderRow="1" firstDataRow="1" firstDataCol="1"/>
  <pivotFields count="3">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Distinct Count of Patient_Treatment_ID" fld="1" subtotal="count" baseField="0" baseItem="0">
      <extLst>
        <ext xmlns:x15="http://schemas.microsoft.com/office/spreadsheetml/2010/11/main" uri="{FABC7310-3BB5-11E1-824E-6D434824019B}">
          <x15:dataField isCountDistinct="1"/>
        </ext>
      </extLst>
    </dataField>
  </dataFields>
  <chartFormats count="1">
    <chartFormat chart="6" format="2"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_ID"/>
    <pivotHierarchy dragToData="1"/>
    <pivotHierarchy dragToData="1" caption="Distinct Count of Patient_Treatment_ID"/>
    <pivotHierarchy dragToData="1"/>
  </pivotHierarchies>
  <pivotTableStyleInfo name="PivotStyleLight16" showRowHeaders="1" showColHeaders="1" showRowStripes="0" showColStripes="0" showLastColumn="1"/>
  <rowHierarchiesUsage count="1">
    <rowHierarchyUsage hierarchyUsage="10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activeTabTopLevelEntity name="[tbl_Treatments]"/>
        <x15:activeTabTopLevelEntity name="[tbl_Patients]"/>
        <x15:activeTabTopLevelEntity name="[tbl_PatientTrea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A6C1BB-2267-4E7A-95F7-E6F4E95A623A}" name="PT_Age_Group" cacheId="70" applyNumberFormats="0" applyBorderFormats="0" applyFontFormats="0" applyPatternFormats="0" applyAlignmentFormats="0" applyWidthHeightFormats="1" dataCaption="Values" tag="acd1d8ec-b9ef-4959-b54f-c3e000ba6f75" updatedVersion="8" minRefreshableVersion="5" useAutoFormatting="1" subtotalHiddenItems="1" itemPrintTitles="1" createdVersion="8" indent="0" compact="0" compactData="0" multipleFieldFilters="0" chartFormat="3">
  <location ref="A29:B32"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FF8E53-0258-4402-B71C-08B8F0B3AAFB}" name="PivotTable10" cacheId="55" applyNumberFormats="0" applyBorderFormats="0" applyFontFormats="0" applyPatternFormats="0" applyAlignmentFormats="0" applyWidthHeightFormats="1" dataCaption="Values" tag="652e9d92-598e-4ad7-82e4-993defa9c2ef" updatedVersion="8" minRefreshableVersion="5" useAutoFormatting="1" subtotalHiddenItems="1" itemPrintTitles="1" createdVersion="8" indent="0" compact="0" compactData="0" multipleFieldFilters="0" chartFormat="3">
  <location ref="A57:B73"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0" subtotal="count" baseField="0" baseItem="0"/>
  </dataField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activeTabTopLevelEntity name="[tbl_Patients]"/>
        <x15:activeTabTopLevelEntity name="[tbl_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A4CEB5-327B-4AC8-B3E7-B62634B534A6}" name="PT_Admission_Dept" cacheId="64" applyNumberFormats="0" applyBorderFormats="0" applyFontFormats="0" applyPatternFormats="0" applyAlignmentFormats="0" applyWidthHeightFormats="1" dataCaption="Values" tag="c317a07d-6c4f-4f54-aab8-438d775fc14f" updatedVersion="8" minRefreshableVersion="5" useAutoFormatting="1" subtotalHiddenItems="1" itemPrintTitles="1" createdVersion="8" indent="0" compact="0" compactData="0" multipleFieldFilters="0" chartFormat="10">
  <location ref="A3:B19" firstHeaderRow="1" firstDataRow="1" firstDataCol="1"/>
  <pivotFields count="2">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FC663A-07E1-42A6-8A00-8C7DE2758C87}" name="PT_Revenue_Composition" cacheId="79" dataOnRows="1" applyNumberFormats="0" applyBorderFormats="0" applyFontFormats="0" applyPatternFormats="0" applyAlignmentFormats="0" applyWidthHeightFormats="1" dataCaption="Values" tag="b5303400-193b-42bf-9fde-f471c3706f2e" updatedVersion="8" minRefreshableVersion="5" useAutoFormatting="1" subtotalHiddenItems="1" itemPrintTitles="1" createdVersion="8" indent="0" compact="0" compactData="0" multipleFieldFilters="0" chartFormat="15">
  <location ref="A23:B27" firstHeaderRow="1"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2"/>
  </rowFields>
  <rowItems count="4">
    <i>
      <x/>
    </i>
    <i i="1">
      <x v="1"/>
    </i>
    <i i="2">
      <x v="2"/>
    </i>
    <i i="3">
      <x v="3"/>
    </i>
  </rowItems>
  <colItems count="1">
    <i/>
  </colItems>
  <dataFields count="4">
    <dataField name="Treatment" fld="0" baseField="0" baseItem="0"/>
    <dataField name="Medicine" fld="1" baseField="0" baseItem="0"/>
    <dataField name="Room" fld="2" baseField="0" baseItem="0"/>
    <dataField name="Doctor" fld="3" baseField="0" baseItem="0"/>
  </dataFields>
  <chartFormats count="1">
    <chartFormat chart="6" format="2"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reatment"/>
    <pivotHierarchy dragToData="1" caption="Medicine"/>
    <pivotHierarchy dragToData="1" caption="Room"/>
    <pivotHierarchy dragToData="1" caption="Docto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activeTabTopLevelEntity name="[tbl_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5C2B4D-61C4-452E-BA8D-3C4731FC34C2}" name="PT_Admission_Trend" cacheId="67" applyNumberFormats="0" applyBorderFormats="0" applyFontFormats="0" applyPatternFormats="0" applyAlignmentFormats="0" applyWidthHeightFormats="1" dataCaption="Values" tag="ec9419c4-10a9-4c71-8cc8-bca00b0712d8" updatedVersion="8" minRefreshableVersion="5" useAutoFormatting="1" subtotalHiddenItems="1" itemPrintTitles="1" createdVersion="8" indent="0" compact="0" compactData="0" multipleFieldFilters="0" chartFormat="8">
  <location ref="E3:G13" firstHeaderRow="1" firstDataRow="1" firstDataCol="2"/>
  <pivotFields count="4">
    <pivotField axis="axisRow" compact="0" allDrilled="1" outline="0" subtotalTop="0" showAll="0" dataSourceSort="1" defaultSubtotal="0">
      <items count="9">
        <item x="0" e="0"/>
        <item x="1" e="0"/>
        <item x="2" e="0"/>
        <item x="3" e="0"/>
        <item x="4" e="0"/>
        <item x="5" e="0"/>
        <item x="6" e="0"/>
        <item x="7" e="0"/>
        <item x="8" e="0"/>
      </items>
    </pivotField>
    <pivotField axis="axisRow" compact="0" allDrilled="1" outline="0" subtotalTop="0" showAll="0" dataSourceSort="1" defaultSubtotal="0" defaultAttributeDrillState="1">
      <items count="1">
        <item x="0"/>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10">
    <i>
      <x/>
      <x/>
    </i>
    <i r="1">
      <x v="1"/>
    </i>
    <i r="1">
      <x v="2"/>
    </i>
    <i r="1">
      <x v="3"/>
    </i>
    <i r="1">
      <x v="4"/>
    </i>
    <i r="1">
      <x v="5"/>
    </i>
    <i r="1">
      <x v="6"/>
    </i>
    <i r="1">
      <x v="7"/>
    </i>
    <i r="1">
      <x v="8"/>
    </i>
    <i t="grand">
      <x/>
    </i>
  </rowItems>
  <colItems count="1">
    <i/>
  </colItems>
  <dataFields count="1">
    <dataField fld="2"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6A9C25-413B-4036-A654-816C00C51A59}" name="PT_Dept_AdmissionType" cacheId="73" applyNumberFormats="0" applyBorderFormats="0" applyFontFormats="0" applyPatternFormats="0" applyAlignmentFormats="0" applyWidthHeightFormats="1" dataCaption="Values" tag="efc1fc6c-58f8-41e9-a864-8ee81cc953f0" updatedVersion="8" minRefreshableVersion="5" useAutoFormatting="1" subtotalHiddenItems="1" itemPrintTitles="1" createdVersion="8" indent="0" compact="0" compactData="0" multipleFieldFilters="0" chartFormat="3">
  <location ref="D29:G46" firstHeaderRow="1" firstDataRow="2" firstDataCol="1"/>
  <pivotFields count="3">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axis="axisCol" compact="0" allDrilled="1" outline="0" subtotalTop="0" showAll="0" dataSourceSort="1" defaultSubtotal="0" defaultAttributeDrillState="1">
      <items count="2">
        <item x="0"/>
        <item x="1"/>
      </items>
    </pivotField>
    <pivotField dataField="1" compact="0" outline="0"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1"/>
  </colFields>
  <colItems count="3">
    <i>
      <x/>
    </i>
    <i>
      <x v="1"/>
    </i>
    <i t="grand">
      <x/>
    </i>
  </colItems>
  <dataFields count="1">
    <dataField fld="2" subtotal="count" baseField="0" baseItem="0"/>
  </dataField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C3994D-4650-45B9-AFB2-397FEF9829EF}" name="PivotTable12" cacheId="85" applyNumberFormats="0" applyBorderFormats="0" applyFontFormats="0" applyPatternFormats="0" applyAlignmentFormats="0" applyWidthHeightFormats="1" dataCaption="Values" tag="12e14202-4480-465f-b7db-3c863b791839" updatedVersion="8" minRefreshableVersion="5" useAutoFormatting="1" subtotalHiddenItems="1" itemPrintTitles="1" createdVersion="8" indent="0" compact="0" compactData="0" multipleFieldFilters="0" chartFormat="5">
  <location ref="J32:M49" firstHeaderRow="1" firstDataRow="2" firstDataCol="1"/>
  <pivotFields count="3">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axis="axisCol" compact="0" allDrilled="1" outline="0" subtotalTop="0" showAll="0" dataSourceSort="1" defaultSubtotal="0" defaultAttributeDrillState="1">
      <items count="2">
        <item x="0"/>
        <item x="1"/>
      </items>
    </pivotField>
    <pivotField dataField="1" compact="0" outline="0"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1"/>
  </colFields>
  <colItems count="3">
    <i>
      <x/>
    </i>
    <i>
      <x v="1"/>
    </i>
    <i t="grand">
      <x/>
    </i>
  </colItems>
  <dataFields count="1">
    <dataField fld="2" subtotal="count" baseField="0" baseItem="0"/>
  </dataFields>
  <formats count="20">
    <format dxfId="59">
      <pivotArea type="all" dataOnly="0" outline="0" fieldPosition="0"/>
    </format>
    <format dxfId="58">
      <pivotArea outline="0" collapsedLevelsAreSubtotals="1" fieldPosition="0"/>
    </format>
    <format dxfId="57">
      <pivotArea type="origin" dataOnly="0" labelOnly="1" outline="0" fieldPosition="0"/>
    </format>
    <format dxfId="56">
      <pivotArea field="1" type="button" dataOnly="0" labelOnly="1" outline="0" axis="axisCol" fieldPosition="0"/>
    </format>
    <format dxfId="55">
      <pivotArea type="topRight" dataOnly="0" labelOnly="1" outline="0" fieldPosition="0"/>
    </format>
    <format dxfId="54">
      <pivotArea field="0" type="button" dataOnly="0" labelOnly="1" outline="0" axis="axisRow" fieldPosition="0"/>
    </format>
    <format dxfId="53">
      <pivotArea dataOnly="0" labelOnly="1" outline="0" fieldPosition="0">
        <references count="1">
          <reference field="0" count="0"/>
        </references>
      </pivotArea>
    </format>
    <format dxfId="52">
      <pivotArea dataOnly="0" labelOnly="1" grandRow="1" outline="0" fieldPosition="0"/>
    </format>
    <format dxfId="51">
      <pivotArea dataOnly="0" labelOnly="1" outline="0" fieldPosition="0">
        <references count="1">
          <reference field="1" count="0"/>
        </references>
      </pivotArea>
    </format>
    <format dxfId="50">
      <pivotArea dataOnly="0" labelOnly="1" grandCol="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1" type="button" dataOnly="0" labelOnly="1" outline="0" axis="axisCol" fieldPosition="0"/>
    </format>
    <format dxfId="45">
      <pivotArea type="topRight" dataOnly="0" labelOnly="1" outline="0" fieldPosition="0"/>
    </format>
    <format dxfId="44">
      <pivotArea field="0" type="button" dataOnly="0" labelOnly="1" outline="0" axis="axisRow" fieldPosition="0"/>
    </format>
    <format dxfId="43">
      <pivotArea dataOnly="0" labelOnly="1" outline="0" fieldPosition="0">
        <references count="1">
          <reference field="0" count="0"/>
        </references>
      </pivotArea>
    </format>
    <format dxfId="42">
      <pivotArea dataOnly="0" labelOnly="1" grandRow="1" outline="0" fieldPosition="0"/>
    </format>
    <format dxfId="41">
      <pivotArea dataOnly="0" labelOnly="1" outline="0" fieldPosition="0">
        <references count="1">
          <reference field="1" count="0"/>
        </references>
      </pivotArea>
    </format>
    <format dxfId="40">
      <pivotArea dataOnly="0" labelOnly="1" grandCol="1" outline="0" fieldPosition="0"/>
    </format>
  </formats>
  <pivotHierarchies count="14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Admissions]"/>
        <x15:activeTabTopLevelEntity name="[tbl_Patients]"/>
        <x15:activeTabTopLevelEntity name="[tbl_Billin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4" connectionId="5" xr16:uid="{DA8190DD-B6FB-49C0-AB7A-31F11A5FEC2B}" autoFormatId="16" applyNumberFormats="0" applyBorderFormats="0" applyFontFormats="0" applyPatternFormats="0" applyAlignmentFormats="0" applyWidthHeightFormats="0">
  <queryTableRefresh nextId="7">
    <queryTableFields count="6">
      <queryTableField id="1" name="Log_ID" tableColumnId="1"/>
      <queryTableField id="2" name="Patient_ID" tableColumnId="2"/>
      <queryTableField id="3" name="Admission_ID" tableColumnId="3"/>
      <queryTableField id="4" name="Event_Type" tableColumnId="4"/>
      <queryTableField id="5" name="Event_Timestamp" tableColumnId="5"/>
      <queryTableField id="6" name="Departmen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3" connectionId="4" xr16:uid="{11E8E9D1-5F22-4EB6-8CCB-2257761151D2}" autoFormatId="16" applyNumberFormats="0" applyBorderFormats="0" applyFontFormats="0" applyPatternFormats="0" applyAlignmentFormats="0" applyWidthHeightFormats="0">
  <queryTableRefresh nextId="6">
    <queryTableFields count="5">
      <queryTableField id="1" name="Insurance_ID" tableColumnId="1"/>
      <queryTableField id="2" name="Insurance_Company" tableColumnId="2"/>
      <queryTableField id="3" name="Plan_Name" tableColumnId="3"/>
      <queryTableField id="4" name="Coverage_Percentage" tableColumnId="4"/>
      <queryTableField id="5" name="Coverage_Limi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connectionId="8" xr16:uid="{5A5CAA32-42C0-4217-9316-CEC7D3504D4F}" autoFormatId="16" applyNumberFormats="0" applyBorderFormats="0" applyFontFormats="0" applyPatternFormats="0" applyAlignmentFormats="0" applyWidthHeightFormats="0">
  <queryTableRefresh nextId="7">
    <queryTableFields count="6">
      <queryTableField id="1" name="Patient_Insurance_ID" tableColumnId="1"/>
      <queryTableField id="2" name="Patient_ID" tableColumnId="2"/>
      <queryTableField id="3" name="Insurance_ID" tableColumnId="3"/>
      <queryTableField id="4" name="Policy_Number" tableColumnId="4"/>
      <queryTableField id="5" name="Valid_From" tableColumnId="5"/>
      <queryTableField id="6" name="Valid_To"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1" connectionId="12" xr16:uid="{B370489E-13BE-4CE9-A8B1-6085DDA6E223}" autoFormatId="16" applyNumberFormats="0" applyBorderFormats="0" applyFontFormats="0" applyPatternFormats="0" applyAlignmentFormats="0" applyWidthHeightFormats="0">
  <queryTableRefresh nextId="6">
    <queryTableFields count="5">
      <queryTableField id="1" name="Room_Assignment_ID" tableColumnId="1"/>
      <queryTableField id="2" name="Admission_ID" tableColumnId="2"/>
      <queryTableField id="3" name="Room_ID" tableColumnId="3"/>
      <queryTableField id="4" name="Assigned_Date" tableColumnId="4"/>
      <queryTableField id="5" name="Released_D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0" connectionId="13" xr16:uid="{C32CCEF2-BE33-4E6A-B743-223105230C59}" autoFormatId="16" applyNumberFormats="0" applyBorderFormats="0" applyFontFormats="0" applyPatternFormats="0" applyAlignmentFormats="0" applyWidthHeightFormats="0">
  <queryTableRefresh nextId="8">
    <queryTableFields count="7">
      <queryTableField id="1" name="Room_ID" tableColumnId="1"/>
      <queryTableField id="2" name="Room_Number" tableColumnId="2"/>
      <queryTableField id="3" name="Room_Type" tableColumnId="3"/>
      <queryTableField id="4" name="Floor" tableColumnId="4"/>
      <queryTableField id="5" name="Daily_Rate" tableColumnId="5"/>
      <queryTableField id="6" name="Capacity" tableColumnId="6"/>
      <queryTableField id="7" name="Room_Status"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9" connectionId="2" xr16:uid="{9C36AAF4-C522-4A75-BA99-40D3A32A960C}" autoFormatId="16" applyNumberFormats="0" applyBorderFormats="0" applyFontFormats="0" applyPatternFormats="0" applyAlignmentFormats="0" applyWidthHeightFormats="0">
  <queryTableRefresh nextId="16">
    <queryTableFields count="15">
      <queryTableField id="1" name="Bill_ID" tableColumnId="1"/>
      <queryTableField id="2" name="Admission_ID" tableColumnId="2"/>
      <queryTableField id="3" name="Billing_Date" tableColumnId="3"/>
      <queryTableField id="4" name="Treatment_Charges" tableColumnId="4"/>
      <queryTableField id="5" name="Medicine_Charges" tableColumnId="5"/>
      <queryTableField id="6" name="Room_Charges" tableColumnId="6"/>
      <queryTableField id="7" name="Doctor_Charges" tableColumnId="7"/>
      <queryTableField id="8" name="Other_Charges" tableColumnId="8"/>
      <queryTableField id="9" name="Gross_Amount" tableColumnId="9"/>
      <queryTableField id="10" name="Discount_Percentage" tableColumnId="10"/>
      <queryTableField id="11" name="Discount_Amount" tableColumnId="11"/>
      <queryTableField id="12" name="Insurance_Coverage" tableColumnId="12"/>
      <queryTableField id="13" name="Net_Amount" tableColumnId="13"/>
      <queryTableField id="14" name="Payment_Status" tableColumnId="14"/>
      <queryTableField id="15" name="Payment_Method" tableColumnId="1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8" connectionId="6" xr16:uid="{E5847861-45EC-4F99-9A6F-F6BA2CF20822}" autoFormatId="16" applyNumberFormats="0" applyBorderFormats="0" applyFontFormats="0" applyPatternFormats="0" applyAlignmentFormats="0" applyWidthHeightFormats="0">
  <queryTableRefresh nextId="10">
    <queryTableFields count="9">
      <queryTableField id="1" name="Batch_ID" tableColumnId="1"/>
      <queryTableField id="2" name="Medicine_ID" tableColumnId="2"/>
      <queryTableField id="3" name="Batch_Number" tableColumnId="3"/>
      <queryTableField id="4" name="Manufacture_Date" tableColumnId="4"/>
      <queryTableField id="5" name="Expiry_Date" tableColumnId="5"/>
      <queryTableField id="6" name="Quantity_Received" tableColumnId="6"/>
      <queryTableField id="7" name="Quantity_Available" tableColumnId="7"/>
      <queryTableField id="8" name="Purchase_Cost" tableColumnId="8"/>
      <queryTableField id="9" name="Supplier" tableColumnId="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connectionId="11" xr16:uid="{91A6CCBC-C689-4607-80DE-6E05740C7747}" autoFormatId="16" applyNumberFormats="0" applyBorderFormats="0" applyFontFormats="0" applyPatternFormats="0" applyAlignmentFormats="0" applyWidthHeightFormats="0">
  <queryTableRefresh nextId="10">
    <queryTableFields count="9">
      <queryTableField id="1" name="Prescription_ID" tableColumnId="1"/>
      <queryTableField id="2" name="Admission_ID" tableColumnId="2"/>
      <queryTableField id="3" name="Medicine_ID" tableColumnId="3"/>
      <queryTableField id="4" name="Doctor_ID" tableColumnId="4"/>
      <queryTableField id="5" name="Prescription_Date" tableColumnId="5"/>
      <queryTableField id="6" name="Dosage" tableColumnId="6"/>
      <queryTableField id="7" name="Frequency" tableColumnId="7"/>
      <queryTableField id="8" name="Duration_Days" tableColumnId="8"/>
      <queryTableField id="9" name="Quantity_Prescribed" tableColumnId="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6" connectionId="7" xr16:uid="{48D80FD6-59D0-47F6-905E-2F5B2EDB3DC4}" autoFormatId="16" applyNumberFormats="0" applyBorderFormats="0" applyFontFormats="0" applyPatternFormats="0" applyAlignmentFormats="0" applyWidthHeightFormats="0">
  <queryTableRefresh nextId="10">
    <queryTableFields count="9">
      <queryTableField id="1" name="Prescription_ID" tableColumnId="1"/>
      <queryTableField id="2" name="Admission_ID" tableColumnId="2"/>
      <queryTableField id="3" name="Medicine_ID" tableColumnId="3"/>
      <queryTableField id="4" name="Doctor_ID" tableColumnId="4"/>
      <queryTableField id="5" name="Prescription_Date" tableColumnId="5"/>
      <queryTableField id="6" name="Dosage" tableColumnId="6"/>
      <queryTableField id="7" name="Frequency" tableColumnId="7"/>
      <queryTableField id="8" name="Duration_Days" tableColumnId="8"/>
      <queryTableField id="9" name="Quantity_Prescribed" tableColumnId="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5" connectionId="10" xr16:uid="{0C212910-7935-4661-8143-80C18699F491}" autoFormatId="16" applyNumberFormats="0" applyBorderFormats="0" applyFontFormats="0" applyPatternFormats="0" applyAlignmentFormats="0" applyWidthHeightFormats="0">
  <queryTableRefresh nextId="8">
    <queryTableFields count="7">
      <queryTableField id="1" name="Patient_Treatment_ID" tableColumnId="1"/>
      <queryTableField id="2" name="Admission_ID" tableColumnId="2"/>
      <queryTableField id="3" name="Treatment_ID" tableColumnId="3"/>
      <queryTableField id="4" name="Doctor_ID" tableColumnId="4"/>
      <queryTableField id="5" name="Treatment_Date" tableColumnId="5"/>
      <queryTableField id="6" name="Treatment_Cost" tableColumnId="6"/>
      <queryTableField id="7" name="Treatment_Result" tableColumnId="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4" connectionId="14" xr16:uid="{FF35BEB8-64DB-40E9-8452-DC0A6D59A81E}" autoFormatId="16" applyNumberFormats="0" applyBorderFormats="0" applyFontFormats="0" applyPatternFormats="0" applyAlignmentFormats="0" applyWidthHeightFormats="0">
  <queryTableRefresh nextId="5">
    <queryTableFields count="4">
      <queryTableField id="1" name="Treatment_ID" tableColumnId="1"/>
      <queryTableField id="2" name="Treatment_Name" tableColumnId="2"/>
      <queryTableField id="3" name="Treatment_Category" tableColumnId="3"/>
      <queryTableField id="4" name="Standard_Cost"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connectionId="3" xr16:uid="{E04BFD62-66BB-4CAD-9FE2-EE506DA752D5}" autoFormatId="16" applyNumberFormats="0" applyBorderFormats="0" applyFontFormats="0" applyPatternFormats="0" applyAlignmentFormats="0" applyWidthHeightFormats="0">
  <queryTableRefresh nextId="8">
    <queryTableFields count="7">
      <queryTableField id="1" name="Doctor_ID" tableColumnId="1"/>
      <queryTableField id="2" name="Doctor_Name" tableColumnId="2"/>
      <queryTableField id="3" name="Gender" tableColumnId="3"/>
      <queryTableField id="4" name="Specialization" tableColumnId="4"/>
      <queryTableField id="5" name="Experience_Years" tableColumnId="5"/>
      <queryTableField id="6" name="Consultation_Fee" tableColumnId="6"/>
      <queryTableField id="7" name="Employment_Status" tableColumnId="7"/>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1" xr16:uid="{1A0F7802-9ABE-4A12-98E1-11D3D8769057}" autoFormatId="16" applyNumberFormats="0" applyBorderFormats="0" applyFontFormats="0" applyPatternFormats="0" applyAlignmentFormats="0" applyWidthHeightFormats="0">
  <queryTableRefresh nextId="8">
    <queryTableFields count="7">
      <queryTableField id="1" name="Admission_ID" tableColumnId="1"/>
      <queryTableField id="2" name="Patient_ID" tableColumnId="2"/>
      <queryTableField id="3" name="Primary_Doctor_ID" tableColumnId="3"/>
      <queryTableField id="4" name="Admission_Date" tableColumnId="4"/>
      <queryTableField id="5" name="Discharge_Date" tableColumnId="5"/>
      <queryTableField id="6" name="Admission_Type" tableColumnId="6"/>
      <queryTableField id="7" name="Department" tableColumnId="7"/>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9" xr16:uid="{EC9077E9-8233-416C-AC25-E0B4BCC99BB9}" autoFormatId="16" applyNumberFormats="0" applyBorderFormats="0" applyFontFormats="0" applyPatternFormats="0" applyAlignmentFormats="0" applyWidthHeightFormats="0">
  <queryTableRefresh nextId="7">
    <queryTableFields count="6">
      <queryTableField id="1" name="Patient_ID" tableColumnId="1"/>
      <queryTableField id="2" name="Patient_Name" tableColumnId="2"/>
      <queryTableField id="3" name="Gender" tableColumnId="3"/>
      <queryTableField id="4" name="Date_of_Birth" tableColumnId="4"/>
      <queryTableField id="5" name="Blood_Group" tableColumnId="5"/>
      <queryTableField id="6" name="Registration_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60181B6-0846-4E95-929A-6D0CD6CCFAC3}" sourceName="[tbl_Admissions].[Department]">
  <pivotTables>
    <pivotTable tabId="16" name="PT_Revenue_Dept"/>
    <pivotTable tabId="16" name="PivotTable10"/>
    <pivotTable tabId="16" name="PivotTable3"/>
    <pivotTable tabId="16" name="PivotTable9"/>
    <pivotTable tabId="16" name="PT_Admission_Dept"/>
    <pivotTable tabId="16" name="PT_Admission_Trend"/>
    <pivotTable tabId="16" name="PT_Age_Group"/>
    <pivotTable tabId="16" name="PT_Dept_AdmissionType"/>
    <pivotTable tabId="16" name="PT_KPI_Check"/>
    <pivotTable tabId="16" name="PT_Revenue_Composition"/>
    <pivotTable tabId="16" name="PT_Treatment_Activity"/>
    <pivotTable tabId="1" name="PivotTable12"/>
  </pivotTables>
  <data>
    <olap pivotCacheId="787383780">
      <levels count="2">
        <level uniqueName="[tbl_Admissions].[Department].[(All)]" sourceCaption="(All)" count="0"/>
        <level uniqueName="[tbl_Admissions].[Department].[Department]" sourceCaption="Department" count="15">
          <ranges>
            <range startItem="0">
              <i n="[tbl_Admissions].[Department].&amp;[Cardiology]" c="Cardiology"/>
              <i n="[tbl_Admissions].[Department].&amp;[Dermatology]" c="Dermatology"/>
              <i n="[tbl_Admissions].[Department].&amp;[Emergency Medicine]" c="Emergency Medicine"/>
              <i n="[tbl_Admissions].[Department].&amp;[Endocrinology]" c="Endocrinology"/>
              <i n="[tbl_Admissions].[Department].&amp;[Gastroenterology]" c="Gastroenterology"/>
              <i n="[tbl_Admissions].[Department].&amp;[General Medicine]" c="General Medicine"/>
              <i n="[tbl_Admissions].[Department].&amp;[Nephrology]" c="Nephrology"/>
              <i n="[tbl_Admissions].[Department].&amp;[Neurology]" c="Neurology"/>
              <i n="[tbl_Admissions].[Department].&amp;[Oncology]" c="Oncology"/>
              <i n="[tbl_Admissions].[Department].&amp;[Ophthalmology]" c="Ophthalmology"/>
              <i n="[tbl_Admissions].[Department].&amp;[Orthopedics]" c="Orthopedics"/>
              <i n="[tbl_Admissions].[Department].&amp;[Pediatrics]" c="Pediatrics"/>
              <i n="[tbl_Admissions].[Department].&amp;[Pulmonology]" c="Pulmonology"/>
              <i n="[tbl_Admissions].[Department].&amp;[Rheumatology]" c="Rheumatology"/>
              <i n="[tbl_Admissions].[Department].&amp;[Urology]" c="Urology"/>
            </range>
          </ranges>
        </level>
      </levels>
      <selections count="1">
        <selection n="[tbl_Admission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109DEF9E-E1ED-495C-94BF-C6347AA1C33F}" sourceName="[tbl_Admissions].[Admission_Type]">
  <pivotTables>
    <pivotTable tabId="16" name="PT_Revenue_Dept"/>
    <pivotTable tabId="16" name="PivotTable10"/>
    <pivotTable tabId="16" name="PivotTable3"/>
    <pivotTable tabId="16" name="PivotTable9"/>
    <pivotTable tabId="16" name="PT_Admission_Dept"/>
    <pivotTable tabId="16" name="PT_Admission_Trend"/>
    <pivotTable tabId="16" name="PT_Age_Group"/>
    <pivotTable tabId="16" name="PT_Dept_AdmissionType"/>
    <pivotTable tabId="16" name="PT_Revenue_Composition"/>
    <pivotTable tabId="16" name="PT_Treatment_Activity"/>
    <pivotTable tabId="1" name="PivotTable12"/>
  </pivotTables>
  <data>
    <olap pivotCacheId="787383780">
      <levels count="2">
        <level uniqueName="[tbl_Admissions].[Admission_Type].[(All)]" sourceCaption="(All)" count="0"/>
        <level uniqueName="[tbl_Admissions].[Admission_Type].[Admission_Type]" sourceCaption="Admission_Type" count="2">
          <ranges>
            <range startItem="0">
              <i n="[tbl_Admissions].[Admission_Type].&amp;[Emergency]" c="Emergency"/>
              <i n="[tbl_Admissions].[Admission_Type].&amp;[Planned]" c="Planned"/>
            </range>
          </ranges>
        </level>
      </levels>
      <selections count="1">
        <selection n="[tbl_Admissions].[Admission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1FE5AD-EB72-40BE-8F3C-BDB4D71F428B}" sourceName="[tbl_Patients].[Gender]">
  <pivotTables>
    <pivotTable tabId="16" name="PT_Revenue_Dept"/>
    <pivotTable tabId="1" name="PivotTable12"/>
    <pivotTable tabId="16" name="PivotTable10"/>
    <pivotTable tabId="16" name="PivotTable3"/>
    <pivotTable tabId="16" name="PivotTable9"/>
    <pivotTable tabId="16" name="PT_Admission_Dept"/>
    <pivotTable tabId="16" name="PT_Admission_Trend"/>
    <pivotTable tabId="16" name="PT_Age_Group"/>
    <pivotTable tabId="16" name="PT_Dept_AdmissionType"/>
    <pivotTable tabId="16" name="PT_KPI_Check"/>
    <pivotTable tabId="16" name="PT_Revenue_Composition"/>
    <pivotTable tabId="16" name="PT_Treatment_Activity"/>
  </pivotTables>
  <data>
    <olap pivotCacheId="787383780">
      <levels count="2">
        <level uniqueName="[tbl_Patients].[Gender].[(All)]" sourceCaption="(All)" count="0"/>
        <level uniqueName="[tbl_Patients].[Gender].[Gender]" sourceCaption="Gender" count="2">
          <ranges>
            <range startItem="0">
              <i n="[tbl_Patients].[Gender].&amp;[Female]" c="Female"/>
              <i n="[tbl_Patients].[Gender].&amp;[Male]" c="Male"/>
            </range>
          </ranges>
        </level>
      </levels>
      <selections count="1">
        <selection n="[tbl_Patient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48DCBAC4-0BEE-4F7B-B4B0-2A62EAC6CDD8}" sourceName="[tbl_Billing].[Payment_Status]">
  <pivotTables>
    <pivotTable tabId="16" name="PT_Revenue_Dept"/>
    <pivotTable tabId="1" name="PivotTable12"/>
    <pivotTable tabId="16" name="PivotTable10"/>
    <pivotTable tabId="16" name="PivotTable3"/>
    <pivotTable tabId="16" name="PivotTable9"/>
    <pivotTable tabId="16" name="PT_Admission_Dept"/>
    <pivotTable tabId="16" name="PT_Admission_Trend"/>
    <pivotTable tabId="16" name="PT_Age_Group"/>
    <pivotTable tabId="16" name="PT_Dept_AdmissionType"/>
    <pivotTable tabId="16" name="PT_KPI_Check"/>
    <pivotTable tabId="16" name="PT_Revenue_Composition"/>
    <pivotTable tabId="16" name="PT_Treatment_Activity"/>
  </pivotTables>
  <data>
    <olap pivotCacheId="787383780">
      <levels count="2">
        <level uniqueName="[tbl_Billing].[Payment_Status].[(All)]" sourceCaption="(All)" count="0"/>
        <level uniqueName="[tbl_Billing].[Payment_Status].[Payment_Status]" sourceCaption="Payment_Status" count="2">
          <ranges>
            <range startItem="0">
              <i n="[tbl_Billing].[Payment_Status].&amp;[Paid]" c="Paid"/>
              <i n="[tbl_Billing].[Payment_Status].&amp;[Pending]" c="Pending"/>
            </range>
          </ranges>
        </level>
      </levels>
      <selections count="1">
        <selection n="[tbl_Billing].[Payment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15CDB3D-A059-4B99-9322-E7D782A751A5}" cache="Slicer_Department" caption="Department" level="1" rowHeight="234950"/>
  <slicer name="Admission_Type" xr10:uid="{7F882291-E2A3-4311-B230-8E23E39DA319}" cache="Slicer_Admission_Type" caption="Admission_Type" level="1" rowHeight="234950"/>
  <slicer name="Gender" xr10:uid="{135F4ABB-F8A9-4457-A819-B0055F7BF2CA}" cache="Slicer_Gender" caption="Gender" level="1" rowHeight="234950"/>
  <slicer name="Payment_Status" xr10:uid="{1FB44B7F-1B88-463A-9268-FA047BA4658C}" cache="Slicer_Payment_Status" caption="Payment_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B76D0A1-97CD-4282-94E9-22E7FFA9A833}" cache="Slicer_Department" caption="Department" level="1" style="SlicerStyleDark1" rowHeight="234950"/>
  <slicer name="Admission_Type 1" xr10:uid="{507E0478-0738-4F8B-943C-85400B377C04}" cache="Slicer_Admission_Type" caption="Admission_Type" level="1" style="SlicerStyleDark1" rowHeight="234950"/>
  <slicer name="Gender 1" xr10:uid="{C11AA0E2-2104-49E9-95F2-432E532CADCD}" cache="Slicer_Gender" caption="Gender" level="1" style="SlicerStyleDark1" rowHeight="234950"/>
  <slicer name="Payment_Status 1" xr10:uid="{EBB4C6F3-4BCC-4698-9C1E-AE2B75421FAF}" cache="Slicer_Payment_Status" caption="Payment_Status"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AEE169B-BB51-4C3B-8194-94A99DDBCDDB}" name="tbl_Logs" displayName="tbl_Logs" ref="A1:F33" tableType="queryTable" totalsRowShown="0">
  <autoFilter ref="A1:F33" xr:uid="{BAEE169B-BB51-4C3B-8194-94A99DDBCDDB}"/>
  <tableColumns count="6">
    <tableColumn id="1" xr3:uid="{23711A2A-C2D3-4292-B7ED-89F665C304C2}" uniqueName="1" name="Log_ID" queryTableFieldId="1" dataDxfId="135"/>
    <tableColumn id="2" xr3:uid="{34267B81-40F5-4000-A904-DF5CECEAD55F}" uniqueName="2" name="Patient_ID" queryTableFieldId="2" dataDxfId="134"/>
    <tableColumn id="3" xr3:uid="{69F634D8-62DA-456F-8B36-CFFC5EFF6249}" uniqueName="3" name="Admission_ID" queryTableFieldId="3" dataDxfId="133"/>
    <tableColumn id="4" xr3:uid="{706C17FD-73EE-450B-9337-48D5936389C2}" uniqueName="4" name="Event_Type" queryTableFieldId="4" dataDxfId="132"/>
    <tableColumn id="5" xr3:uid="{C8DDD762-3AAE-4C83-875F-BF82F27B8597}" uniqueName="5" name="Event_Timestamp" queryTableFieldId="5" dataDxfId="131"/>
    <tableColumn id="6" xr3:uid="{C9117905-3D7C-4208-BD34-E1BEAD2B2DB1}" uniqueName="6" name="Department" queryTableFieldId="6" dataDxfId="1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0C5C641-4ABB-45C7-8E51-9B823FA5BE11}" name="tbl_Insurance" displayName="tbl_Insurance" ref="A1:E11" tableType="queryTable" totalsRowShown="0">
  <autoFilter ref="A1:E11" xr:uid="{B0C5C641-4ABB-45C7-8E51-9B823FA5BE11}"/>
  <tableColumns count="5">
    <tableColumn id="1" xr3:uid="{4221E69C-EBC3-4A0E-8D6E-86DB7ABF1022}" uniqueName="1" name="Insurance_ID" queryTableFieldId="1" dataDxfId="129"/>
    <tableColumn id="2" xr3:uid="{903786CA-EB98-43C1-A845-F7054D630DC6}" uniqueName="2" name="Insurance_Company" queryTableFieldId="2" dataDxfId="128"/>
    <tableColumn id="3" xr3:uid="{F1858BB0-D913-4F74-B8F5-267B85F1073C}" uniqueName="3" name="Plan_Name" queryTableFieldId="3" dataDxfId="127"/>
    <tableColumn id="4" xr3:uid="{7F4BEE12-D8F3-4AD9-87BE-B1A392DE1EB5}" uniqueName="4" name="Coverage_Percentage" queryTableFieldId="4"/>
    <tableColumn id="5" xr3:uid="{4BE333F6-32EB-4EAE-ABE1-2DB1F7898BE6}" uniqueName="5" name="Coverage_Limi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C0904E7-8F0B-45CB-BB3A-7A57944E9B74}" name="tbl_Patient_Insurance" displayName="tbl_Patient_Insurance" ref="A1:F21" tableType="queryTable" totalsRowShown="0">
  <autoFilter ref="A1:F21" xr:uid="{DC0904E7-8F0B-45CB-BB3A-7A57944E9B74}"/>
  <tableColumns count="6">
    <tableColumn id="1" xr3:uid="{243E4F75-A639-453D-85D8-D9FB3C821DD6}" uniqueName="1" name="Patient_Insurance_ID" queryTableFieldId="1" dataDxfId="126"/>
    <tableColumn id="2" xr3:uid="{4FB20941-50AD-4784-94E1-E4FE5D958494}" uniqueName="2" name="Patient_ID" queryTableFieldId="2" dataDxfId="125"/>
    <tableColumn id="3" xr3:uid="{4F81DFB7-10E9-4EAE-90FD-297CB36D1B24}" uniqueName="3" name="Insurance_ID" queryTableFieldId="3" dataDxfId="124"/>
    <tableColumn id="4" xr3:uid="{979AF90F-9977-429A-9544-0E736C51CAD0}" uniqueName="4" name="Policy_Number" queryTableFieldId="4" dataDxfId="123"/>
    <tableColumn id="5" xr3:uid="{03A415D0-9EB5-450A-8C85-6857B1DC3413}" uniqueName="5" name="Valid_From" queryTableFieldId="5" dataDxfId="122"/>
    <tableColumn id="6" xr3:uid="{D0E89B2B-CD9E-4226-A712-BA40E0A435FD}" uniqueName="6" name="Valid_To" queryTableFieldId="6" dataDxfId="1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73829FD-8BC2-4D10-9AA7-0D2B429EB734}" name="tbl_Room_assign" displayName="tbl_Room_assign" ref="A1:E31" tableType="queryTable" totalsRowShown="0">
  <autoFilter ref="A1:E31" xr:uid="{473829FD-8BC2-4D10-9AA7-0D2B429EB734}"/>
  <tableColumns count="5">
    <tableColumn id="1" xr3:uid="{80733353-E22B-4E5E-B963-60EE57D689D2}" uniqueName="1" name="Room_Assignment_ID" queryTableFieldId="1" dataDxfId="120"/>
    <tableColumn id="2" xr3:uid="{43A21E32-DE33-4926-8CA0-033DAC953793}" uniqueName="2" name="Admission_ID" queryTableFieldId="2" dataDxfId="119"/>
    <tableColumn id="3" xr3:uid="{EC6DB7EF-1AFB-491A-91C0-32065B05A646}" uniqueName="3" name="Room_ID" queryTableFieldId="3" dataDxfId="118"/>
    <tableColumn id="4" xr3:uid="{DEDA524D-98C6-4048-BAEE-526213F22F19}" uniqueName="4" name="Assigned_Date" queryTableFieldId="4" dataDxfId="117"/>
    <tableColumn id="5" xr3:uid="{2ECE6411-BB0E-402A-BE37-B93F06EE2AF5}" uniqueName="5" name="Released_Date" queryTableFieldId="5" dataDxfId="1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637A95-49FB-476E-AF9E-BABEFBFF2D22}" name="tbl_Rooms" displayName="tbl_Rooms" ref="A1:G16" tableType="queryTable" totalsRowShown="0">
  <autoFilter ref="A1:G16" xr:uid="{FB637A95-49FB-476E-AF9E-BABEFBFF2D22}"/>
  <tableColumns count="7">
    <tableColumn id="1" xr3:uid="{14522078-3736-41D5-9BB5-72193600FD69}" uniqueName="1" name="Room_ID" queryTableFieldId="1" dataDxfId="115"/>
    <tableColumn id="2" xr3:uid="{D0FC7875-78DA-4020-8610-D1B1092AE8D4}" uniqueName="2" name="Room_Number" queryTableFieldId="2" dataDxfId="114"/>
    <tableColumn id="3" xr3:uid="{5A9AD07A-90DE-483F-8E83-06519EC359F1}" uniqueName="3" name="Room_Type" queryTableFieldId="3" dataDxfId="113"/>
    <tableColumn id="4" xr3:uid="{25CA1F90-DCC0-4BE7-A997-757BDC4E9B66}" uniqueName="4" name="Floor" queryTableFieldId="4"/>
    <tableColumn id="5" xr3:uid="{FDE0F338-2D85-4B5E-8F62-0F52E0029012}" uniqueName="5" name="Daily_Rate" queryTableFieldId="5"/>
    <tableColumn id="6" xr3:uid="{18395AB3-D0A2-4DDA-A8E6-844D976C00EC}" uniqueName="6" name="Capacity" queryTableFieldId="6"/>
    <tableColumn id="7" xr3:uid="{B1A42391-8A71-446F-964F-D504572D1BE9}" uniqueName="7" name="Room_Status" queryTableFieldId="7" dataDxfId="1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B310D8-8DEF-4634-BD28-B93A7FE7C780}" name="tbl_Billing" displayName="tbl_Billing" ref="A1:O31" tableType="queryTable" totalsRowShown="0">
  <autoFilter ref="A1:O31" xr:uid="{53B310D8-8DEF-4634-BD28-B93A7FE7C780}"/>
  <tableColumns count="15">
    <tableColumn id="1" xr3:uid="{0E584CCE-BF2B-41EF-B1F7-96D6B16F3A79}" uniqueName="1" name="Bill_ID" queryTableFieldId="1" dataDxfId="111"/>
    <tableColumn id="2" xr3:uid="{CD9916D0-3ACE-4FEA-835D-EF0FCD2C7070}" uniqueName="2" name="Admission_ID" queryTableFieldId="2" dataDxfId="110"/>
    <tableColumn id="3" xr3:uid="{923DE2D2-6F33-4CE0-A74D-1A3478E063BA}" uniqueName="3" name="Billing_Date" queryTableFieldId="3" dataDxfId="109"/>
    <tableColumn id="4" xr3:uid="{9A107571-9501-4D0E-8A18-658B7A51009C}" uniqueName="4" name="Treatment_Charges" queryTableFieldId="4"/>
    <tableColumn id="5" xr3:uid="{407E5650-410C-4536-8A92-A104A62A188C}" uniqueName="5" name="Medicine_Charges" queryTableFieldId="5"/>
    <tableColumn id="6" xr3:uid="{CC781350-56BB-4E05-8878-6BBA6677D681}" uniqueName="6" name="Room_Charges" queryTableFieldId="6"/>
    <tableColumn id="7" xr3:uid="{D210A0A8-573D-46BE-B561-D0C23FB13CEA}" uniqueName="7" name="Doctor_Charges" queryTableFieldId="7"/>
    <tableColumn id="8" xr3:uid="{ADCE3BA4-9A38-4BF6-B2A2-B4AC34E7717E}" uniqueName="8" name="Other_Charges" queryTableFieldId="8"/>
    <tableColumn id="9" xr3:uid="{E32DE90D-55CF-4D61-A6C7-5DAFD7512D66}" uniqueName="9" name="Gross_Amount" queryTableFieldId="9"/>
    <tableColumn id="10" xr3:uid="{062D6D00-6BF7-4F5F-BF50-1160647C0CCD}" uniqueName="10" name="Discount_Percentage" queryTableFieldId="10"/>
    <tableColumn id="11" xr3:uid="{3747AEC7-54EA-45BA-B54A-DC61C280D0CE}" uniqueName="11" name="Discount_Amount" queryTableFieldId="11"/>
    <tableColumn id="12" xr3:uid="{FB7BB2AA-F694-43FF-BA4A-C7231A9E12B9}" uniqueName="12" name="Insurance_Coverage" queryTableFieldId="12"/>
    <tableColumn id="13" xr3:uid="{49619A7D-5E3D-4929-AABA-0E656D61A710}" uniqueName="13" name="Net_Amount" queryTableFieldId="13"/>
    <tableColumn id="14" xr3:uid="{C2AAD53D-5339-4D22-8D6E-B2B8B9F17CCC}" uniqueName="14" name="Payment_Status" queryTableFieldId="14" dataDxfId="108"/>
    <tableColumn id="15" xr3:uid="{18CBC17A-9DD2-46B8-96AE-1F322A1EF79F}" uniqueName="15" name="Payment_Method" queryTableFieldId="15" dataDxfId="10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2236F1-C66E-4AAD-A2CA-E852BA2A506D}" name="tbl_Med_Inventory" displayName="tbl_Med_Inventory" ref="A1:I21" tableType="queryTable" totalsRowShown="0">
  <autoFilter ref="A1:I21" xr:uid="{CB2236F1-C66E-4AAD-A2CA-E852BA2A506D}"/>
  <tableColumns count="9">
    <tableColumn id="1" xr3:uid="{DEE83995-997E-4A2A-9CAC-48F57EB58A39}" uniqueName="1" name="Batch_ID" queryTableFieldId="1" dataDxfId="106"/>
    <tableColumn id="2" xr3:uid="{90E8ECE6-68E9-4344-AC79-3FA425B72448}" uniqueName="2" name="Medicine_ID" queryTableFieldId="2" dataDxfId="105"/>
    <tableColumn id="3" xr3:uid="{6A30D997-9C92-4A6B-AAD7-FB6638DA4AC0}" uniqueName="3" name="Batch_Number" queryTableFieldId="3" dataDxfId="104"/>
    <tableColumn id="4" xr3:uid="{0DB15FFC-B01E-41B9-9F29-CC72B904D9A4}" uniqueName="4" name="Manufacture_Date" queryTableFieldId="4" dataDxfId="103"/>
    <tableColumn id="5" xr3:uid="{50AB7EAD-6446-44DB-AC5B-359351BD653D}" uniqueName="5" name="Expiry_Date" queryTableFieldId="5" dataDxfId="102"/>
    <tableColumn id="6" xr3:uid="{FCF3DAFF-51A8-4374-92E4-F7A4B0ACD8D8}" uniqueName="6" name="Quantity_Received" queryTableFieldId="6"/>
    <tableColumn id="7" xr3:uid="{47062A78-1CF8-4BD0-AD2C-FB7C23C223AE}" uniqueName="7" name="Quantity_Available" queryTableFieldId="7"/>
    <tableColumn id="8" xr3:uid="{C594C23A-C627-4945-9FB8-E6D13F9DDE4A}" uniqueName="8" name="Purchase_Cost" queryTableFieldId="8"/>
    <tableColumn id="9" xr3:uid="{1ADA8D16-D92B-4542-A8D4-58435B39AEFD}" uniqueName="9" name="Supplier" queryTableFieldId="9" dataDxfId="10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83AB05-6585-4BCE-B0F7-1C7C84C23D57}" name="tbl_Prescriptions" displayName="tbl_Prescriptions" ref="A1:I31" tableType="queryTable" totalsRowShown="0">
  <autoFilter ref="A1:I31" xr:uid="{BA83AB05-6585-4BCE-B0F7-1C7C84C23D57}"/>
  <tableColumns count="9">
    <tableColumn id="1" xr3:uid="{76435445-0F13-4797-8B70-D3DB284FC316}" uniqueName="1" name="Prescription_ID" queryTableFieldId="1" dataDxfId="100"/>
    <tableColumn id="2" xr3:uid="{022A5C50-986F-4992-B409-69AC1C88A11C}" uniqueName="2" name="Admission_ID" queryTableFieldId="2" dataDxfId="99"/>
    <tableColumn id="3" xr3:uid="{A871E19B-AB28-45ED-B515-6BD58F97F651}" uniqueName="3" name="Medicine_ID" queryTableFieldId="3" dataDxfId="98"/>
    <tableColumn id="4" xr3:uid="{19DA1757-5D01-4393-828D-16B48804CFF7}" uniqueName="4" name="Doctor_ID" queryTableFieldId="4" dataDxfId="97"/>
    <tableColumn id="5" xr3:uid="{F4468E97-544F-4987-98F7-6C0A143EC6C2}" uniqueName="5" name="Prescription_Date" queryTableFieldId="5" dataDxfId="96"/>
    <tableColumn id="6" xr3:uid="{5F9CA4FF-54C3-4152-8F9A-A5A759367C64}" uniqueName="6" name="Dosage" queryTableFieldId="6" dataDxfId="95"/>
    <tableColumn id="7" xr3:uid="{A76BFE54-9463-40F2-A85F-0F370ACADB79}" uniqueName="7" name="Frequency" queryTableFieldId="7" dataDxfId="94"/>
    <tableColumn id="8" xr3:uid="{D3FD72D6-4858-4076-A89C-EE69CC4B0F71}" uniqueName="8" name="Duration_Days" queryTableFieldId="8"/>
    <tableColumn id="9" xr3:uid="{A7DF32B0-451D-42AE-9A50-DB6AE62BF768}" uniqueName="9" name="Quantity_Prescribed" queryTableFieldId="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F9491D-FE3D-4EA8-8B6D-7DA54CC26948}" name="tbl_Medicines" displayName="tbl_Medicines" ref="A1:I31" tableType="queryTable" totalsRowShown="0">
  <autoFilter ref="A1:I31" xr:uid="{6EF9491D-FE3D-4EA8-8B6D-7DA54CC26948}"/>
  <tableColumns count="9">
    <tableColumn id="1" xr3:uid="{615F7957-173A-4FE1-B257-8A2256C180EC}" uniqueName="1" name="Prescription_ID" queryTableFieldId="1" dataDxfId="93"/>
    <tableColumn id="2" xr3:uid="{DBE69330-5BE0-4FE5-8561-A35FA8AB9DD3}" uniqueName="2" name="Admission_ID" queryTableFieldId="2" dataDxfId="92"/>
    <tableColumn id="3" xr3:uid="{9FDC07E8-83EC-4F90-847D-96CCB8528504}" uniqueName="3" name="Medicine_ID" queryTableFieldId="3" dataDxfId="91"/>
    <tableColumn id="4" xr3:uid="{62E20062-7319-4CFD-8EEF-2491DDF81A01}" uniqueName="4" name="Doctor_ID" queryTableFieldId="4" dataDxfId="90"/>
    <tableColumn id="5" xr3:uid="{81F23083-74C4-4154-9C4A-8D999CF50647}" uniqueName="5" name="Prescription_Date" queryTableFieldId="5" dataDxfId="89"/>
    <tableColumn id="6" xr3:uid="{AAEB549A-5F8F-4D86-8FC1-A426F04A61B2}" uniqueName="6" name="Dosage" queryTableFieldId="6" dataDxfId="88"/>
    <tableColumn id="7" xr3:uid="{8AF1BD03-2A7C-40C0-B17B-811DB8B9F4FA}" uniqueName="7" name="Frequency" queryTableFieldId="7" dataDxfId="87"/>
    <tableColumn id="8" xr3:uid="{837A6AF9-8D83-4CD4-9EAA-418D6F1C3078}" uniqueName="8" name="Duration_Days" queryTableFieldId="8"/>
    <tableColumn id="9" xr3:uid="{EE58AAF7-DE49-49FF-A11D-006490D0D6B8}" uniqueName="9" name="Quantity_Prescribed" queryTableFieldId="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DF1019-8EB0-4DBE-A5EB-AE4E6D5A1C3B}" name="tbl_PatientTreatment" displayName="tbl_PatientTreatment" ref="A1:G31" tableType="queryTable" totalsRowShown="0">
  <autoFilter ref="A1:G31" xr:uid="{5BDF1019-8EB0-4DBE-A5EB-AE4E6D5A1C3B}"/>
  <tableColumns count="7">
    <tableColumn id="1" xr3:uid="{370E364A-ECE7-4322-AA75-6AE0D4652BCD}" uniqueName="1" name="Patient_Treatment_ID" queryTableFieldId="1" dataDxfId="86"/>
    <tableColumn id="2" xr3:uid="{DDE78AF3-7B72-4492-97CD-50CCBFA226E7}" uniqueName="2" name="Admission_ID" queryTableFieldId="2" dataDxfId="85"/>
    <tableColumn id="3" xr3:uid="{077916DE-45B5-4196-BBD2-0CA75FBCE390}" uniqueName="3" name="Treatment_ID" queryTableFieldId="3" dataDxfId="84"/>
    <tableColumn id="4" xr3:uid="{F91519A1-E4F7-40FE-86E2-975527E37406}" uniqueName="4" name="Doctor_ID" queryTableFieldId="4" dataDxfId="83"/>
    <tableColumn id="5" xr3:uid="{EC4B97AD-3B4A-4067-BEA3-801760B53757}" uniqueName="5" name="Treatment_Date" queryTableFieldId="5" dataDxfId="82"/>
    <tableColumn id="6" xr3:uid="{B9C96AB9-6C25-4B97-BD57-6C87579A7CEE}" uniqueName="6" name="Treatment_Cost" queryTableFieldId="6"/>
    <tableColumn id="7" xr3:uid="{80AB2182-C402-4A31-8265-A9FF067BE184}" uniqueName="7" name="Treatment_Result" queryTableFieldId="7" dataDxfId="8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649C63-0020-4FD0-829F-7E8F3EA6C16A}" name="tbl_Treatments" displayName="tbl_Treatments" ref="A1:D21" tableType="queryTable" totalsRowShown="0">
  <autoFilter ref="A1:D21" xr:uid="{66649C63-0020-4FD0-829F-7E8F3EA6C16A}"/>
  <tableColumns count="4">
    <tableColumn id="1" xr3:uid="{DBBD9663-F8E5-4435-8ACC-76C26F54C729}" uniqueName="1" name="Treatment_ID" queryTableFieldId="1" dataDxfId="80"/>
    <tableColumn id="2" xr3:uid="{4B9281AA-0E49-413F-B03D-8612438A0A16}" uniqueName="2" name="Treatment_Name" queryTableFieldId="2" dataDxfId="79"/>
    <tableColumn id="3" xr3:uid="{D3B2E013-C5D8-4DDD-8C60-2668D62F51E2}" uniqueName="3" name="Treatment_Category" queryTableFieldId="3" dataDxfId="78"/>
    <tableColumn id="4" xr3:uid="{0414098C-19BD-4F6E-80F0-42898221F78B}" uniqueName="4" name="Standard_Cost" queryTableField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97A490-3FD7-4C33-BADC-FEE5021CDE55}" name="tbl_Doctors" displayName="tbl_Doctors" ref="A1:G21" tableType="queryTable" totalsRowShown="0">
  <autoFilter ref="A1:G21" xr:uid="{E197A490-3FD7-4C33-BADC-FEE5021CDE55}"/>
  <tableColumns count="7">
    <tableColumn id="1" xr3:uid="{CF541B49-73E2-4788-A30B-EA947A053C7E}" uniqueName="1" name="Doctor_ID" queryTableFieldId="1" dataDxfId="77"/>
    <tableColumn id="2" xr3:uid="{C0AAA4F8-615D-488D-AFD6-BBAF220AE10B}" uniqueName="2" name="Doctor_Name" queryTableFieldId="2" dataDxfId="76"/>
    <tableColumn id="3" xr3:uid="{9B0A0DF8-38D3-4EDE-9CB4-47A903731D88}" uniqueName="3" name="Gender" queryTableFieldId="3" dataDxfId="75"/>
    <tableColumn id="4" xr3:uid="{625B94E8-D333-41F2-B0F9-48F1445C8886}" uniqueName="4" name="Specialization" queryTableFieldId="4" dataDxfId="74"/>
    <tableColumn id="5" xr3:uid="{F8E76DA2-34F0-4449-8740-863116FA1F25}" uniqueName="5" name="Experience_Years" queryTableFieldId="5"/>
    <tableColumn id="6" xr3:uid="{F225C7AC-78C4-4CA6-9A02-DAAF83087188}" uniqueName="6" name="Consultation_Fee" queryTableFieldId="6"/>
    <tableColumn id="7" xr3:uid="{AF563843-4ACE-414F-92FC-0D16261A5495}" uniqueName="7" name="Employment_Status" queryTableFieldId="7" dataDxfId="7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963BB6-A269-4985-8F77-4224D2E43B14}" name="tbl_Admissions" displayName="tbl_Admissions" ref="A1:G31" tableType="queryTable" totalsRowShown="0">
  <autoFilter ref="A1:G31" xr:uid="{2E963BB6-A269-4985-8F77-4224D2E43B14}"/>
  <tableColumns count="7">
    <tableColumn id="1" xr3:uid="{E6721652-9966-4B3F-B99D-D4D972605DFC}" uniqueName="1" name="Admission_ID" queryTableFieldId="1" dataDxfId="72"/>
    <tableColumn id="2" xr3:uid="{19A2FCC6-5D40-4452-BCD5-E489012B4CCF}" uniqueName="2" name="Patient_ID" queryTableFieldId="2" dataDxfId="71"/>
    <tableColumn id="3" xr3:uid="{54F45293-4818-4713-A987-5084ECC27065}" uniqueName="3" name="Primary_Doctor_ID" queryTableFieldId="3" dataDxfId="70"/>
    <tableColumn id="4" xr3:uid="{DF351C09-FB05-4600-B7F4-CFFF9E7E6ED7}" uniqueName="4" name="Admission_Date" queryTableFieldId="4" dataDxfId="69"/>
    <tableColumn id="5" xr3:uid="{11C14251-5ED1-426C-974F-D11CD1320751}" uniqueName="5" name="Discharge_Date" queryTableFieldId="5" dataDxfId="68"/>
    <tableColumn id="6" xr3:uid="{B8B3E516-CE0E-4C11-82DB-CCE9CC89410B}" uniqueName="6" name="Admission_Type" queryTableFieldId="6" dataDxfId="67"/>
    <tableColumn id="7" xr3:uid="{79913943-147C-4847-8FD4-018B48B1D9E0}" uniqueName="7" name="Department" queryTableFieldId="7" dataDxfId="6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A924F9-12B9-4B01-9C66-6A5C4A74488A}" name="tbl_Patients" displayName="tbl_Patients" ref="A1:F21" tableType="queryTable" totalsRowShown="0">
  <autoFilter ref="A1:F21" xr:uid="{F6A924F9-12B9-4B01-9C66-6A5C4A74488A}"/>
  <tableColumns count="6">
    <tableColumn id="1" xr3:uid="{5BFD7541-B99F-466C-B38D-6AA8295E2355}" uniqueName="1" name="Patient_ID" queryTableFieldId="1" dataDxfId="65"/>
    <tableColumn id="2" xr3:uid="{D9970181-A30A-4095-90DC-39CC1CF67AF7}" uniqueName="2" name="Patient_Name" queryTableFieldId="2" dataDxfId="64"/>
    <tableColumn id="3" xr3:uid="{325E781A-7209-4F61-A24A-6F42625DDC2B}" uniqueName="3" name="Gender" queryTableFieldId="3" dataDxfId="63"/>
    <tableColumn id="4" xr3:uid="{826EE698-9F39-4E49-A200-3B91F99ADC41}" uniqueName="4" name="Date_of_Birth" queryTableFieldId="4" dataDxfId="62"/>
    <tableColumn id="5" xr3:uid="{7DE59CF6-AFDC-440B-A99F-8B2377435A4F}" uniqueName="5" name="Blood_Group" queryTableFieldId="5" dataDxfId="61"/>
    <tableColumn id="6" xr3:uid="{3DEBB522-4019-42C3-81F3-6B3205ACD0A7}" uniqueName="6" name="Registration_Date" queryTableFieldId="6" dataDxfId="6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Admission_Date" xr10:uid="{D4BB2423-1147-4F78-ADDB-69B626547331}" sourceName="[tbl_Admissions].[Admission_Date]">
  <pivotTables>
    <pivotTable tabId="16" name="PT_Revenue_Dept"/>
    <pivotTable tabId="1" name="PivotTable12"/>
    <pivotTable tabId="16" name="PivotTable10"/>
    <pivotTable tabId="16" name="PivotTable3"/>
    <pivotTable tabId="16" name="PivotTable9"/>
    <pivotTable tabId="16" name="PT_Admission_Dept"/>
    <pivotTable tabId="16" name="PT_Admission_Trend"/>
    <pivotTable tabId="16" name="PT_Age_Group"/>
    <pivotTable tabId="16" name="PT_Dept_AdmissionType"/>
    <pivotTable tabId="16" name="PT_KPI_Check"/>
    <pivotTable tabId="16" name="PT_Revenue_Composition"/>
    <pivotTable tabId="16" name="PT_Treatment_Activity"/>
  </pivotTables>
  <state minimalRefreshVersion="6" lastRefreshVersion="6" pivotCacheId="296384289" filterType="unknown">
    <bounds startDate="2025-01-01T09:30:00" endDate="2026-01-01T10:3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xr10:uid="{0CE2B7EB-EC34-45D6-98D5-EF947677393B}" cache="Timeline_Admission_Date" caption="Admission_Date" level="2" selectionLevel="2" scrollPosition="2025-06-0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1" xr10:uid="{EE901B75-FC93-47E4-B458-7B873CAED134}" cache="Timeline_Admission_Date" caption="Admission_Date" level="2" selectionLevel="2" scrollPosition="2025-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2.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7B00-B70F-44BF-A193-4E9100749634}">
  <sheetPr codeName="Sheet1"/>
  <dimension ref="A1:F33"/>
  <sheetViews>
    <sheetView workbookViewId="0">
      <selection activeCell="C19" sqref="C19"/>
    </sheetView>
  </sheetViews>
  <sheetFormatPr defaultRowHeight="14.4" x14ac:dyDescent="0.3"/>
  <cols>
    <col min="1" max="1" width="9" bestFit="1" customWidth="1"/>
    <col min="2" max="2" width="12.21875" bestFit="1" customWidth="1"/>
    <col min="3" max="3" width="15.109375" bestFit="1" customWidth="1"/>
    <col min="4" max="4" width="24.88671875" bestFit="1" customWidth="1"/>
    <col min="5" max="5" width="18.77734375" bestFit="1" customWidth="1"/>
    <col min="6" max="6" width="19.109375" bestFit="1" customWidth="1"/>
  </cols>
  <sheetData>
    <row r="1" spans="1:6" x14ac:dyDescent="0.3">
      <c r="A1" t="s">
        <v>601</v>
      </c>
      <c r="B1" t="s">
        <v>0</v>
      </c>
      <c r="C1" t="s">
        <v>56</v>
      </c>
      <c r="D1" t="s">
        <v>602</v>
      </c>
      <c r="E1" t="s">
        <v>603</v>
      </c>
      <c r="F1" t="s">
        <v>61</v>
      </c>
    </row>
    <row r="2" spans="1:6" x14ac:dyDescent="0.3">
      <c r="A2" t="s">
        <v>604</v>
      </c>
      <c r="B2" t="s">
        <v>6</v>
      </c>
      <c r="C2" t="s">
        <v>62</v>
      </c>
      <c r="D2" t="s">
        <v>605</v>
      </c>
      <c r="E2" s="1">
        <v>45677.395833333336</v>
      </c>
      <c r="F2" t="s">
        <v>65</v>
      </c>
    </row>
    <row r="3" spans="1:6" x14ac:dyDescent="0.3">
      <c r="A3" t="s">
        <v>606</v>
      </c>
      <c r="B3" t="s">
        <v>6</v>
      </c>
      <c r="C3" t="s">
        <v>62</v>
      </c>
      <c r="D3" t="s">
        <v>607</v>
      </c>
      <c r="E3" s="1">
        <v>45677.416666666664</v>
      </c>
      <c r="F3" t="s">
        <v>65</v>
      </c>
    </row>
    <row r="4" spans="1:6" x14ac:dyDescent="0.3">
      <c r="A4" t="s">
        <v>608</v>
      </c>
      <c r="B4" t="s">
        <v>6</v>
      </c>
      <c r="C4" t="s">
        <v>62</v>
      </c>
      <c r="D4" t="s">
        <v>609</v>
      </c>
      <c r="E4" s="1">
        <v>45677.4375</v>
      </c>
      <c r="F4" t="s">
        <v>65</v>
      </c>
    </row>
    <row r="5" spans="1:6" x14ac:dyDescent="0.3">
      <c r="A5" t="s">
        <v>610</v>
      </c>
      <c r="B5" t="s">
        <v>6</v>
      </c>
      <c r="C5" t="s">
        <v>62</v>
      </c>
      <c r="D5" t="s">
        <v>611</v>
      </c>
      <c r="E5" s="1">
        <v>45677.447916666664</v>
      </c>
      <c r="F5" t="s">
        <v>65</v>
      </c>
    </row>
    <row r="6" spans="1:6" x14ac:dyDescent="0.3">
      <c r="A6" t="s">
        <v>612</v>
      </c>
      <c r="B6" t="s">
        <v>6</v>
      </c>
      <c r="C6" t="s">
        <v>62</v>
      </c>
      <c r="D6" t="s">
        <v>613</v>
      </c>
      <c r="E6" s="1">
        <v>45680.458333333336</v>
      </c>
      <c r="F6" t="s">
        <v>65</v>
      </c>
    </row>
    <row r="7" spans="1:6" x14ac:dyDescent="0.3">
      <c r="A7" t="s">
        <v>614</v>
      </c>
      <c r="B7" t="s">
        <v>10</v>
      </c>
      <c r="C7" t="s">
        <v>66</v>
      </c>
      <c r="D7" t="s">
        <v>605</v>
      </c>
      <c r="E7" s="1">
        <v>45682.427083333336</v>
      </c>
      <c r="F7" t="s">
        <v>69</v>
      </c>
    </row>
    <row r="8" spans="1:6" x14ac:dyDescent="0.3">
      <c r="A8" t="s">
        <v>615</v>
      </c>
      <c r="B8" t="s">
        <v>10</v>
      </c>
      <c r="C8" t="s">
        <v>66</v>
      </c>
      <c r="D8" t="s">
        <v>616</v>
      </c>
      <c r="E8" s="1">
        <v>45682.541666666664</v>
      </c>
      <c r="F8" t="s">
        <v>160</v>
      </c>
    </row>
    <row r="9" spans="1:6" x14ac:dyDescent="0.3">
      <c r="A9" t="s">
        <v>617</v>
      </c>
      <c r="B9" t="s">
        <v>10</v>
      </c>
      <c r="C9" t="s">
        <v>66</v>
      </c>
      <c r="D9" t="s">
        <v>618</v>
      </c>
      <c r="E9" s="1">
        <v>45682.583333333336</v>
      </c>
      <c r="F9" t="s">
        <v>69</v>
      </c>
    </row>
    <row r="10" spans="1:6" x14ac:dyDescent="0.3">
      <c r="A10" t="s">
        <v>619</v>
      </c>
      <c r="B10" t="s">
        <v>10</v>
      </c>
      <c r="C10" t="s">
        <v>66</v>
      </c>
      <c r="D10" t="s">
        <v>613</v>
      </c>
      <c r="E10" s="1">
        <v>45684.625</v>
      </c>
      <c r="F10" t="s">
        <v>69</v>
      </c>
    </row>
    <row r="11" spans="1:6" x14ac:dyDescent="0.3">
      <c r="A11" t="s">
        <v>620</v>
      </c>
      <c r="B11" t="s">
        <v>14</v>
      </c>
      <c r="C11" t="s">
        <v>70</v>
      </c>
      <c r="D11" t="s">
        <v>605</v>
      </c>
      <c r="E11" s="1">
        <v>45695.364583333336</v>
      </c>
      <c r="F11" t="s">
        <v>72</v>
      </c>
    </row>
    <row r="12" spans="1:6" x14ac:dyDescent="0.3">
      <c r="A12" t="s">
        <v>621</v>
      </c>
      <c r="B12" t="s">
        <v>14</v>
      </c>
      <c r="C12" t="s">
        <v>70</v>
      </c>
      <c r="D12" t="s">
        <v>622</v>
      </c>
      <c r="E12" s="1">
        <v>45695.416666666664</v>
      </c>
      <c r="F12" t="s">
        <v>160</v>
      </c>
    </row>
    <row r="13" spans="1:6" x14ac:dyDescent="0.3">
      <c r="A13" t="s">
        <v>623</v>
      </c>
      <c r="B13" t="s">
        <v>14</v>
      </c>
      <c r="C13" t="s">
        <v>70</v>
      </c>
      <c r="D13" t="s">
        <v>624</v>
      </c>
      <c r="E13" s="1">
        <v>45698.458333333336</v>
      </c>
      <c r="F13" t="s">
        <v>72</v>
      </c>
    </row>
    <row r="14" spans="1:6" x14ac:dyDescent="0.3">
      <c r="A14" t="s">
        <v>625</v>
      </c>
      <c r="B14" t="s">
        <v>14</v>
      </c>
      <c r="C14" t="s">
        <v>70</v>
      </c>
      <c r="D14" t="s">
        <v>613</v>
      </c>
      <c r="E14" s="1">
        <v>45700.520833333336</v>
      </c>
      <c r="F14" t="s">
        <v>72</v>
      </c>
    </row>
    <row r="15" spans="1:6" x14ac:dyDescent="0.3">
      <c r="A15" t="s">
        <v>626</v>
      </c>
      <c r="B15" t="s">
        <v>20</v>
      </c>
      <c r="C15" t="s">
        <v>76</v>
      </c>
      <c r="D15" t="s">
        <v>605</v>
      </c>
      <c r="E15" s="1">
        <v>45710.479166666664</v>
      </c>
      <c r="F15" t="s">
        <v>78</v>
      </c>
    </row>
    <row r="16" spans="1:6" x14ac:dyDescent="0.3">
      <c r="A16" t="s">
        <v>627</v>
      </c>
      <c r="B16" t="s">
        <v>20</v>
      </c>
      <c r="C16" t="s">
        <v>76</v>
      </c>
      <c r="D16" t="s">
        <v>628</v>
      </c>
      <c r="E16" s="1">
        <v>45710.583333333336</v>
      </c>
      <c r="F16" t="s">
        <v>78</v>
      </c>
    </row>
    <row r="17" spans="1:6" x14ac:dyDescent="0.3">
      <c r="A17" t="s">
        <v>629</v>
      </c>
      <c r="B17" t="s">
        <v>20</v>
      </c>
      <c r="C17" t="s">
        <v>76</v>
      </c>
      <c r="D17" t="s">
        <v>618</v>
      </c>
      <c r="E17" s="1">
        <v>45710.625</v>
      </c>
      <c r="F17" t="s">
        <v>78</v>
      </c>
    </row>
    <row r="18" spans="1:6" x14ac:dyDescent="0.3">
      <c r="A18" t="s">
        <v>630</v>
      </c>
      <c r="B18" t="s">
        <v>20</v>
      </c>
      <c r="C18" t="s">
        <v>76</v>
      </c>
      <c r="D18" t="s">
        <v>613</v>
      </c>
      <c r="E18" s="1">
        <v>45716.416666666664</v>
      </c>
      <c r="F18" t="s">
        <v>78</v>
      </c>
    </row>
    <row r="19" spans="1:6" x14ac:dyDescent="0.3">
      <c r="A19" t="s">
        <v>631</v>
      </c>
      <c r="B19" t="s">
        <v>30</v>
      </c>
      <c r="C19" t="s">
        <v>86</v>
      </c>
      <c r="D19" t="s">
        <v>605</v>
      </c>
      <c r="E19" s="1">
        <v>45757.395833333336</v>
      </c>
      <c r="F19" t="s">
        <v>88</v>
      </c>
    </row>
    <row r="20" spans="1:6" x14ac:dyDescent="0.3">
      <c r="A20" t="s">
        <v>632</v>
      </c>
      <c r="B20" t="s">
        <v>30</v>
      </c>
      <c r="C20" t="s">
        <v>86</v>
      </c>
      <c r="D20" t="s">
        <v>633</v>
      </c>
      <c r="E20" s="1">
        <v>45757.458333333336</v>
      </c>
      <c r="F20" t="s">
        <v>88</v>
      </c>
    </row>
    <row r="21" spans="1:6" x14ac:dyDescent="0.3">
      <c r="A21" t="s">
        <v>634</v>
      </c>
      <c r="B21" t="s">
        <v>30</v>
      </c>
      <c r="C21" t="s">
        <v>86</v>
      </c>
      <c r="D21" t="s">
        <v>635</v>
      </c>
      <c r="E21" s="1">
        <v>45762.5</v>
      </c>
      <c r="F21" t="s">
        <v>88</v>
      </c>
    </row>
    <row r="22" spans="1:6" x14ac:dyDescent="0.3">
      <c r="A22" t="s">
        <v>636</v>
      </c>
      <c r="B22" t="s">
        <v>40</v>
      </c>
      <c r="C22" t="s">
        <v>98</v>
      </c>
      <c r="D22" t="s">
        <v>605</v>
      </c>
      <c r="E22" s="1">
        <v>45809.385416666664</v>
      </c>
      <c r="F22" t="s">
        <v>100</v>
      </c>
    </row>
    <row r="23" spans="1:6" x14ac:dyDescent="0.3">
      <c r="A23" t="s">
        <v>637</v>
      </c>
      <c r="B23" t="s">
        <v>40</v>
      </c>
      <c r="C23" t="s">
        <v>98</v>
      </c>
      <c r="D23" t="s">
        <v>638</v>
      </c>
      <c r="E23" s="1">
        <v>45809.458333333336</v>
      </c>
      <c r="F23" t="s">
        <v>100</v>
      </c>
    </row>
    <row r="24" spans="1:6" x14ac:dyDescent="0.3">
      <c r="A24" t="s">
        <v>639</v>
      </c>
      <c r="B24" t="s">
        <v>40</v>
      </c>
      <c r="C24" t="s">
        <v>98</v>
      </c>
      <c r="D24" t="s">
        <v>640</v>
      </c>
      <c r="E24" s="1">
        <v>45818.458333333336</v>
      </c>
      <c r="F24" t="s">
        <v>100</v>
      </c>
    </row>
    <row r="25" spans="1:6" x14ac:dyDescent="0.3">
      <c r="A25" t="s">
        <v>641</v>
      </c>
      <c r="B25" t="s">
        <v>48</v>
      </c>
      <c r="C25" t="s">
        <v>108</v>
      </c>
      <c r="D25" t="s">
        <v>605</v>
      </c>
      <c r="E25" s="1">
        <v>45862.395833333336</v>
      </c>
      <c r="F25" t="s">
        <v>88</v>
      </c>
    </row>
    <row r="26" spans="1:6" x14ac:dyDescent="0.3">
      <c r="A26" t="s">
        <v>642</v>
      </c>
      <c r="B26" t="s">
        <v>48</v>
      </c>
      <c r="C26" t="s">
        <v>108</v>
      </c>
      <c r="D26" t="s">
        <v>643</v>
      </c>
      <c r="E26" s="1">
        <v>45862.458333333336</v>
      </c>
      <c r="F26" t="s">
        <v>160</v>
      </c>
    </row>
    <row r="27" spans="1:6" x14ac:dyDescent="0.3">
      <c r="A27" t="s">
        <v>644</v>
      </c>
      <c r="B27" t="s">
        <v>48</v>
      </c>
      <c r="C27" t="s">
        <v>108</v>
      </c>
      <c r="D27" t="s">
        <v>613</v>
      </c>
      <c r="E27" s="1">
        <v>45866.5</v>
      </c>
      <c r="F27" t="s">
        <v>88</v>
      </c>
    </row>
    <row r="28" spans="1:6" x14ac:dyDescent="0.3">
      <c r="A28" t="s">
        <v>645</v>
      </c>
      <c r="B28" t="s">
        <v>52</v>
      </c>
      <c r="C28" t="s">
        <v>110</v>
      </c>
      <c r="D28" t="s">
        <v>605</v>
      </c>
      <c r="E28" s="1">
        <v>45891.6875</v>
      </c>
      <c r="F28" t="s">
        <v>112</v>
      </c>
    </row>
    <row r="29" spans="1:6" x14ac:dyDescent="0.3">
      <c r="A29" t="s">
        <v>646</v>
      </c>
      <c r="B29" t="s">
        <v>52</v>
      </c>
      <c r="C29" t="s">
        <v>110</v>
      </c>
      <c r="D29" t="s">
        <v>622</v>
      </c>
      <c r="E29" s="1">
        <v>45891.708333333336</v>
      </c>
      <c r="F29" t="s">
        <v>160</v>
      </c>
    </row>
    <row r="30" spans="1:6" x14ac:dyDescent="0.3">
      <c r="A30" t="s">
        <v>647</v>
      </c>
      <c r="B30" t="s">
        <v>52</v>
      </c>
      <c r="C30" t="s">
        <v>110</v>
      </c>
      <c r="D30" t="s">
        <v>613</v>
      </c>
      <c r="E30" s="1">
        <v>45893.458333333336</v>
      </c>
      <c r="F30" t="s">
        <v>112</v>
      </c>
    </row>
    <row r="31" spans="1:6" x14ac:dyDescent="0.3">
      <c r="A31" t="s">
        <v>648</v>
      </c>
      <c r="B31" t="s">
        <v>54</v>
      </c>
      <c r="C31" t="s">
        <v>113</v>
      </c>
      <c r="D31" t="s">
        <v>605</v>
      </c>
      <c r="E31" s="1">
        <v>45903.333333333336</v>
      </c>
      <c r="F31" t="s">
        <v>81</v>
      </c>
    </row>
    <row r="32" spans="1:6" x14ac:dyDescent="0.3">
      <c r="A32" t="s">
        <v>649</v>
      </c>
      <c r="B32" t="s">
        <v>54</v>
      </c>
      <c r="C32" t="s">
        <v>113</v>
      </c>
      <c r="D32" t="s">
        <v>650</v>
      </c>
      <c r="E32" s="1">
        <v>45903.416666666664</v>
      </c>
      <c r="F32" t="s">
        <v>81</v>
      </c>
    </row>
    <row r="33" spans="1:6" x14ac:dyDescent="0.3">
      <c r="A33" t="s">
        <v>651</v>
      </c>
      <c r="B33" t="s">
        <v>54</v>
      </c>
      <c r="C33" t="s">
        <v>113</v>
      </c>
      <c r="D33" t="s">
        <v>613</v>
      </c>
      <c r="E33" s="1">
        <v>45905.5</v>
      </c>
      <c r="F33" t="s">
        <v>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C2B2A-774A-4342-9CC8-1D7ABC0BED0E}">
  <sheetPr codeName="Sheet2"/>
  <dimension ref="A1:E11"/>
  <sheetViews>
    <sheetView workbookViewId="0">
      <selection activeCell="C8" sqref="C8"/>
    </sheetView>
  </sheetViews>
  <sheetFormatPr defaultRowHeight="14.4" x14ac:dyDescent="0.3"/>
  <cols>
    <col min="1" max="1" width="14.33203125" bestFit="1" customWidth="1"/>
    <col min="2" max="2" width="20.77734375" bestFit="1" customWidth="1"/>
    <col min="3" max="3" width="17.21875" bestFit="1" customWidth="1"/>
    <col min="4" max="4" width="22.21875" bestFit="1" customWidth="1"/>
    <col min="5" max="5" width="16.6640625" bestFit="1" customWidth="1"/>
  </cols>
  <sheetData>
    <row r="1" spans="1:5" x14ac:dyDescent="0.3">
      <c r="A1" t="s">
        <v>523</v>
      </c>
      <c r="B1" t="s">
        <v>577</v>
      </c>
      <c r="C1" t="s">
        <v>578</v>
      </c>
      <c r="D1" t="s">
        <v>579</v>
      </c>
      <c r="E1" t="s">
        <v>580</v>
      </c>
    </row>
    <row r="2" spans="1:5" x14ac:dyDescent="0.3">
      <c r="A2" t="s">
        <v>528</v>
      </c>
      <c r="B2" t="s">
        <v>581</v>
      </c>
      <c r="C2" t="s">
        <v>582</v>
      </c>
      <c r="D2">
        <v>80</v>
      </c>
      <c r="E2">
        <v>500000</v>
      </c>
    </row>
    <row r="3" spans="1:5" x14ac:dyDescent="0.3">
      <c r="A3" t="s">
        <v>531</v>
      </c>
      <c r="B3" t="s">
        <v>583</v>
      </c>
      <c r="C3" t="s">
        <v>584</v>
      </c>
      <c r="D3">
        <v>90</v>
      </c>
      <c r="E3">
        <v>700000</v>
      </c>
    </row>
    <row r="4" spans="1:5" x14ac:dyDescent="0.3">
      <c r="A4" t="s">
        <v>534</v>
      </c>
      <c r="B4" t="s">
        <v>585</v>
      </c>
      <c r="C4" t="s">
        <v>586</v>
      </c>
      <c r="D4">
        <v>80</v>
      </c>
      <c r="E4">
        <v>600000</v>
      </c>
    </row>
    <row r="5" spans="1:5" x14ac:dyDescent="0.3">
      <c r="A5" t="s">
        <v>537</v>
      </c>
      <c r="B5" t="s">
        <v>587</v>
      </c>
      <c r="C5" t="s">
        <v>588</v>
      </c>
      <c r="D5">
        <v>85</v>
      </c>
      <c r="E5">
        <v>500000</v>
      </c>
    </row>
    <row r="6" spans="1:5" x14ac:dyDescent="0.3">
      <c r="A6" t="s">
        <v>540</v>
      </c>
      <c r="B6" t="s">
        <v>589</v>
      </c>
      <c r="C6" t="s">
        <v>590</v>
      </c>
      <c r="D6">
        <v>90</v>
      </c>
      <c r="E6">
        <v>750000</v>
      </c>
    </row>
    <row r="7" spans="1:5" x14ac:dyDescent="0.3">
      <c r="A7" t="s">
        <v>543</v>
      </c>
      <c r="B7" t="s">
        <v>591</v>
      </c>
      <c r="C7" t="s">
        <v>592</v>
      </c>
      <c r="D7">
        <v>80</v>
      </c>
      <c r="E7">
        <v>500000</v>
      </c>
    </row>
    <row r="8" spans="1:5" x14ac:dyDescent="0.3">
      <c r="A8" t="s">
        <v>546</v>
      </c>
      <c r="B8" t="s">
        <v>593</v>
      </c>
      <c r="C8" t="s">
        <v>594</v>
      </c>
      <c r="D8">
        <v>75</v>
      </c>
      <c r="E8">
        <v>400000</v>
      </c>
    </row>
    <row r="9" spans="1:5" x14ac:dyDescent="0.3">
      <c r="A9" t="s">
        <v>549</v>
      </c>
      <c r="B9" t="s">
        <v>595</v>
      </c>
      <c r="C9" t="s">
        <v>596</v>
      </c>
      <c r="D9">
        <v>85</v>
      </c>
      <c r="E9">
        <v>600000</v>
      </c>
    </row>
    <row r="10" spans="1:5" x14ac:dyDescent="0.3">
      <c r="A10" t="s">
        <v>552</v>
      </c>
      <c r="B10" t="s">
        <v>597</v>
      </c>
      <c r="C10" t="s">
        <v>598</v>
      </c>
      <c r="D10">
        <v>80</v>
      </c>
      <c r="E10">
        <v>400000</v>
      </c>
    </row>
    <row r="11" spans="1:5" x14ac:dyDescent="0.3">
      <c r="A11" t="s">
        <v>555</v>
      </c>
      <c r="B11" t="s">
        <v>599</v>
      </c>
      <c r="C11" t="s">
        <v>600</v>
      </c>
      <c r="D11">
        <v>90</v>
      </c>
      <c r="E11">
        <v>700000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909D-4004-4031-9BE4-3C2AD18E199D}">
  <sheetPr codeName="Sheet3"/>
  <dimension ref="A1:F21"/>
  <sheetViews>
    <sheetView workbookViewId="0">
      <selection activeCell="D12" sqref="D12"/>
    </sheetView>
  </sheetViews>
  <sheetFormatPr defaultRowHeight="14.4" x14ac:dyDescent="0.3"/>
  <cols>
    <col min="1" max="1" width="21.77734375" bestFit="1" customWidth="1"/>
    <col min="2" max="2" width="12.21875" bestFit="1" customWidth="1"/>
    <col min="3" max="3" width="14.33203125" bestFit="1" customWidth="1"/>
    <col min="4" max="4" width="16.5546875" bestFit="1" customWidth="1"/>
    <col min="5" max="6" width="15.44140625" bestFit="1" customWidth="1"/>
  </cols>
  <sheetData>
    <row r="1" spans="1:6" x14ac:dyDescent="0.3">
      <c r="A1" t="s">
        <v>522</v>
      </c>
      <c r="B1" t="s">
        <v>0</v>
      </c>
      <c r="C1" t="s">
        <v>523</v>
      </c>
      <c r="D1" t="s">
        <v>524</v>
      </c>
      <c r="E1" t="s">
        <v>525</v>
      </c>
      <c r="F1" t="s">
        <v>526</v>
      </c>
    </row>
    <row r="2" spans="1:6" x14ac:dyDescent="0.3">
      <c r="A2" t="s">
        <v>527</v>
      </c>
      <c r="B2" t="s">
        <v>6</v>
      </c>
      <c r="C2" t="s">
        <v>528</v>
      </c>
      <c r="D2" t="s">
        <v>529</v>
      </c>
      <c r="E2" s="1">
        <v>45658</v>
      </c>
      <c r="F2" s="1">
        <v>46022</v>
      </c>
    </row>
    <row r="3" spans="1:6" x14ac:dyDescent="0.3">
      <c r="A3" t="s">
        <v>530</v>
      </c>
      <c r="B3" t="s">
        <v>10</v>
      </c>
      <c r="C3" t="s">
        <v>531</v>
      </c>
      <c r="D3" t="s">
        <v>532</v>
      </c>
      <c r="E3" s="1">
        <v>45658</v>
      </c>
      <c r="F3" s="1">
        <v>46022</v>
      </c>
    </row>
    <row r="4" spans="1:6" x14ac:dyDescent="0.3">
      <c r="A4" t="s">
        <v>533</v>
      </c>
      <c r="B4" t="s">
        <v>14</v>
      </c>
      <c r="C4" t="s">
        <v>534</v>
      </c>
      <c r="D4" t="s">
        <v>535</v>
      </c>
      <c r="E4" s="1">
        <v>45658</v>
      </c>
      <c r="F4" s="1">
        <v>46022</v>
      </c>
    </row>
    <row r="5" spans="1:6" x14ac:dyDescent="0.3">
      <c r="A5" t="s">
        <v>536</v>
      </c>
      <c r="B5" t="s">
        <v>17</v>
      </c>
      <c r="C5" t="s">
        <v>537</v>
      </c>
      <c r="D5" t="s">
        <v>538</v>
      </c>
      <c r="E5" s="1">
        <v>45658</v>
      </c>
      <c r="F5" s="1">
        <v>46022</v>
      </c>
    </row>
    <row r="6" spans="1:6" x14ac:dyDescent="0.3">
      <c r="A6" t="s">
        <v>539</v>
      </c>
      <c r="B6" t="s">
        <v>20</v>
      </c>
      <c r="C6" t="s">
        <v>540</v>
      </c>
      <c r="D6" t="s">
        <v>541</v>
      </c>
      <c r="E6" s="1">
        <v>45658</v>
      </c>
      <c r="F6" s="1">
        <v>46022</v>
      </c>
    </row>
    <row r="7" spans="1:6" x14ac:dyDescent="0.3">
      <c r="A7" t="s">
        <v>542</v>
      </c>
      <c r="B7" t="s">
        <v>23</v>
      </c>
      <c r="C7" t="s">
        <v>543</v>
      </c>
      <c r="D7" t="s">
        <v>544</v>
      </c>
      <c r="E7" s="1">
        <v>45658</v>
      </c>
      <c r="F7" s="1">
        <v>46022</v>
      </c>
    </row>
    <row r="8" spans="1:6" x14ac:dyDescent="0.3">
      <c r="A8" t="s">
        <v>545</v>
      </c>
      <c r="B8" t="s">
        <v>26</v>
      </c>
      <c r="C8" t="s">
        <v>546</v>
      </c>
      <c r="D8" t="s">
        <v>547</v>
      </c>
      <c r="E8" s="1">
        <v>45658</v>
      </c>
      <c r="F8" s="1">
        <v>46022</v>
      </c>
    </row>
    <row r="9" spans="1:6" x14ac:dyDescent="0.3">
      <c r="A9" t="s">
        <v>548</v>
      </c>
      <c r="B9" t="s">
        <v>28</v>
      </c>
      <c r="C9" t="s">
        <v>549</v>
      </c>
      <c r="D9" t="s">
        <v>550</v>
      </c>
      <c r="E9" s="1">
        <v>45658</v>
      </c>
      <c r="F9" s="1">
        <v>46022</v>
      </c>
    </row>
    <row r="10" spans="1:6" x14ac:dyDescent="0.3">
      <c r="A10" t="s">
        <v>551</v>
      </c>
      <c r="B10" t="s">
        <v>30</v>
      </c>
      <c r="C10" t="s">
        <v>552</v>
      </c>
      <c r="D10" t="s">
        <v>553</v>
      </c>
      <c r="E10" s="1">
        <v>45658</v>
      </c>
      <c r="F10" s="1">
        <v>46022</v>
      </c>
    </row>
    <row r="11" spans="1:6" x14ac:dyDescent="0.3">
      <c r="A11" t="s">
        <v>554</v>
      </c>
      <c r="B11" t="s">
        <v>32</v>
      </c>
      <c r="C11" t="s">
        <v>555</v>
      </c>
      <c r="D11" t="s">
        <v>556</v>
      </c>
      <c r="E11" s="1">
        <v>45658</v>
      </c>
      <c r="F11" s="1">
        <v>46022</v>
      </c>
    </row>
    <row r="12" spans="1:6" x14ac:dyDescent="0.3">
      <c r="A12" t="s">
        <v>557</v>
      </c>
      <c r="B12" t="s">
        <v>35</v>
      </c>
      <c r="C12" t="s">
        <v>528</v>
      </c>
      <c r="D12" t="s">
        <v>558</v>
      </c>
      <c r="E12" s="1">
        <v>45658</v>
      </c>
      <c r="F12" s="1">
        <v>46022</v>
      </c>
    </row>
    <row r="13" spans="1:6" x14ac:dyDescent="0.3">
      <c r="A13" t="s">
        <v>559</v>
      </c>
      <c r="B13" t="s">
        <v>38</v>
      </c>
      <c r="C13" t="s">
        <v>531</v>
      </c>
      <c r="D13" t="s">
        <v>560</v>
      </c>
      <c r="E13" s="1">
        <v>45658</v>
      </c>
      <c r="F13" s="1">
        <v>46022</v>
      </c>
    </row>
    <row r="14" spans="1:6" x14ac:dyDescent="0.3">
      <c r="A14" t="s">
        <v>561</v>
      </c>
      <c r="B14" t="s">
        <v>40</v>
      </c>
      <c r="C14" t="s">
        <v>540</v>
      </c>
      <c r="D14" t="s">
        <v>562</v>
      </c>
      <c r="E14" s="1">
        <v>45658</v>
      </c>
      <c r="F14" s="1">
        <v>46022</v>
      </c>
    </row>
    <row r="15" spans="1:6" x14ac:dyDescent="0.3">
      <c r="A15" t="s">
        <v>563</v>
      </c>
      <c r="B15" t="s">
        <v>42</v>
      </c>
      <c r="C15" t="s">
        <v>534</v>
      </c>
      <c r="D15" t="s">
        <v>564</v>
      </c>
      <c r="E15" s="1">
        <v>45658</v>
      </c>
      <c r="F15" s="1">
        <v>46022</v>
      </c>
    </row>
    <row r="16" spans="1:6" x14ac:dyDescent="0.3">
      <c r="A16" t="s">
        <v>565</v>
      </c>
      <c r="B16" t="s">
        <v>44</v>
      </c>
      <c r="C16" t="s">
        <v>537</v>
      </c>
      <c r="D16" t="s">
        <v>566</v>
      </c>
      <c r="E16" s="1">
        <v>45658</v>
      </c>
      <c r="F16" s="1">
        <v>46022</v>
      </c>
    </row>
    <row r="17" spans="1:6" x14ac:dyDescent="0.3">
      <c r="A17" t="s">
        <v>567</v>
      </c>
      <c r="B17" t="s">
        <v>46</v>
      </c>
      <c r="C17" t="s">
        <v>543</v>
      </c>
      <c r="D17" t="s">
        <v>568</v>
      </c>
      <c r="E17" s="1">
        <v>45658</v>
      </c>
      <c r="F17" s="1">
        <v>46022</v>
      </c>
    </row>
    <row r="18" spans="1:6" x14ac:dyDescent="0.3">
      <c r="A18" t="s">
        <v>569</v>
      </c>
      <c r="B18" t="s">
        <v>48</v>
      </c>
      <c r="C18" t="s">
        <v>546</v>
      </c>
      <c r="D18" t="s">
        <v>570</v>
      </c>
      <c r="E18" s="1">
        <v>45658</v>
      </c>
      <c r="F18" s="1">
        <v>46022</v>
      </c>
    </row>
    <row r="19" spans="1:6" x14ac:dyDescent="0.3">
      <c r="A19" t="s">
        <v>571</v>
      </c>
      <c r="B19" t="s">
        <v>50</v>
      </c>
      <c r="C19" t="s">
        <v>549</v>
      </c>
      <c r="D19" t="s">
        <v>572</v>
      </c>
      <c r="E19" s="1">
        <v>45658</v>
      </c>
      <c r="F19" s="1">
        <v>46022</v>
      </c>
    </row>
    <row r="20" spans="1:6" x14ac:dyDescent="0.3">
      <c r="A20" t="s">
        <v>573</v>
      </c>
      <c r="B20" t="s">
        <v>52</v>
      </c>
      <c r="C20" t="s">
        <v>552</v>
      </c>
      <c r="D20" t="s">
        <v>574</v>
      </c>
      <c r="E20" s="1">
        <v>45658</v>
      </c>
      <c r="F20" s="1">
        <v>46022</v>
      </c>
    </row>
    <row r="21" spans="1:6" x14ac:dyDescent="0.3">
      <c r="A21" t="s">
        <v>575</v>
      </c>
      <c r="B21" t="s">
        <v>54</v>
      </c>
      <c r="C21" t="s">
        <v>555</v>
      </c>
      <c r="D21" t="s">
        <v>576</v>
      </c>
      <c r="E21" s="1">
        <v>45658</v>
      </c>
      <c r="F21" s="1">
        <v>46022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D0A23-84C1-41E2-ADB2-D66FAE841838}">
  <sheetPr codeName="Sheet4"/>
  <dimension ref="A1:E31"/>
  <sheetViews>
    <sheetView workbookViewId="0">
      <selection activeCell="D20" sqref="D20"/>
    </sheetView>
  </sheetViews>
  <sheetFormatPr defaultRowHeight="14.4" x14ac:dyDescent="0.3"/>
  <cols>
    <col min="1" max="1" width="22.33203125" bestFit="1" customWidth="1"/>
    <col min="2" max="2" width="15.109375" bestFit="1" customWidth="1"/>
    <col min="3" max="3" width="11" bestFit="1" customWidth="1"/>
    <col min="4" max="4" width="16.109375" bestFit="1" customWidth="1"/>
    <col min="5" max="5" width="16.21875" bestFit="1" customWidth="1"/>
  </cols>
  <sheetData>
    <row r="1" spans="1:5" x14ac:dyDescent="0.3">
      <c r="A1" t="s">
        <v>489</v>
      </c>
      <c r="B1" t="s">
        <v>56</v>
      </c>
      <c r="C1" t="s">
        <v>445</v>
      </c>
      <c r="D1" t="s">
        <v>490</v>
      </c>
      <c r="E1" t="s">
        <v>491</v>
      </c>
    </row>
    <row r="2" spans="1:5" x14ac:dyDescent="0.3">
      <c r="A2" t="s">
        <v>492</v>
      </c>
      <c r="B2" t="s">
        <v>62</v>
      </c>
      <c r="C2" t="s">
        <v>466</v>
      </c>
      <c r="D2" s="1">
        <v>45677.416666666664</v>
      </c>
      <c r="E2" s="1">
        <v>45680.4375</v>
      </c>
    </row>
    <row r="3" spans="1:5" x14ac:dyDescent="0.3">
      <c r="A3" t="s">
        <v>493</v>
      </c>
      <c r="B3" t="s">
        <v>66</v>
      </c>
      <c r="C3" t="s">
        <v>461</v>
      </c>
      <c r="D3" s="1">
        <v>45682.458333333336</v>
      </c>
      <c r="E3" s="1">
        <v>45684.583333333336</v>
      </c>
    </row>
    <row r="4" spans="1:5" x14ac:dyDescent="0.3">
      <c r="A4" t="s">
        <v>494</v>
      </c>
      <c r="B4" t="s">
        <v>70</v>
      </c>
      <c r="C4" t="s">
        <v>471</v>
      </c>
      <c r="D4" s="1">
        <v>45695.395833333336</v>
      </c>
      <c r="E4" s="1">
        <v>45700.479166666664</v>
      </c>
    </row>
    <row r="5" spans="1:5" x14ac:dyDescent="0.3">
      <c r="A5" t="s">
        <v>495</v>
      </c>
      <c r="B5" t="s">
        <v>73</v>
      </c>
      <c r="C5" t="s">
        <v>456</v>
      </c>
      <c r="D5" s="1">
        <v>45703.604166666664</v>
      </c>
      <c r="E5" s="1">
        <v>45704.645833333336</v>
      </c>
    </row>
    <row r="6" spans="1:5" x14ac:dyDescent="0.3">
      <c r="A6" t="s">
        <v>496</v>
      </c>
      <c r="B6" t="s">
        <v>76</v>
      </c>
      <c r="C6" t="s">
        <v>478</v>
      </c>
      <c r="D6" s="1">
        <v>45710.5</v>
      </c>
      <c r="E6" s="1">
        <v>45716.375</v>
      </c>
    </row>
    <row r="7" spans="1:5" x14ac:dyDescent="0.3">
      <c r="A7" t="s">
        <v>497</v>
      </c>
      <c r="B7" t="s">
        <v>79</v>
      </c>
      <c r="C7" t="s">
        <v>469</v>
      </c>
      <c r="D7" s="1">
        <v>45721.395833333336</v>
      </c>
      <c r="E7" s="1">
        <v>45724.5</v>
      </c>
    </row>
    <row r="8" spans="1:5" x14ac:dyDescent="0.3">
      <c r="A8" t="s">
        <v>498</v>
      </c>
      <c r="B8" t="s">
        <v>82</v>
      </c>
      <c r="C8" t="s">
        <v>464</v>
      </c>
      <c r="D8" s="1">
        <v>45736.4375</v>
      </c>
      <c r="E8" s="1">
        <v>45737.5625</v>
      </c>
    </row>
    <row r="9" spans="1:5" x14ac:dyDescent="0.3">
      <c r="A9" t="s">
        <v>499</v>
      </c>
      <c r="B9" t="s">
        <v>85</v>
      </c>
      <c r="C9" t="s">
        <v>485</v>
      </c>
      <c r="D9" s="1">
        <v>45748.520833333336</v>
      </c>
      <c r="E9" s="1">
        <v>45751.4375</v>
      </c>
    </row>
    <row r="10" spans="1:5" x14ac:dyDescent="0.3">
      <c r="A10" t="s">
        <v>500</v>
      </c>
      <c r="B10" t="s">
        <v>86</v>
      </c>
      <c r="C10" t="s">
        <v>483</v>
      </c>
      <c r="D10" s="1">
        <v>45757.416666666664</v>
      </c>
      <c r="E10" s="1">
        <v>45762.479166666664</v>
      </c>
    </row>
    <row r="11" spans="1:5" x14ac:dyDescent="0.3">
      <c r="A11" t="s">
        <v>501</v>
      </c>
      <c r="B11" t="s">
        <v>89</v>
      </c>
      <c r="C11" t="s">
        <v>473</v>
      </c>
      <c r="D11" s="1">
        <v>45767.645833333336</v>
      </c>
      <c r="E11" s="1">
        <v>45769.416666666664</v>
      </c>
    </row>
    <row r="12" spans="1:5" x14ac:dyDescent="0.3">
      <c r="A12" t="s">
        <v>502</v>
      </c>
      <c r="B12" t="s">
        <v>92</v>
      </c>
      <c r="C12" t="s">
        <v>459</v>
      </c>
      <c r="D12" s="1">
        <v>45782.375</v>
      </c>
      <c r="E12" s="1">
        <v>45786.5625</v>
      </c>
    </row>
    <row r="13" spans="1:5" x14ac:dyDescent="0.3">
      <c r="A13" t="s">
        <v>503</v>
      </c>
      <c r="B13" t="s">
        <v>95</v>
      </c>
      <c r="C13" t="s">
        <v>464</v>
      </c>
      <c r="D13" s="1">
        <v>45795.4375</v>
      </c>
      <c r="E13" s="1">
        <v>45796.520833333336</v>
      </c>
    </row>
    <row r="14" spans="1:5" x14ac:dyDescent="0.3">
      <c r="A14" t="s">
        <v>504</v>
      </c>
      <c r="B14" t="s">
        <v>98</v>
      </c>
      <c r="C14" t="s">
        <v>478</v>
      </c>
      <c r="D14" s="1">
        <v>45809.40625</v>
      </c>
      <c r="E14" s="1">
        <v>45818.4375</v>
      </c>
    </row>
    <row r="15" spans="1:5" x14ac:dyDescent="0.3">
      <c r="A15" t="s">
        <v>505</v>
      </c>
      <c r="B15" t="s">
        <v>101</v>
      </c>
      <c r="C15" t="s">
        <v>461</v>
      </c>
      <c r="D15" s="1">
        <v>45820.5625</v>
      </c>
      <c r="E15" s="1">
        <v>45822.604166666664</v>
      </c>
    </row>
    <row r="16" spans="1:5" x14ac:dyDescent="0.3">
      <c r="A16" t="s">
        <v>506</v>
      </c>
      <c r="B16" t="s">
        <v>102</v>
      </c>
      <c r="C16" t="s">
        <v>476</v>
      </c>
      <c r="D16" s="1">
        <v>45835.354166666664</v>
      </c>
      <c r="E16" s="1">
        <v>45840.395833333336</v>
      </c>
    </row>
    <row r="17" spans="1:5" x14ac:dyDescent="0.3">
      <c r="A17" t="s">
        <v>507</v>
      </c>
      <c r="B17" t="s">
        <v>105</v>
      </c>
      <c r="C17" t="s">
        <v>456</v>
      </c>
      <c r="D17" s="1">
        <v>45848.479166666664</v>
      </c>
      <c r="E17" s="1">
        <v>45850.5625</v>
      </c>
    </row>
    <row r="18" spans="1:5" x14ac:dyDescent="0.3">
      <c r="A18" t="s">
        <v>508</v>
      </c>
      <c r="B18" t="s">
        <v>108</v>
      </c>
      <c r="C18" t="s">
        <v>483</v>
      </c>
      <c r="D18" s="1">
        <v>45862.416666666664</v>
      </c>
      <c r="E18" s="1">
        <v>45866.479166666664</v>
      </c>
    </row>
    <row r="19" spans="1:5" x14ac:dyDescent="0.3">
      <c r="A19" t="s">
        <v>509</v>
      </c>
      <c r="B19" t="s">
        <v>109</v>
      </c>
      <c r="C19" t="s">
        <v>466</v>
      </c>
      <c r="D19" s="1">
        <v>45876.4375</v>
      </c>
      <c r="E19" s="1">
        <v>45878.520833333336</v>
      </c>
    </row>
    <row r="20" spans="1:5" x14ac:dyDescent="0.3">
      <c r="A20" t="s">
        <v>510</v>
      </c>
      <c r="B20" t="s">
        <v>110</v>
      </c>
      <c r="C20" t="s">
        <v>487</v>
      </c>
      <c r="D20" s="1">
        <v>45891.708333333336</v>
      </c>
      <c r="E20" s="1">
        <v>45893.4375</v>
      </c>
    </row>
    <row r="21" spans="1:5" x14ac:dyDescent="0.3">
      <c r="A21" t="s">
        <v>511</v>
      </c>
      <c r="B21" t="s">
        <v>113</v>
      </c>
      <c r="C21" t="s">
        <v>469</v>
      </c>
      <c r="D21" s="1">
        <v>45903.354166666664</v>
      </c>
      <c r="E21" s="1">
        <v>45905.479166666664</v>
      </c>
    </row>
    <row r="22" spans="1:5" x14ac:dyDescent="0.3">
      <c r="A22" t="s">
        <v>512</v>
      </c>
      <c r="B22" t="s">
        <v>114</v>
      </c>
      <c r="C22" t="s">
        <v>466</v>
      </c>
      <c r="D22" s="1">
        <v>45726.4375</v>
      </c>
      <c r="E22" s="1">
        <v>45728.458333333336</v>
      </c>
    </row>
    <row r="23" spans="1:5" x14ac:dyDescent="0.3">
      <c r="A23" t="s">
        <v>513</v>
      </c>
      <c r="B23" t="s">
        <v>115</v>
      </c>
      <c r="C23" t="s">
        <v>471</v>
      </c>
      <c r="D23" s="1">
        <v>45823.395833333336</v>
      </c>
      <c r="E23" s="1">
        <v>45826.479166666664</v>
      </c>
    </row>
    <row r="24" spans="1:5" x14ac:dyDescent="0.3">
      <c r="A24" t="s">
        <v>514</v>
      </c>
      <c r="B24" t="s">
        <v>116</v>
      </c>
      <c r="C24" t="s">
        <v>478</v>
      </c>
      <c r="D24" s="1">
        <v>45843.5625</v>
      </c>
      <c r="E24" s="1">
        <v>45847.4375</v>
      </c>
    </row>
    <row r="25" spans="1:5" x14ac:dyDescent="0.3">
      <c r="A25" t="s">
        <v>515</v>
      </c>
      <c r="B25" t="s">
        <v>117</v>
      </c>
      <c r="C25" t="s">
        <v>483</v>
      </c>
      <c r="D25" s="1">
        <v>45884.416666666664</v>
      </c>
      <c r="E25" s="1">
        <v>45889.479166666664</v>
      </c>
    </row>
    <row r="26" spans="1:5" x14ac:dyDescent="0.3">
      <c r="A26" t="s">
        <v>516</v>
      </c>
      <c r="B26" t="s">
        <v>118</v>
      </c>
      <c r="C26" t="s">
        <v>478</v>
      </c>
      <c r="D26" s="1">
        <v>45894.4375</v>
      </c>
      <c r="E26" s="1">
        <v>45899.5625</v>
      </c>
    </row>
    <row r="27" spans="1:5" x14ac:dyDescent="0.3">
      <c r="A27" t="s">
        <v>517</v>
      </c>
      <c r="B27" t="s">
        <v>119</v>
      </c>
      <c r="C27" t="s">
        <v>476</v>
      </c>
      <c r="D27" s="1">
        <v>45910.479166666664</v>
      </c>
      <c r="E27" s="1">
        <v>45913.520833333336</v>
      </c>
    </row>
    <row r="28" spans="1:5" x14ac:dyDescent="0.3">
      <c r="A28" t="s">
        <v>518</v>
      </c>
      <c r="B28" t="s">
        <v>120</v>
      </c>
      <c r="C28" t="s">
        <v>483</v>
      </c>
      <c r="D28" s="1">
        <v>45915.375</v>
      </c>
      <c r="E28" s="1">
        <v>45918.395833333336</v>
      </c>
    </row>
    <row r="29" spans="1:5" x14ac:dyDescent="0.3">
      <c r="A29" t="s">
        <v>519</v>
      </c>
      <c r="B29" t="s">
        <v>121</v>
      </c>
      <c r="C29" t="s">
        <v>466</v>
      </c>
      <c r="D29" s="1">
        <v>45920.520833333336</v>
      </c>
      <c r="E29" s="1">
        <v>45923.4375</v>
      </c>
    </row>
    <row r="30" spans="1:5" x14ac:dyDescent="0.3">
      <c r="A30" t="s">
        <v>520</v>
      </c>
      <c r="B30" t="s">
        <v>122</v>
      </c>
      <c r="C30" t="s">
        <v>461</v>
      </c>
      <c r="D30" s="1">
        <v>45925.395833333336</v>
      </c>
      <c r="E30" s="1">
        <v>45927.604166666664</v>
      </c>
    </row>
    <row r="31" spans="1:5" x14ac:dyDescent="0.3">
      <c r="A31" t="s">
        <v>521</v>
      </c>
      <c r="B31" t="s">
        <v>123</v>
      </c>
      <c r="C31" t="s">
        <v>469</v>
      </c>
      <c r="D31" s="1">
        <v>45928.458333333336</v>
      </c>
      <c r="E31" s="1">
        <v>45930.479166666664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0028-EAE5-42B7-B665-059E8E3DD8E5}">
  <sheetPr codeName="Sheet5"/>
  <dimension ref="A1:G16"/>
  <sheetViews>
    <sheetView workbookViewId="0">
      <selection activeCell="E13" sqref="E13"/>
    </sheetView>
  </sheetViews>
  <sheetFormatPr defaultRowHeight="14.4" x14ac:dyDescent="0.3"/>
  <cols>
    <col min="1" max="1" width="11" bestFit="1" customWidth="1"/>
    <col min="2" max="2" width="16.33203125" bestFit="1" customWidth="1"/>
    <col min="3" max="3" width="13.33203125" bestFit="1" customWidth="1"/>
    <col min="4" max="4" width="7.6640625" bestFit="1" customWidth="1"/>
    <col min="5" max="5" width="12.33203125" bestFit="1" customWidth="1"/>
    <col min="6" max="6" width="10.44140625" bestFit="1" customWidth="1"/>
    <col min="7" max="7" width="14.44140625" bestFit="1" customWidth="1"/>
  </cols>
  <sheetData>
    <row r="1" spans="1:7" x14ac:dyDescent="0.3">
      <c r="A1" t="s">
        <v>445</v>
      </c>
      <c r="B1" t="s">
        <v>446</v>
      </c>
      <c r="C1" t="s">
        <v>447</v>
      </c>
      <c r="D1" t="s">
        <v>448</v>
      </c>
      <c r="E1" t="s">
        <v>449</v>
      </c>
      <c r="F1" t="s">
        <v>450</v>
      </c>
      <c r="G1" t="s">
        <v>451</v>
      </c>
    </row>
    <row r="2" spans="1:7" x14ac:dyDescent="0.3">
      <c r="A2" t="s">
        <v>452</v>
      </c>
      <c r="B2" t="s">
        <v>453</v>
      </c>
      <c r="C2" t="s">
        <v>454</v>
      </c>
      <c r="D2">
        <v>1</v>
      </c>
      <c r="E2">
        <v>1500</v>
      </c>
      <c r="F2">
        <v>4</v>
      </c>
      <c r="G2" t="s">
        <v>455</v>
      </c>
    </row>
    <row r="3" spans="1:7" x14ac:dyDescent="0.3">
      <c r="A3" t="s">
        <v>456</v>
      </c>
      <c r="B3" t="s">
        <v>457</v>
      </c>
      <c r="C3" t="s">
        <v>454</v>
      </c>
      <c r="D3">
        <v>1</v>
      </c>
      <c r="E3">
        <v>1500</v>
      </c>
      <c r="F3">
        <v>4</v>
      </c>
      <c r="G3" t="s">
        <v>458</v>
      </c>
    </row>
    <row r="4" spans="1:7" x14ac:dyDescent="0.3">
      <c r="A4" t="s">
        <v>459</v>
      </c>
      <c r="B4" t="s">
        <v>460</v>
      </c>
      <c r="C4" t="s">
        <v>454</v>
      </c>
      <c r="D4">
        <v>1</v>
      </c>
      <c r="E4">
        <v>1500</v>
      </c>
      <c r="F4">
        <v>4</v>
      </c>
      <c r="G4" t="s">
        <v>455</v>
      </c>
    </row>
    <row r="5" spans="1:7" x14ac:dyDescent="0.3">
      <c r="A5" t="s">
        <v>461</v>
      </c>
      <c r="B5" t="s">
        <v>462</v>
      </c>
      <c r="C5" t="s">
        <v>463</v>
      </c>
      <c r="D5">
        <v>1</v>
      </c>
      <c r="E5">
        <v>2500</v>
      </c>
      <c r="F5">
        <v>2</v>
      </c>
      <c r="G5" t="s">
        <v>458</v>
      </c>
    </row>
    <row r="6" spans="1:7" x14ac:dyDescent="0.3">
      <c r="A6" t="s">
        <v>464</v>
      </c>
      <c r="B6" t="s">
        <v>465</v>
      </c>
      <c r="C6" t="s">
        <v>463</v>
      </c>
      <c r="D6">
        <v>1</v>
      </c>
      <c r="E6">
        <v>2500</v>
      </c>
      <c r="F6">
        <v>2</v>
      </c>
      <c r="G6" t="s">
        <v>455</v>
      </c>
    </row>
    <row r="7" spans="1:7" x14ac:dyDescent="0.3">
      <c r="A7" t="s">
        <v>466</v>
      </c>
      <c r="B7" t="s">
        <v>467</v>
      </c>
      <c r="C7" t="s">
        <v>468</v>
      </c>
      <c r="D7">
        <v>2</v>
      </c>
      <c r="E7">
        <v>4000</v>
      </c>
      <c r="F7">
        <v>1</v>
      </c>
      <c r="G7" t="s">
        <v>458</v>
      </c>
    </row>
    <row r="8" spans="1:7" x14ac:dyDescent="0.3">
      <c r="A8" t="s">
        <v>469</v>
      </c>
      <c r="B8" t="s">
        <v>470</v>
      </c>
      <c r="C8" t="s">
        <v>468</v>
      </c>
      <c r="D8">
        <v>2</v>
      </c>
      <c r="E8">
        <v>4000</v>
      </c>
      <c r="F8">
        <v>1</v>
      </c>
      <c r="G8" t="s">
        <v>455</v>
      </c>
    </row>
    <row r="9" spans="1:7" x14ac:dyDescent="0.3">
      <c r="A9" t="s">
        <v>471</v>
      </c>
      <c r="B9" t="s">
        <v>472</v>
      </c>
      <c r="C9" t="s">
        <v>468</v>
      </c>
      <c r="D9">
        <v>2</v>
      </c>
      <c r="E9">
        <v>4000</v>
      </c>
      <c r="F9">
        <v>1</v>
      </c>
      <c r="G9" t="s">
        <v>458</v>
      </c>
    </row>
    <row r="10" spans="1:7" x14ac:dyDescent="0.3">
      <c r="A10" t="s">
        <v>473</v>
      </c>
      <c r="B10" t="s">
        <v>474</v>
      </c>
      <c r="C10" t="s">
        <v>475</v>
      </c>
      <c r="D10">
        <v>2</v>
      </c>
      <c r="E10">
        <v>6000</v>
      </c>
      <c r="F10">
        <v>1</v>
      </c>
      <c r="G10" t="s">
        <v>455</v>
      </c>
    </row>
    <row r="11" spans="1:7" x14ac:dyDescent="0.3">
      <c r="A11" t="s">
        <v>476</v>
      </c>
      <c r="B11" t="s">
        <v>477</v>
      </c>
      <c r="C11" t="s">
        <v>475</v>
      </c>
      <c r="D11">
        <v>2</v>
      </c>
      <c r="E11">
        <v>6000</v>
      </c>
      <c r="F11">
        <v>1</v>
      </c>
      <c r="G11" t="s">
        <v>458</v>
      </c>
    </row>
    <row r="12" spans="1:7" x14ac:dyDescent="0.3">
      <c r="A12" t="s">
        <v>478</v>
      </c>
      <c r="B12" t="s">
        <v>479</v>
      </c>
      <c r="C12" t="s">
        <v>480</v>
      </c>
      <c r="D12">
        <v>3</v>
      </c>
      <c r="E12">
        <v>9000</v>
      </c>
      <c r="F12">
        <v>1</v>
      </c>
      <c r="G12" t="s">
        <v>458</v>
      </c>
    </row>
    <row r="13" spans="1:7" x14ac:dyDescent="0.3">
      <c r="A13" t="s">
        <v>481</v>
      </c>
      <c r="B13" t="s">
        <v>482</v>
      </c>
      <c r="C13" t="s">
        <v>480</v>
      </c>
      <c r="D13">
        <v>3</v>
      </c>
      <c r="E13">
        <v>9000</v>
      </c>
      <c r="F13">
        <v>1</v>
      </c>
      <c r="G13" t="s">
        <v>455</v>
      </c>
    </row>
    <row r="14" spans="1:7" x14ac:dyDescent="0.3">
      <c r="A14" t="s">
        <v>483</v>
      </c>
      <c r="B14" t="s">
        <v>484</v>
      </c>
      <c r="C14" t="s">
        <v>480</v>
      </c>
      <c r="D14">
        <v>3</v>
      </c>
      <c r="E14">
        <v>9000</v>
      </c>
      <c r="F14">
        <v>1</v>
      </c>
      <c r="G14" t="s">
        <v>458</v>
      </c>
    </row>
    <row r="15" spans="1:7" x14ac:dyDescent="0.3">
      <c r="A15" t="s">
        <v>485</v>
      </c>
      <c r="B15" t="s">
        <v>486</v>
      </c>
      <c r="C15" t="s">
        <v>64</v>
      </c>
      <c r="D15">
        <v>3</v>
      </c>
      <c r="E15">
        <v>5000</v>
      </c>
      <c r="F15">
        <v>1</v>
      </c>
      <c r="G15" t="s">
        <v>455</v>
      </c>
    </row>
    <row r="16" spans="1:7" x14ac:dyDescent="0.3">
      <c r="A16" t="s">
        <v>487</v>
      </c>
      <c r="B16" t="s">
        <v>488</v>
      </c>
      <c r="C16" t="s">
        <v>64</v>
      </c>
      <c r="D16">
        <v>3</v>
      </c>
      <c r="E16">
        <v>5000</v>
      </c>
      <c r="F16">
        <v>1</v>
      </c>
      <c r="G16" t="s">
        <v>458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176F-BFEC-4836-8E24-C0B4EB65F67A}">
  <sheetPr codeName="Sheet6"/>
  <dimension ref="A1:O31"/>
  <sheetViews>
    <sheetView workbookViewId="0">
      <selection activeCell="D14" sqref="D14"/>
    </sheetView>
  </sheetViews>
  <sheetFormatPr defaultRowHeight="14.4" x14ac:dyDescent="0.3"/>
  <cols>
    <col min="1" max="1" width="8.77734375" bestFit="1" customWidth="1"/>
    <col min="2" max="2" width="15.109375" bestFit="1" customWidth="1"/>
    <col min="3" max="3" width="15.44140625" bestFit="1" customWidth="1"/>
    <col min="4" max="4" width="20.21875" bestFit="1" customWidth="1"/>
    <col min="5" max="5" width="19.44140625" bestFit="1" customWidth="1"/>
    <col min="6" max="6" width="16.109375" bestFit="1" customWidth="1"/>
    <col min="7" max="7" width="16.77734375" bestFit="1" customWidth="1"/>
    <col min="8" max="9" width="16.109375" bestFit="1" customWidth="1"/>
    <col min="10" max="10" width="21.6640625" bestFit="1" customWidth="1"/>
    <col min="11" max="11" width="18.77734375" bestFit="1" customWidth="1"/>
    <col min="12" max="12" width="20.77734375" bestFit="1" customWidth="1"/>
    <col min="13" max="13" width="14.33203125" bestFit="1" customWidth="1"/>
    <col min="14" max="14" width="17.21875" bestFit="1" customWidth="1"/>
    <col min="15" max="15" width="19" bestFit="1" customWidth="1"/>
  </cols>
  <sheetData>
    <row r="1" spans="1:15" x14ac:dyDescent="0.3">
      <c r="A1" t="s">
        <v>396</v>
      </c>
      <c r="B1" t="s">
        <v>56</v>
      </c>
      <c r="C1" t="s">
        <v>397</v>
      </c>
      <c r="D1" t="s">
        <v>398</v>
      </c>
      <c r="E1" t="s">
        <v>399</v>
      </c>
      <c r="F1" t="s">
        <v>400</v>
      </c>
      <c r="G1" t="s">
        <v>401</v>
      </c>
      <c r="H1" t="s">
        <v>402</v>
      </c>
      <c r="I1" t="s">
        <v>403</v>
      </c>
      <c r="J1" t="s">
        <v>404</v>
      </c>
      <c r="K1" t="s">
        <v>405</v>
      </c>
      <c r="L1" t="s">
        <v>406</v>
      </c>
      <c r="M1" t="s">
        <v>407</v>
      </c>
      <c r="N1" t="s">
        <v>408</v>
      </c>
      <c r="O1" t="s">
        <v>409</v>
      </c>
    </row>
    <row r="2" spans="1:15" x14ac:dyDescent="0.3">
      <c r="A2" t="s">
        <v>410</v>
      </c>
      <c r="B2" t="s">
        <v>62</v>
      </c>
      <c r="C2" s="1">
        <v>45680</v>
      </c>
      <c r="D2">
        <v>3000</v>
      </c>
      <c r="E2">
        <v>450</v>
      </c>
      <c r="F2">
        <v>12000</v>
      </c>
      <c r="G2">
        <v>1500</v>
      </c>
      <c r="H2">
        <v>500</v>
      </c>
      <c r="I2">
        <v>17450</v>
      </c>
      <c r="J2">
        <v>5</v>
      </c>
      <c r="K2">
        <v>872.5</v>
      </c>
      <c r="L2">
        <v>13200</v>
      </c>
      <c r="M2">
        <v>3377.5</v>
      </c>
      <c r="N2" t="s">
        <v>411</v>
      </c>
      <c r="O2" t="s">
        <v>412</v>
      </c>
    </row>
    <row r="3" spans="1:15" x14ac:dyDescent="0.3">
      <c r="A3" t="s">
        <v>413</v>
      </c>
      <c r="B3" t="s">
        <v>66</v>
      </c>
      <c r="C3" s="1">
        <v>45684</v>
      </c>
      <c r="D3">
        <v>6000</v>
      </c>
      <c r="E3">
        <v>300</v>
      </c>
      <c r="F3">
        <v>5000</v>
      </c>
      <c r="G3">
        <v>1300</v>
      </c>
      <c r="H3">
        <v>300</v>
      </c>
      <c r="I3">
        <v>12900</v>
      </c>
      <c r="J3">
        <v>0</v>
      </c>
      <c r="K3">
        <v>0</v>
      </c>
      <c r="L3">
        <v>10320</v>
      </c>
      <c r="M3">
        <v>2580</v>
      </c>
      <c r="N3" t="s">
        <v>411</v>
      </c>
      <c r="O3" t="s">
        <v>412</v>
      </c>
    </row>
    <row r="4" spans="1:15" x14ac:dyDescent="0.3">
      <c r="A4" t="s">
        <v>414</v>
      </c>
      <c r="B4" t="s">
        <v>70</v>
      </c>
      <c r="C4" s="1">
        <v>45700</v>
      </c>
      <c r="D4">
        <v>2000</v>
      </c>
      <c r="E4">
        <v>600</v>
      </c>
      <c r="F4">
        <v>20000</v>
      </c>
      <c r="G4">
        <v>1600</v>
      </c>
      <c r="H4">
        <v>500</v>
      </c>
      <c r="I4">
        <v>24700</v>
      </c>
      <c r="J4">
        <v>5</v>
      </c>
      <c r="K4">
        <v>1235</v>
      </c>
      <c r="L4">
        <v>18772</v>
      </c>
      <c r="M4">
        <v>4693</v>
      </c>
      <c r="N4" t="s">
        <v>411</v>
      </c>
      <c r="O4" t="s">
        <v>412</v>
      </c>
    </row>
    <row r="5" spans="1:15" x14ac:dyDescent="0.3">
      <c r="A5" t="s">
        <v>415</v>
      </c>
      <c r="B5" t="s">
        <v>73</v>
      </c>
      <c r="C5" s="1">
        <v>45704</v>
      </c>
      <c r="D5">
        <v>900</v>
      </c>
      <c r="E5">
        <v>250</v>
      </c>
      <c r="F5">
        <v>1500</v>
      </c>
      <c r="G5">
        <v>1000</v>
      </c>
      <c r="H5">
        <v>200</v>
      </c>
      <c r="I5">
        <v>3850</v>
      </c>
      <c r="J5">
        <v>0</v>
      </c>
      <c r="K5">
        <v>0</v>
      </c>
      <c r="L5">
        <v>3080</v>
      </c>
      <c r="M5">
        <v>770</v>
      </c>
      <c r="N5" t="s">
        <v>411</v>
      </c>
      <c r="O5" t="s">
        <v>412</v>
      </c>
    </row>
    <row r="6" spans="1:15" x14ac:dyDescent="0.3">
      <c r="A6" t="s">
        <v>416</v>
      </c>
      <c r="B6" t="s">
        <v>76</v>
      </c>
      <c r="C6" s="1">
        <v>45716</v>
      </c>
      <c r="D6">
        <v>1500</v>
      </c>
      <c r="E6">
        <v>900</v>
      </c>
      <c r="F6">
        <v>54000</v>
      </c>
      <c r="G6">
        <v>1350</v>
      </c>
      <c r="H6">
        <v>800</v>
      </c>
      <c r="I6">
        <v>58550</v>
      </c>
      <c r="J6">
        <v>5</v>
      </c>
      <c r="K6">
        <v>2927.5</v>
      </c>
      <c r="L6">
        <v>45618</v>
      </c>
      <c r="M6">
        <v>10004.5</v>
      </c>
      <c r="N6" t="s">
        <v>411</v>
      </c>
      <c r="O6" t="s">
        <v>412</v>
      </c>
    </row>
    <row r="7" spans="1:15" x14ac:dyDescent="0.3">
      <c r="A7" t="s">
        <v>417</v>
      </c>
      <c r="B7" t="s">
        <v>79</v>
      </c>
      <c r="C7" s="1">
        <v>45724</v>
      </c>
      <c r="D7">
        <v>1000</v>
      </c>
      <c r="E7">
        <v>700</v>
      </c>
      <c r="F7">
        <v>12000</v>
      </c>
      <c r="G7">
        <v>1250</v>
      </c>
      <c r="H7">
        <v>300</v>
      </c>
      <c r="I7">
        <v>15250</v>
      </c>
      <c r="J7">
        <v>0</v>
      </c>
      <c r="K7">
        <v>0</v>
      </c>
      <c r="L7">
        <v>12200</v>
      </c>
      <c r="M7">
        <v>3050</v>
      </c>
      <c r="N7" t="s">
        <v>411</v>
      </c>
      <c r="O7" t="s">
        <v>412</v>
      </c>
    </row>
    <row r="8" spans="1:15" x14ac:dyDescent="0.3">
      <c r="A8" t="s">
        <v>418</v>
      </c>
      <c r="B8" t="s">
        <v>82</v>
      </c>
      <c r="C8" s="1">
        <v>45737</v>
      </c>
      <c r="D8">
        <v>3500</v>
      </c>
      <c r="E8">
        <v>350</v>
      </c>
      <c r="F8">
        <v>2500</v>
      </c>
      <c r="G8">
        <v>1400</v>
      </c>
      <c r="H8">
        <v>200</v>
      </c>
      <c r="I8">
        <v>7950</v>
      </c>
      <c r="J8">
        <v>5</v>
      </c>
      <c r="K8">
        <v>397.5</v>
      </c>
      <c r="L8">
        <v>6042</v>
      </c>
      <c r="M8">
        <v>1510.5</v>
      </c>
      <c r="N8" t="s">
        <v>411</v>
      </c>
      <c r="O8" t="s">
        <v>419</v>
      </c>
    </row>
    <row r="9" spans="1:15" x14ac:dyDescent="0.3">
      <c r="A9" t="s">
        <v>420</v>
      </c>
      <c r="B9" t="s">
        <v>85</v>
      </c>
      <c r="C9" s="1">
        <v>45751</v>
      </c>
      <c r="D9">
        <v>1500</v>
      </c>
      <c r="E9">
        <v>500</v>
      </c>
      <c r="F9">
        <v>15000</v>
      </c>
      <c r="G9">
        <v>1350</v>
      </c>
      <c r="H9">
        <v>400</v>
      </c>
      <c r="I9">
        <v>18750</v>
      </c>
      <c r="J9">
        <v>0</v>
      </c>
      <c r="K9">
        <v>0</v>
      </c>
      <c r="L9">
        <v>15937.5</v>
      </c>
      <c r="M9">
        <v>2812.5</v>
      </c>
      <c r="N9" t="s">
        <v>411</v>
      </c>
      <c r="O9" t="s">
        <v>412</v>
      </c>
    </row>
    <row r="10" spans="1:15" x14ac:dyDescent="0.3">
      <c r="A10" t="s">
        <v>421</v>
      </c>
      <c r="B10" t="s">
        <v>86</v>
      </c>
      <c r="C10" s="1">
        <v>45762</v>
      </c>
      <c r="D10">
        <v>4000</v>
      </c>
      <c r="E10">
        <v>600</v>
      </c>
      <c r="F10">
        <v>45000</v>
      </c>
      <c r="G10">
        <v>1500</v>
      </c>
      <c r="H10">
        <v>600</v>
      </c>
      <c r="I10">
        <v>51700</v>
      </c>
      <c r="J10">
        <v>5</v>
      </c>
      <c r="K10">
        <v>2585</v>
      </c>
      <c r="L10">
        <v>39308</v>
      </c>
      <c r="M10">
        <v>9807</v>
      </c>
      <c r="N10" t="s">
        <v>422</v>
      </c>
      <c r="O10" t="s">
        <v>412</v>
      </c>
    </row>
    <row r="11" spans="1:15" x14ac:dyDescent="0.3">
      <c r="A11" t="s">
        <v>423</v>
      </c>
      <c r="B11" t="s">
        <v>89</v>
      </c>
      <c r="C11" s="1">
        <v>45769</v>
      </c>
      <c r="D11">
        <v>600</v>
      </c>
      <c r="E11">
        <v>250</v>
      </c>
      <c r="F11">
        <v>12000</v>
      </c>
      <c r="G11">
        <v>1000</v>
      </c>
      <c r="H11">
        <v>200</v>
      </c>
      <c r="I11">
        <v>14050</v>
      </c>
      <c r="J11">
        <v>0</v>
      </c>
      <c r="K11">
        <v>0</v>
      </c>
      <c r="L11">
        <v>11240</v>
      </c>
      <c r="M11">
        <v>2810</v>
      </c>
      <c r="N11" t="s">
        <v>411</v>
      </c>
      <c r="O11" t="s">
        <v>424</v>
      </c>
    </row>
    <row r="12" spans="1:15" x14ac:dyDescent="0.3">
      <c r="A12" t="s">
        <v>425</v>
      </c>
      <c r="B12" t="s">
        <v>92</v>
      </c>
      <c r="C12" s="1">
        <v>45786</v>
      </c>
      <c r="D12">
        <v>600</v>
      </c>
      <c r="E12">
        <v>400</v>
      </c>
      <c r="F12">
        <v>6000</v>
      </c>
      <c r="G12">
        <v>900</v>
      </c>
      <c r="H12">
        <v>250</v>
      </c>
      <c r="I12">
        <v>8150</v>
      </c>
      <c r="J12">
        <v>5</v>
      </c>
      <c r="K12">
        <v>407.5</v>
      </c>
      <c r="L12">
        <v>6194</v>
      </c>
      <c r="M12">
        <v>1548.5</v>
      </c>
      <c r="N12" t="s">
        <v>411</v>
      </c>
      <c r="O12" t="s">
        <v>412</v>
      </c>
    </row>
    <row r="13" spans="1:15" x14ac:dyDescent="0.3">
      <c r="A13" t="s">
        <v>426</v>
      </c>
      <c r="B13" t="s">
        <v>95</v>
      </c>
      <c r="C13" s="1">
        <v>45796</v>
      </c>
      <c r="D13">
        <v>2200</v>
      </c>
      <c r="E13">
        <v>250</v>
      </c>
      <c r="F13">
        <v>2500</v>
      </c>
      <c r="G13">
        <v>1100</v>
      </c>
      <c r="H13">
        <v>200</v>
      </c>
      <c r="I13">
        <v>6250</v>
      </c>
      <c r="J13">
        <v>0</v>
      </c>
      <c r="K13">
        <v>0</v>
      </c>
      <c r="L13">
        <v>5312.5</v>
      </c>
      <c r="M13">
        <v>937.5</v>
      </c>
      <c r="N13" t="s">
        <v>411</v>
      </c>
      <c r="O13" t="s">
        <v>419</v>
      </c>
    </row>
    <row r="14" spans="1:15" x14ac:dyDescent="0.3">
      <c r="A14" t="s">
        <v>427</v>
      </c>
      <c r="B14" t="s">
        <v>98</v>
      </c>
      <c r="C14" s="1">
        <v>45818</v>
      </c>
      <c r="D14">
        <v>7500</v>
      </c>
      <c r="E14">
        <v>1200</v>
      </c>
      <c r="F14">
        <v>81000</v>
      </c>
      <c r="G14">
        <v>2000</v>
      </c>
      <c r="H14">
        <v>1000</v>
      </c>
      <c r="I14">
        <v>92700</v>
      </c>
      <c r="J14">
        <v>5</v>
      </c>
      <c r="K14">
        <v>4635</v>
      </c>
      <c r="L14">
        <v>70372</v>
      </c>
      <c r="M14">
        <v>22693</v>
      </c>
      <c r="N14" t="s">
        <v>422</v>
      </c>
      <c r="O14" t="s">
        <v>412</v>
      </c>
    </row>
    <row r="15" spans="1:15" x14ac:dyDescent="0.3">
      <c r="A15" t="s">
        <v>428</v>
      </c>
      <c r="B15" t="s">
        <v>101</v>
      </c>
      <c r="C15" s="1">
        <v>45822</v>
      </c>
      <c r="D15">
        <v>1000</v>
      </c>
      <c r="E15">
        <v>350</v>
      </c>
      <c r="F15">
        <v>7500</v>
      </c>
      <c r="G15">
        <v>1250</v>
      </c>
      <c r="H15">
        <v>300</v>
      </c>
      <c r="I15">
        <v>10400</v>
      </c>
      <c r="J15">
        <v>0</v>
      </c>
      <c r="K15">
        <v>0</v>
      </c>
      <c r="L15">
        <v>8840</v>
      </c>
      <c r="M15">
        <v>1560</v>
      </c>
      <c r="N15" t="s">
        <v>411</v>
      </c>
      <c r="O15" t="s">
        <v>412</v>
      </c>
    </row>
    <row r="16" spans="1:15" x14ac:dyDescent="0.3">
      <c r="A16" t="s">
        <v>429</v>
      </c>
      <c r="B16" t="s">
        <v>102</v>
      </c>
      <c r="C16" s="1">
        <v>45840</v>
      </c>
      <c r="D16">
        <v>600</v>
      </c>
      <c r="E16">
        <v>450</v>
      </c>
      <c r="F16">
        <v>24000</v>
      </c>
      <c r="G16">
        <v>1450</v>
      </c>
      <c r="H16">
        <v>400</v>
      </c>
      <c r="I16">
        <v>26900</v>
      </c>
      <c r="J16">
        <v>5</v>
      </c>
      <c r="K16">
        <v>1345</v>
      </c>
      <c r="L16">
        <v>20444</v>
      </c>
      <c r="M16">
        <v>5111</v>
      </c>
      <c r="N16" t="s">
        <v>411</v>
      </c>
      <c r="O16" t="s">
        <v>412</v>
      </c>
    </row>
    <row r="17" spans="1:15" x14ac:dyDescent="0.3">
      <c r="A17" t="s">
        <v>430</v>
      </c>
      <c r="B17" t="s">
        <v>105</v>
      </c>
      <c r="C17" s="1">
        <v>45850</v>
      </c>
      <c r="D17">
        <v>1200</v>
      </c>
      <c r="E17">
        <v>300</v>
      </c>
      <c r="F17">
        <v>5000</v>
      </c>
      <c r="G17">
        <v>1200</v>
      </c>
      <c r="H17">
        <v>250</v>
      </c>
      <c r="I17">
        <v>7950</v>
      </c>
      <c r="J17">
        <v>0</v>
      </c>
      <c r="K17">
        <v>0</v>
      </c>
      <c r="L17">
        <v>6360</v>
      </c>
      <c r="M17">
        <v>1590</v>
      </c>
      <c r="N17" t="s">
        <v>411</v>
      </c>
      <c r="O17" t="s">
        <v>424</v>
      </c>
    </row>
    <row r="18" spans="1:15" x14ac:dyDescent="0.3">
      <c r="A18" t="s">
        <v>431</v>
      </c>
      <c r="B18" t="s">
        <v>108</v>
      </c>
      <c r="C18" s="1">
        <v>45866</v>
      </c>
      <c r="D18">
        <v>4500</v>
      </c>
      <c r="E18">
        <v>400</v>
      </c>
      <c r="F18">
        <v>36000</v>
      </c>
      <c r="G18">
        <v>1500</v>
      </c>
      <c r="H18">
        <v>500</v>
      </c>
      <c r="I18">
        <v>42900</v>
      </c>
      <c r="J18">
        <v>5</v>
      </c>
      <c r="K18">
        <v>2145</v>
      </c>
      <c r="L18">
        <v>32404</v>
      </c>
      <c r="M18">
        <v>8351</v>
      </c>
      <c r="N18" t="s">
        <v>411</v>
      </c>
      <c r="O18" t="s">
        <v>412</v>
      </c>
    </row>
    <row r="19" spans="1:15" x14ac:dyDescent="0.3">
      <c r="A19" t="s">
        <v>432</v>
      </c>
      <c r="B19" t="s">
        <v>109</v>
      </c>
      <c r="C19" s="1">
        <v>45878</v>
      </c>
      <c r="D19">
        <v>1200</v>
      </c>
      <c r="E19">
        <v>300</v>
      </c>
      <c r="F19">
        <v>12000</v>
      </c>
      <c r="G19">
        <v>1200</v>
      </c>
      <c r="H19">
        <v>250</v>
      </c>
      <c r="I19">
        <v>14950</v>
      </c>
      <c r="J19">
        <v>0</v>
      </c>
      <c r="K19">
        <v>0</v>
      </c>
      <c r="L19">
        <v>11960</v>
      </c>
      <c r="M19">
        <v>2990</v>
      </c>
      <c r="N19" t="s">
        <v>411</v>
      </c>
      <c r="O19" t="s">
        <v>412</v>
      </c>
    </row>
    <row r="20" spans="1:15" x14ac:dyDescent="0.3">
      <c r="A20" t="s">
        <v>433</v>
      </c>
      <c r="B20" t="s">
        <v>110</v>
      </c>
      <c r="C20" s="1">
        <v>45893</v>
      </c>
      <c r="D20">
        <v>800</v>
      </c>
      <c r="E20">
        <v>350</v>
      </c>
      <c r="F20">
        <v>10000</v>
      </c>
      <c r="G20">
        <v>1100</v>
      </c>
      <c r="H20">
        <v>400</v>
      </c>
      <c r="I20">
        <v>12650</v>
      </c>
      <c r="J20">
        <v>5</v>
      </c>
      <c r="K20">
        <v>632.5</v>
      </c>
      <c r="L20">
        <v>9614</v>
      </c>
      <c r="M20">
        <v>2403.5</v>
      </c>
      <c r="N20" t="s">
        <v>411</v>
      </c>
      <c r="O20" t="s">
        <v>419</v>
      </c>
    </row>
    <row r="21" spans="1:15" x14ac:dyDescent="0.3">
      <c r="A21" t="s">
        <v>434</v>
      </c>
      <c r="B21" t="s">
        <v>113</v>
      </c>
      <c r="C21" s="1">
        <v>45905</v>
      </c>
      <c r="D21">
        <v>1000</v>
      </c>
      <c r="E21">
        <v>700</v>
      </c>
      <c r="F21">
        <v>8000</v>
      </c>
      <c r="G21">
        <v>1250</v>
      </c>
      <c r="H21">
        <v>300</v>
      </c>
      <c r="I21">
        <v>11250</v>
      </c>
      <c r="J21">
        <v>0</v>
      </c>
      <c r="K21">
        <v>0</v>
      </c>
      <c r="L21">
        <v>10125</v>
      </c>
      <c r="M21">
        <v>1125</v>
      </c>
      <c r="N21" t="s">
        <v>411</v>
      </c>
      <c r="O21" t="s">
        <v>412</v>
      </c>
    </row>
    <row r="22" spans="1:15" x14ac:dyDescent="0.3">
      <c r="A22" t="s">
        <v>435</v>
      </c>
      <c r="B22" t="s">
        <v>114</v>
      </c>
      <c r="C22" s="1">
        <v>45728</v>
      </c>
      <c r="D22">
        <v>500</v>
      </c>
      <c r="E22">
        <v>450</v>
      </c>
      <c r="F22">
        <v>8000</v>
      </c>
      <c r="G22">
        <v>1500</v>
      </c>
      <c r="H22">
        <v>300</v>
      </c>
      <c r="I22">
        <v>10750</v>
      </c>
      <c r="J22">
        <v>5</v>
      </c>
      <c r="K22">
        <v>537.5</v>
      </c>
      <c r="L22">
        <v>8160</v>
      </c>
      <c r="M22">
        <v>2052.5</v>
      </c>
      <c r="N22" t="s">
        <v>411</v>
      </c>
      <c r="O22" t="s">
        <v>412</v>
      </c>
    </row>
    <row r="23" spans="1:15" x14ac:dyDescent="0.3">
      <c r="A23" t="s">
        <v>436</v>
      </c>
      <c r="B23" t="s">
        <v>115</v>
      </c>
      <c r="C23" s="1">
        <v>45826</v>
      </c>
      <c r="D23">
        <v>1200</v>
      </c>
      <c r="E23">
        <v>350</v>
      </c>
      <c r="F23">
        <v>12000</v>
      </c>
      <c r="G23">
        <v>1600</v>
      </c>
      <c r="H23">
        <v>300</v>
      </c>
      <c r="I23">
        <v>15450</v>
      </c>
      <c r="J23">
        <v>0</v>
      </c>
      <c r="K23">
        <v>0</v>
      </c>
      <c r="L23">
        <v>12360</v>
      </c>
      <c r="M23">
        <v>3090</v>
      </c>
      <c r="N23" t="s">
        <v>411</v>
      </c>
      <c r="O23" t="s">
        <v>424</v>
      </c>
    </row>
    <row r="24" spans="1:15" x14ac:dyDescent="0.3">
      <c r="A24" t="s">
        <v>437</v>
      </c>
      <c r="B24" t="s">
        <v>116</v>
      </c>
      <c r="C24" s="1">
        <v>45847</v>
      </c>
      <c r="D24">
        <v>1500</v>
      </c>
      <c r="E24">
        <v>500</v>
      </c>
      <c r="F24">
        <v>36000</v>
      </c>
      <c r="G24">
        <v>1350</v>
      </c>
      <c r="H24">
        <v>500</v>
      </c>
      <c r="I24">
        <v>39850</v>
      </c>
      <c r="J24">
        <v>5</v>
      </c>
      <c r="K24">
        <v>1992.5</v>
      </c>
      <c r="L24">
        <v>30286</v>
      </c>
      <c r="M24">
        <v>7571.5</v>
      </c>
      <c r="N24" t="s">
        <v>422</v>
      </c>
      <c r="O24" t="s">
        <v>412</v>
      </c>
    </row>
    <row r="25" spans="1:15" x14ac:dyDescent="0.3">
      <c r="A25" t="s">
        <v>438</v>
      </c>
      <c r="B25" t="s">
        <v>117</v>
      </c>
      <c r="C25" s="1">
        <v>45889</v>
      </c>
      <c r="D25">
        <v>4000</v>
      </c>
      <c r="E25">
        <v>600</v>
      </c>
      <c r="F25">
        <v>45000</v>
      </c>
      <c r="G25">
        <v>1500</v>
      </c>
      <c r="H25">
        <v>500</v>
      </c>
      <c r="I25">
        <v>51600</v>
      </c>
      <c r="J25">
        <v>0</v>
      </c>
      <c r="K25">
        <v>0</v>
      </c>
      <c r="L25">
        <v>41280</v>
      </c>
      <c r="M25">
        <v>10320</v>
      </c>
      <c r="N25" t="s">
        <v>411</v>
      </c>
      <c r="O25" t="s">
        <v>412</v>
      </c>
    </row>
    <row r="26" spans="1:15" x14ac:dyDescent="0.3">
      <c r="A26" t="s">
        <v>439</v>
      </c>
      <c r="B26" t="s">
        <v>118</v>
      </c>
      <c r="C26" s="1">
        <v>45899</v>
      </c>
      <c r="D26">
        <v>7500</v>
      </c>
      <c r="E26">
        <v>1200</v>
      </c>
      <c r="F26">
        <v>45000</v>
      </c>
      <c r="G26">
        <v>2000</v>
      </c>
      <c r="H26">
        <v>800</v>
      </c>
      <c r="I26">
        <v>56500</v>
      </c>
      <c r="J26">
        <v>5</v>
      </c>
      <c r="K26">
        <v>2825</v>
      </c>
      <c r="L26">
        <v>42840</v>
      </c>
      <c r="M26">
        <v>10835</v>
      </c>
      <c r="N26" t="s">
        <v>422</v>
      </c>
      <c r="O26" t="s">
        <v>412</v>
      </c>
    </row>
    <row r="27" spans="1:15" x14ac:dyDescent="0.3">
      <c r="A27" t="s">
        <v>440</v>
      </c>
      <c r="B27" t="s">
        <v>119</v>
      </c>
      <c r="C27" s="1">
        <v>45913</v>
      </c>
      <c r="D27">
        <v>600</v>
      </c>
      <c r="E27">
        <v>300</v>
      </c>
      <c r="F27">
        <v>12000</v>
      </c>
      <c r="G27">
        <v>1450</v>
      </c>
      <c r="H27">
        <v>300</v>
      </c>
      <c r="I27">
        <v>14650</v>
      </c>
      <c r="J27">
        <v>0</v>
      </c>
      <c r="K27">
        <v>0</v>
      </c>
      <c r="L27">
        <v>12452.5</v>
      </c>
      <c r="M27">
        <v>2197.5</v>
      </c>
      <c r="N27" t="s">
        <v>411</v>
      </c>
      <c r="O27" t="s">
        <v>412</v>
      </c>
    </row>
    <row r="28" spans="1:15" x14ac:dyDescent="0.3">
      <c r="A28" t="s">
        <v>441</v>
      </c>
      <c r="B28" t="s">
        <v>120</v>
      </c>
      <c r="C28" s="1">
        <v>45918</v>
      </c>
      <c r="D28">
        <v>4000</v>
      </c>
      <c r="E28">
        <v>450</v>
      </c>
      <c r="F28">
        <v>12000</v>
      </c>
      <c r="G28">
        <v>1500</v>
      </c>
      <c r="H28">
        <v>300</v>
      </c>
      <c r="I28">
        <v>18250</v>
      </c>
      <c r="J28">
        <v>5</v>
      </c>
      <c r="K28">
        <v>912.5</v>
      </c>
      <c r="L28">
        <v>13870</v>
      </c>
      <c r="M28">
        <v>3467.5</v>
      </c>
      <c r="N28" t="s">
        <v>411</v>
      </c>
      <c r="O28" t="s">
        <v>412</v>
      </c>
    </row>
    <row r="29" spans="1:15" x14ac:dyDescent="0.3">
      <c r="A29" t="s">
        <v>442</v>
      </c>
      <c r="B29" t="s">
        <v>121</v>
      </c>
      <c r="C29" s="1">
        <v>45923</v>
      </c>
      <c r="D29">
        <v>1200</v>
      </c>
      <c r="E29">
        <v>300</v>
      </c>
      <c r="F29">
        <v>12000</v>
      </c>
      <c r="G29">
        <v>1200</v>
      </c>
      <c r="H29">
        <v>250</v>
      </c>
      <c r="I29">
        <v>14950</v>
      </c>
      <c r="J29">
        <v>0</v>
      </c>
      <c r="K29">
        <v>0</v>
      </c>
      <c r="L29">
        <v>11960</v>
      </c>
      <c r="M29">
        <v>2990</v>
      </c>
      <c r="N29" t="s">
        <v>422</v>
      </c>
      <c r="O29" t="s">
        <v>412</v>
      </c>
    </row>
    <row r="30" spans="1:15" x14ac:dyDescent="0.3">
      <c r="A30" t="s">
        <v>443</v>
      </c>
      <c r="B30" t="s">
        <v>122</v>
      </c>
      <c r="C30" s="1">
        <v>45927</v>
      </c>
      <c r="D30">
        <v>6000</v>
      </c>
      <c r="E30">
        <v>300</v>
      </c>
      <c r="F30">
        <v>5000</v>
      </c>
      <c r="G30">
        <v>1300</v>
      </c>
      <c r="H30">
        <v>300</v>
      </c>
      <c r="I30">
        <v>12900</v>
      </c>
      <c r="J30">
        <v>5</v>
      </c>
      <c r="K30">
        <v>645</v>
      </c>
      <c r="L30">
        <v>9828</v>
      </c>
      <c r="M30">
        <v>2427</v>
      </c>
      <c r="N30" t="s">
        <v>411</v>
      </c>
      <c r="O30" t="s">
        <v>412</v>
      </c>
    </row>
    <row r="31" spans="1:15" x14ac:dyDescent="0.3">
      <c r="A31" t="s">
        <v>444</v>
      </c>
      <c r="B31" t="s">
        <v>123</v>
      </c>
      <c r="C31" s="1">
        <v>45930</v>
      </c>
      <c r="D31">
        <v>1000</v>
      </c>
      <c r="E31">
        <v>700</v>
      </c>
      <c r="F31">
        <v>8000</v>
      </c>
      <c r="G31">
        <v>1250</v>
      </c>
      <c r="H31">
        <v>300</v>
      </c>
      <c r="I31">
        <v>11250</v>
      </c>
      <c r="J31">
        <v>0</v>
      </c>
      <c r="K31">
        <v>0</v>
      </c>
      <c r="L31">
        <v>10125</v>
      </c>
      <c r="M31">
        <v>1125</v>
      </c>
      <c r="N31" t="s">
        <v>411</v>
      </c>
      <c r="O31" t="s">
        <v>412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35ACB-5AB9-4C36-BA3A-3B5CBE8F915A}">
  <sheetPr codeName="Sheet7"/>
  <dimension ref="A1:I21"/>
  <sheetViews>
    <sheetView workbookViewId="0">
      <selection activeCell="E17" sqref="E17"/>
    </sheetView>
  </sheetViews>
  <sheetFormatPr defaultRowHeight="14.4" x14ac:dyDescent="0.3"/>
  <cols>
    <col min="1" max="1" width="10.77734375" bestFit="1" customWidth="1"/>
    <col min="2" max="2" width="14.109375" bestFit="1" customWidth="1"/>
    <col min="3" max="3" width="16.109375" bestFit="1" customWidth="1"/>
    <col min="4" max="4" width="19.5546875" bestFit="1" customWidth="1"/>
    <col min="5" max="5" width="15.44140625" bestFit="1" customWidth="1"/>
    <col min="6" max="6" width="19.88671875" bestFit="1" customWidth="1"/>
    <col min="7" max="7" width="20" bestFit="1" customWidth="1"/>
    <col min="8" max="8" width="15.77734375" bestFit="1" customWidth="1"/>
    <col min="9" max="9" width="21.77734375" bestFit="1" customWidth="1"/>
  </cols>
  <sheetData>
    <row r="1" spans="1:9" x14ac:dyDescent="0.3">
      <c r="A1" t="s">
        <v>340</v>
      </c>
      <c r="B1" t="s">
        <v>275</v>
      </c>
      <c r="C1" t="s">
        <v>341</v>
      </c>
      <c r="D1" t="s">
        <v>342</v>
      </c>
      <c r="E1" t="s">
        <v>343</v>
      </c>
      <c r="F1" t="s">
        <v>344</v>
      </c>
      <c r="G1" t="s">
        <v>345</v>
      </c>
      <c r="H1" t="s">
        <v>346</v>
      </c>
      <c r="I1" t="s">
        <v>347</v>
      </c>
    </row>
    <row r="2" spans="1:9" x14ac:dyDescent="0.3">
      <c r="A2" t="s">
        <v>348</v>
      </c>
      <c r="B2" t="s">
        <v>289</v>
      </c>
      <c r="C2" t="s">
        <v>349</v>
      </c>
      <c r="D2" s="1">
        <v>45658</v>
      </c>
      <c r="E2" s="1">
        <v>46388</v>
      </c>
      <c r="F2">
        <v>1000</v>
      </c>
      <c r="G2">
        <v>850</v>
      </c>
      <c r="H2">
        <v>18</v>
      </c>
      <c r="I2" t="s">
        <v>350</v>
      </c>
    </row>
    <row r="3" spans="1:9" x14ac:dyDescent="0.3">
      <c r="A3" t="s">
        <v>351</v>
      </c>
      <c r="B3" t="s">
        <v>296</v>
      </c>
      <c r="C3" t="s">
        <v>352</v>
      </c>
      <c r="D3" s="1">
        <v>45662</v>
      </c>
      <c r="E3" s="1">
        <v>46392</v>
      </c>
      <c r="F3">
        <v>500</v>
      </c>
      <c r="G3">
        <v>420</v>
      </c>
      <c r="H3">
        <v>65</v>
      </c>
      <c r="I3" t="s">
        <v>353</v>
      </c>
    </row>
    <row r="4" spans="1:9" x14ac:dyDescent="0.3">
      <c r="A4" t="s">
        <v>354</v>
      </c>
      <c r="B4" t="s">
        <v>336</v>
      </c>
      <c r="C4" t="s">
        <v>355</v>
      </c>
      <c r="D4" s="1">
        <v>45667</v>
      </c>
      <c r="E4" s="1">
        <v>46397</v>
      </c>
      <c r="F4">
        <v>400</v>
      </c>
      <c r="G4">
        <v>350</v>
      </c>
      <c r="H4">
        <v>85</v>
      </c>
      <c r="I4" t="s">
        <v>356</v>
      </c>
    </row>
    <row r="5" spans="1:9" x14ac:dyDescent="0.3">
      <c r="A5" t="s">
        <v>357</v>
      </c>
      <c r="B5" t="s">
        <v>305</v>
      </c>
      <c r="C5" t="s">
        <v>358</v>
      </c>
      <c r="D5" s="1">
        <v>45672</v>
      </c>
      <c r="E5" s="1">
        <v>46402</v>
      </c>
      <c r="F5">
        <v>700</v>
      </c>
      <c r="G5">
        <v>620</v>
      </c>
      <c r="H5">
        <v>32</v>
      </c>
      <c r="I5" t="s">
        <v>350</v>
      </c>
    </row>
    <row r="6" spans="1:9" x14ac:dyDescent="0.3">
      <c r="A6" t="s">
        <v>359</v>
      </c>
      <c r="B6" t="s">
        <v>303</v>
      </c>
      <c r="C6" t="s">
        <v>360</v>
      </c>
      <c r="D6" s="1">
        <v>45677</v>
      </c>
      <c r="E6" s="1">
        <v>46407</v>
      </c>
      <c r="F6">
        <v>1000</v>
      </c>
      <c r="G6">
        <v>800</v>
      </c>
      <c r="H6">
        <v>42</v>
      </c>
      <c r="I6" t="s">
        <v>353</v>
      </c>
    </row>
    <row r="7" spans="1:9" x14ac:dyDescent="0.3">
      <c r="A7" t="s">
        <v>361</v>
      </c>
      <c r="B7" t="s">
        <v>282</v>
      </c>
      <c r="C7" t="s">
        <v>362</v>
      </c>
      <c r="D7" s="1">
        <v>45682</v>
      </c>
      <c r="E7" s="1">
        <v>46412</v>
      </c>
      <c r="F7">
        <v>800</v>
      </c>
      <c r="G7">
        <v>700</v>
      </c>
      <c r="H7">
        <v>38</v>
      </c>
      <c r="I7" t="s">
        <v>356</v>
      </c>
    </row>
    <row r="8" spans="1:9" x14ac:dyDescent="0.3">
      <c r="A8" t="s">
        <v>363</v>
      </c>
      <c r="B8" t="s">
        <v>286</v>
      </c>
      <c r="C8" t="s">
        <v>364</v>
      </c>
      <c r="D8" s="1">
        <v>45689</v>
      </c>
      <c r="E8" s="1">
        <v>46419</v>
      </c>
      <c r="F8">
        <v>600</v>
      </c>
      <c r="G8">
        <v>500</v>
      </c>
      <c r="H8">
        <v>52</v>
      </c>
      <c r="I8" t="s">
        <v>350</v>
      </c>
    </row>
    <row r="9" spans="1:9" x14ac:dyDescent="0.3">
      <c r="A9" t="s">
        <v>365</v>
      </c>
      <c r="B9" t="s">
        <v>315</v>
      </c>
      <c r="C9" t="s">
        <v>366</v>
      </c>
      <c r="D9" s="1">
        <v>45693</v>
      </c>
      <c r="E9" s="1">
        <v>46423</v>
      </c>
      <c r="F9">
        <v>800</v>
      </c>
      <c r="G9">
        <v>680</v>
      </c>
      <c r="H9">
        <v>35</v>
      </c>
      <c r="I9" t="s">
        <v>353</v>
      </c>
    </row>
    <row r="10" spans="1:9" x14ac:dyDescent="0.3">
      <c r="A10" t="s">
        <v>367</v>
      </c>
      <c r="B10" t="s">
        <v>368</v>
      </c>
      <c r="C10" t="s">
        <v>369</v>
      </c>
      <c r="D10" s="1">
        <v>45698</v>
      </c>
      <c r="E10" s="1">
        <v>46428</v>
      </c>
      <c r="F10">
        <v>700</v>
      </c>
      <c r="G10">
        <v>610</v>
      </c>
      <c r="H10">
        <v>45</v>
      </c>
      <c r="I10" t="s">
        <v>356</v>
      </c>
    </row>
    <row r="11" spans="1:9" x14ac:dyDescent="0.3">
      <c r="A11" t="s">
        <v>370</v>
      </c>
      <c r="B11" t="s">
        <v>322</v>
      </c>
      <c r="C11" t="s">
        <v>371</v>
      </c>
      <c r="D11" s="1">
        <v>45703</v>
      </c>
      <c r="E11" s="1">
        <v>46433</v>
      </c>
      <c r="F11">
        <v>500</v>
      </c>
      <c r="G11">
        <v>440</v>
      </c>
      <c r="H11">
        <v>28</v>
      </c>
      <c r="I11" t="s">
        <v>350</v>
      </c>
    </row>
    <row r="12" spans="1:9" x14ac:dyDescent="0.3">
      <c r="A12" t="s">
        <v>372</v>
      </c>
      <c r="B12" t="s">
        <v>313</v>
      </c>
      <c r="C12" t="s">
        <v>373</v>
      </c>
      <c r="D12" s="1">
        <v>45708</v>
      </c>
      <c r="E12" s="1">
        <v>46438</v>
      </c>
      <c r="F12">
        <v>600</v>
      </c>
      <c r="G12">
        <v>540</v>
      </c>
      <c r="H12">
        <v>20</v>
      </c>
      <c r="I12" t="s">
        <v>353</v>
      </c>
    </row>
    <row r="13" spans="1:9" x14ac:dyDescent="0.3">
      <c r="A13" t="s">
        <v>374</v>
      </c>
      <c r="B13" t="s">
        <v>308</v>
      </c>
      <c r="C13" t="s">
        <v>375</v>
      </c>
      <c r="D13" s="1">
        <v>45717</v>
      </c>
      <c r="E13" s="1">
        <v>46447</v>
      </c>
      <c r="F13">
        <v>500</v>
      </c>
      <c r="G13">
        <v>430</v>
      </c>
      <c r="H13">
        <v>65</v>
      </c>
      <c r="I13" t="s">
        <v>356</v>
      </c>
    </row>
    <row r="14" spans="1:9" x14ac:dyDescent="0.3">
      <c r="A14" t="s">
        <v>376</v>
      </c>
      <c r="B14" t="s">
        <v>293</v>
      </c>
      <c r="C14" t="s">
        <v>377</v>
      </c>
      <c r="D14" s="1">
        <v>45721</v>
      </c>
      <c r="E14" s="1">
        <v>46451</v>
      </c>
      <c r="F14">
        <v>700</v>
      </c>
      <c r="G14">
        <v>600</v>
      </c>
      <c r="H14">
        <v>24</v>
      </c>
      <c r="I14" t="s">
        <v>350</v>
      </c>
    </row>
    <row r="15" spans="1:9" x14ac:dyDescent="0.3">
      <c r="A15" t="s">
        <v>378</v>
      </c>
      <c r="B15" t="s">
        <v>379</v>
      </c>
      <c r="C15" t="s">
        <v>380</v>
      </c>
      <c r="D15" s="1">
        <v>45726</v>
      </c>
      <c r="E15" s="1">
        <v>46091</v>
      </c>
      <c r="F15">
        <v>200</v>
      </c>
      <c r="G15">
        <v>150</v>
      </c>
      <c r="H15">
        <v>500</v>
      </c>
      <c r="I15" t="s">
        <v>381</v>
      </c>
    </row>
    <row r="16" spans="1:9" x14ac:dyDescent="0.3">
      <c r="A16" t="s">
        <v>382</v>
      </c>
      <c r="B16" t="s">
        <v>319</v>
      </c>
      <c r="C16" t="s">
        <v>383</v>
      </c>
      <c r="D16" s="1">
        <v>45731</v>
      </c>
      <c r="E16" s="1">
        <v>46461</v>
      </c>
      <c r="F16">
        <v>500</v>
      </c>
      <c r="G16">
        <v>440</v>
      </c>
      <c r="H16">
        <v>50</v>
      </c>
      <c r="I16" t="s">
        <v>353</v>
      </c>
    </row>
    <row r="17" spans="1:9" x14ac:dyDescent="0.3">
      <c r="A17" t="s">
        <v>384</v>
      </c>
      <c r="B17" t="s">
        <v>310</v>
      </c>
      <c r="C17" t="s">
        <v>385</v>
      </c>
      <c r="D17" s="1">
        <v>45736</v>
      </c>
      <c r="E17" s="1">
        <v>46466</v>
      </c>
      <c r="F17">
        <v>600</v>
      </c>
      <c r="G17">
        <v>520</v>
      </c>
      <c r="H17">
        <v>24</v>
      </c>
      <c r="I17" t="s">
        <v>350</v>
      </c>
    </row>
    <row r="18" spans="1:9" x14ac:dyDescent="0.3">
      <c r="A18" t="s">
        <v>386</v>
      </c>
      <c r="B18" t="s">
        <v>387</v>
      </c>
      <c r="C18" t="s">
        <v>388</v>
      </c>
      <c r="D18" s="1">
        <v>45748</v>
      </c>
      <c r="E18" s="1">
        <v>46478</v>
      </c>
      <c r="F18">
        <v>600</v>
      </c>
      <c r="G18">
        <v>500</v>
      </c>
      <c r="H18">
        <v>55</v>
      </c>
      <c r="I18" t="s">
        <v>356</v>
      </c>
    </row>
    <row r="19" spans="1:9" x14ac:dyDescent="0.3">
      <c r="A19" t="s">
        <v>389</v>
      </c>
      <c r="B19" t="s">
        <v>299</v>
      </c>
      <c r="C19" t="s">
        <v>390</v>
      </c>
      <c r="D19" s="1">
        <v>45752</v>
      </c>
      <c r="E19" s="1">
        <v>46482</v>
      </c>
      <c r="F19">
        <v>250</v>
      </c>
      <c r="G19">
        <v>210</v>
      </c>
      <c r="H19">
        <v>85</v>
      </c>
      <c r="I19" t="s">
        <v>381</v>
      </c>
    </row>
    <row r="20" spans="1:9" x14ac:dyDescent="0.3">
      <c r="A20" t="s">
        <v>391</v>
      </c>
      <c r="B20" t="s">
        <v>317</v>
      </c>
      <c r="C20" t="s">
        <v>392</v>
      </c>
      <c r="D20" s="1">
        <v>45757</v>
      </c>
      <c r="E20" s="1">
        <v>46487</v>
      </c>
      <c r="F20">
        <v>500</v>
      </c>
      <c r="G20">
        <v>450</v>
      </c>
      <c r="H20">
        <v>38</v>
      </c>
      <c r="I20" t="s">
        <v>353</v>
      </c>
    </row>
    <row r="21" spans="1:9" x14ac:dyDescent="0.3">
      <c r="A21" t="s">
        <v>393</v>
      </c>
      <c r="B21" t="s">
        <v>394</v>
      </c>
      <c r="C21" t="s">
        <v>395</v>
      </c>
      <c r="D21" s="1">
        <v>45762</v>
      </c>
      <c r="E21" s="1">
        <v>46492</v>
      </c>
      <c r="F21">
        <v>800</v>
      </c>
      <c r="G21">
        <v>700</v>
      </c>
      <c r="H21">
        <v>30</v>
      </c>
      <c r="I21" t="s">
        <v>350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BD067-379A-46DD-A306-C80F13CA9C9D}">
  <sheetPr codeName="Sheet8"/>
  <dimension ref="A1:I31"/>
  <sheetViews>
    <sheetView workbookViewId="0">
      <selection activeCell="G23" sqref="G23"/>
    </sheetView>
  </sheetViews>
  <sheetFormatPr defaultRowHeight="14.4" x14ac:dyDescent="0.3"/>
  <cols>
    <col min="1" max="1" width="16.5546875" bestFit="1" customWidth="1"/>
    <col min="2" max="2" width="15.109375" bestFit="1" customWidth="1"/>
    <col min="3" max="3" width="14.109375" bestFit="1" customWidth="1"/>
    <col min="4" max="4" width="11.6640625" bestFit="1" customWidth="1"/>
    <col min="5" max="5" width="18.77734375" bestFit="1" customWidth="1"/>
    <col min="6" max="6" width="9.44140625" bestFit="1" customWidth="1"/>
    <col min="7" max="7" width="16.33203125" bestFit="1" customWidth="1"/>
    <col min="8" max="8" width="15.77734375" bestFit="1" customWidth="1"/>
    <col min="9" max="9" width="21.109375" bestFit="1" customWidth="1"/>
  </cols>
  <sheetData>
    <row r="1" spans="1:9" x14ac:dyDescent="0.3">
      <c r="A1" t="s">
        <v>274</v>
      </c>
      <c r="B1" t="s">
        <v>56</v>
      </c>
      <c r="C1" t="s">
        <v>275</v>
      </c>
      <c r="D1" t="s">
        <v>124</v>
      </c>
      <c r="E1" t="s">
        <v>276</v>
      </c>
      <c r="F1" t="s">
        <v>277</v>
      </c>
      <c r="G1" t="s">
        <v>278</v>
      </c>
      <c r="H1" t="s">
        <v>279</v>
      </c>
      <c r="I1" t="s">
        <v>280</v>
      </c>
    </row>
    <row r="2" spans="1:9" x14ac:dyDescent="0.3">
      <c r="A2" t="s">
        <v>281</v>
      </c>
      <c r="B2" t="s">
        <v>62</v>
      </c>
      <c r="C2" t="s">
        <v>282</v>
      </c>
      <c r="D2" t="s">
        <v>63</v>
      </c>
      <c r="E2" s="1">
        <v>45677</v>
      </c>
      <c r="F2" t="s">
        <v>283</v>
      </c>
      <c r="G2" t="s">
        <v>284</v>
      </c>
      <c r="H2">
        <v>30</v>
      </c>
      <c r="I2">
        <v>30</v>
      </c>
    </row>
    <row r="3" spans="1:9" x14ac:dyDescent="0.3">
      <c r="A3" t="s">
        <v>285</v>
      </c>
      <c r="B3" t="s">
        <v>62</v>
      </c>
      <c r="C3" t="s">
        <v>286</v>
      </c>
      <c r="D3" t="s">
        <v>63</v>
      </c>
      <c r="E3" s="1">
        <v>45677</v>
      </c>
      <c r="F3" t="s">
        <v>287</v>
      </c>
      <c r="G3" t="s">
        <v>284</v>
      </c>
      <c r="H3">
        <v>30</v>
      </c>
      <c r="I3">
        <v>30</v>
      </c>
    </row>
    <row r="4" spans="1:9" x14ac:dyDescent="0.3">
      <c r="A4" t="s">
        <v>288</v>
      </c>
      <c r="B4" t="s">
        <v>66</v>
      </c>
      <c r="C4" t="s">
        <v>289</v>
      </c>
      <c r="D4" t="s">
        <v>67</v>
      </c>
      <c r="E4" s="1">
        <v>45682</v>
      </c>
      <c r="F4" t="s">
        <v>290</v>
      </c>
      <c r="G4" t="s">
        <v>291</v>
      </c>
      <c r="H4">
        <v>5</v>
      </c>
      <c r="I4">
        <v>10</v>
      </c>
    </row>
    <row r="5" spans="1:9" x14ac:dyDescent="0.3">
      <c r="A5" t="s">
        <v>292</v>
      </c>
      <c r="B5" t="s">
        <v>70</v>
      </c>
      <c r="C5" t="s">
        <v>293</v>
      </c>
      <c r="D5" t="s">
        <v>71</v>
      </c>
      <c r="E5" s="1">
        <v>45695</v>
      </c>
      <c r="F5" t="s">
        <v>294</v>
      </c>
      <c r="G5" t="s">
        <v>291</v>
      </c>
      <c r="H5">
        <v>7</v>
      </c>
      <c r="I5">
        <v>14</v>
      </c>
    </row>
    <row r="6" spans="1:9" x14ac:dyDescent="0.3">
      <c r="A6" t="s">
        <v>295</v>
      </c>
      <c r="B6" t="s">
        <v>73</v>
      </c>
      <c r="C6" t="s">
        <v>296</v>
      </c>
      <c r="D6" t="s">
        <v>74</v>
      </c>
      <c r="E6" s="1">
        <v>45703</v>
      </c>
      <c r="F6" t="s">
        <v>290</v>
      </c>
      <c r="G6" t="s">
        <v>297</v>
      </c>
      <c r="H6">
        <v>5</v>
      </c>
      <c r="I6">
        <v>15</v>
      </c>
    </row>
    <row r="7" spans="1:9" x14ac:dyDescent="0.3">
      <c r="A7" t="s">
        <v>298</v>
      </c>
      <c r="B7" t="s">
        <v>76</v>
      </c>
      <c r="C7" t="s">
        <v>299</v>
      </c>
      <c r="D7" t="s">
        <v>77</v>
      </c>
      <c r="E7" s="1">
        <v>45710</v>
      </c>
      <c r="F7" t="s">
        <v>300</v>
      </c>
      <c r="G7" t="s">
        <v>301</v>
      </c>
      <c r="H7">
        <v>10</v>
      </c>
      <c r="I7">
        <v>1</v>
      </c>
    </row>
    <row r="8" spans="1:9" x14ac:dyDescent="0.3">
      <c r="A8" t="s">
        <v>302</v>
      </c>
      <c r="B8" t="s">
        <v>79</v>
      </c>
      <c r="C8" t="s">
        <v>303</v>
      </c>
      <c r="D8" t="s">
        <v>80</v>
      </c>
      <c r="E8" s="1">
        <v>45721</v>
      </c>
      <c r="F8" t="s">
        <v>290</v>
      </c>
      <c r="G8" t="s">
        <v>291</v>
      </c>
      <c r="H8">
        <v>30</v>
      </c>
      <c r="I8">
        <v>60</v>
      </c>
    </row>
    <row r="9" spans="1:9" x14ac:dyDescent="0.3">
      <c r="A9" t="s">
        <v>304</v>
      </c>
      <c r="B9" t="s">
        <v>82</v>
      </c>
      <c r="C9" t="s">
        <v>305</v>
      </c>
      <c r="D9" t="s">
        <v>83</v>
      </c>
      <c r="E9" s="1">
        <v>45736</v>
      </c>
      <c r="F9" t="s">
        <v>306</v>
      </c>
      <c r="G9" t="s">
        <v>284</v>
      </c>
      <c r="H9">
        <v>15</v>
      </c>
      <c r="I9">
        <v>15</v>
      </c>
    </row>
    <row r="10" spans="1:9" x14ac:dyDescent="0.3">
      <c r="A10" t="s">
        <v>307</v>
      </c>
      <c r="B10" t="s">
        <v>85</v>
      </c>
      <c r="C10" t="s">
        <v>308</v>
      </c>
      <c r="D10" t="s">
        <v>77</v>
      </c>
      <c r="E10" s="1">
        <v>45748</v>
      </c>
      <c r="F10" t="s">
        <v>287</v>
      </c>
      <c r="G10" t="s">
        <v>284</v>
      </c>
      <c r="H10">
        <v>30</v>
      </c>
      <c r="I10">
        <v>30</v>
      </c>
    </row>
    <row r="11" spans="1:9" x14ac:dyDescent="0.3">
      <c r="A11" t="s">
        <v>309</v>
      </c>
      <c r="B11" t="s">
        <v>86</v>
      </c>
      <c r="C11" t="s">
        <v>310</v>
      </c>
      <c r="D11" t="s">
        <v>87</v>
      </c>
      <c r="E11" s="1">
        <v>45757</v>
      </c>
      <c r="F11" t="s">
        <v>311</v>
      </c>
      <c r="G11" t="s">
        <v>284</v>
      </c>
      <c r="H11">
        <v>10</v>
      </c>
      <c r="I11">
        <v>10</v>
      </c>
    </row>
    <row r="12" spans="1:9" x14ac:dyDescent="0.3">
      <c r="A12" t="s">
        <v>312</v>
      </c>
      <c r="B12" t="s">
        <v>89</v>
      </c>
      <c r="C12" t="s">
        <v>313</v>
      </c>
      <c r="D12" t="s">
        <v>90</v>
      </c>
      <c r="E12" s="1">
        <v>45767</v>
      </c>
      <c r="F12" t="s">
        <v>287</v>
      </c>
      <c r="G12" t="s">
        <v>284</v>
      </c>
      <c r="H12">
        <v>7</v>
      </c>
      <c r="I12">
        <v>7</v>
      </c>
    </row>
    <row r="13" spans="1:9" x14ac:dyDescent="0.3">
      <c r="A13" t="s">
        <v>314</v>
      </c>
      <c r="B13" t="s">
        <v>92</v>
      </c>
      <c r="C13" t="s">
        <v>315</v>
      </c>
      <c r="D13" t="s">
        <v>93</v>
      </c>
      <c r="E13" s="1">
        <v>45782</v>
      </c>
      <c r="F13" t="s">
        <v>311</v>
      </c>
      <c r="G13" t="s">
        <v>284</v>
      </c>
      <c r="H13">
        <v>14</v>
      </c>
      <c r="I13">
        <v>14</v>
      </c>
    </row>
    <row r="14" spans="1:9" x14ac:dyDescent="0.3">
      <c r="A14" t="s">
        <v>316</v>
      </c>
      <c r="B14" t="s">
        <v>95</v>
      </c>
      <c r="C14" t="s">
        <v>317</v>
      </c>
      <c r="D14" t="s">
        <v>96</v>
      </c>
      <c r="E14" s="1">
        <v>45795</v>
      </c>
      <c r="F14" t="s">
        <v>287</v>
      </c>
      <c r="G14" t="s">
        <v>284</v>
      </c>
      <c r="H14">
        <v>5</v>
      </c>
      <c r="I14">
        <v>5</v>
      </c>
    </row>
    <row r="15" spans="1:9" x14ac:dyDescent="0.3">
      <c r="A15" t="s">
        <v>318</v>
      </c>
      <c r="B15" t="s">
        <v>98</v>
      </c>
      <c r="C15" t="s">
        <v>319</v>
      </c>
      <c r="D15" t="s">
        <v>99</v>
      </c>
      <c r="E15" s="1">
        <v>45809</v>
      </c>
      <c r="F15" t="s">
        <v>320</v>
      </c>
      <c r="G15" t="s">
        <v>291</v>
      </c>
      <c r="H15">
        <v>5</v>
      </c>
      <c r="I15">
        <v>10</v>
      </c>
    </row>
    <row r="16" spans="1:9" x14ac:dyDescent="0.3">
      <c r="A16" t="s">
        <v>321</v>
      </c>
      <c r="B16" t="s">
        <v>101</v>
      </c>
      <c r="C16" t="s">
        <v>322</v>
      </c>
      <c r="D16" t="s">
        <v>80</v>
      </c>
      <c r="E16" s="1">
        <v>45820</v>
      </c>
      <c r="F16" t="s">
        <v>323</v>
      </c>
      <c r="G16" t="s">
        <v>284</v>
      </c>
      <c r="H16">
        <v>30</v>
      </c>
      <c r="I16">
        <v>30</v>
      </c>
    </row>
    <row r="17" spans="1:9" x14ac:dyDescent="0.3">
      <c r="A17" t="s">
        <v>324</v>
      </c>
      <c r="B17" t="s">
        <v>102</v>
      </c>
      <c r="C17" t="s">
        <v>296</v>
      </c>
      <c r="D17" t="s">
        <v>103</v>
      </c>
      <c r="E17" s="1">
        <v>45835</v>
      </c>
      <c r="F17" t="s">
        <v>290</v>
      </c>
      <c r="G17" t="s">
        <v>291</v>
      </c>
      <c r="H17">
        <v>7</v>
      </c>
      <c r="I17">
        <v>14</v>
      </c>
    </row>
    <row r="18" spans="1:9" x14ac:dyDescent="0.3">
      <c r="A18" t="s">
        <v>325</v>
      </c>
      <c r="B18" t="s">
        <v>105</v>
      </c>
      <c r="C18" t="s">
        <v>293</v>
      </c>
      <c r="D18" t="s">
        <v>106</v>
      </c>
      <c r="E18" s="1">
        <v>45848</v>
      </c>
      <c r="F18" t="s">
        <v>294</v>
      </c>
      <c r="G18" t="s">
        <v>284</v>
      </c>
      <c r="H18">
        <v>10</v>
      </c>
      <c r="I18">
        <v>10</v>
      </c>
    </row>
    <row r="19" spans="1:9" x14ac:dyDescent="0.3">
      <c r="A19" t="s">
        <v>326</v>
      </c>
      <c r="B19" t="s">
        <v>108</v>
      </c>
      <c r="C19" t="s">
        <v>315</v>
      </c>
      <c r="D19" t="s">
        <v>87</v>
      </c>
      <c r="E19" s="1">
        <v>45862</v>
      </c>
      <c r="F19" t="s">
        <v>311</v>
      </c>
      <c r="G19" t="s">
        <v>284</v>
      </c>
      <c r="H19">
        <v>7</v>
      </c>
      <c r="I19">
        <v>7</v>
      </c>
    </row>
    <row r="20" spans="1:9" x14ac:dyDescent="0.3">
      <c r="A20" t="s">
        <v>327</v>
      </c>
      <c r="B20" t="s">
        <v>109</v>
      </c>
      <c r="C20" t="s">
        <v>317</v>
      </c>
      <c r="D20" t="s">
        <v>106</v>
      </c>
      <c r="E20" s="1">
        <v>45876</v>
      </c>
      <c r="F20" t="s">
        <v>287</v>
      </c>
      <c r="G20" t="s">
        <v>284</v>
      </c>
      <c r="H20">
        <v>5</v>
      </c>
      <c r="I20">
        <v>5</v>
      </c>
    </row>
    <row r="21" spans="1:9" x14ac:dyDescent="0.3">
      <c r="A21" t="s">
        <v>328</v>
      </c>
      <c r="B21" t="s">
        <v>110</v>
      </c>
      <c r="C21" t="s">
        <v>293</v>
      </c>
      <c r="D21" t="s">
        <v>111</v>
      </c>
      <c r="E21" s="1">
        <v>45891</v>
      </c>
      <c r="F21" t="s">
        <v>294</v>
      </c>
      <c r="G21" t="s">
        <v>291</v>
      </c>
      <c r="H21">
        <v>7</v>
      </c>
      <c r="I21">
        <v>14</v>
      </c>
    </row>
    <row r="22" spans="1:9" x14ac:dyDescent="0.3">
      <c r="A22" t="s">
        <v>329</v>
      </c>
      <c r="B22" t="s">
        <v>113</v>
      </c>
      <c r="C22" t="s">
        <v>303</v>
      </c>
      <c r="D22" t="s">
        <v>80</v>
      </c>
      <c r="E22" s="1">
        <v>45903</v>
      </c>
      <c r="F22" t="s">
        <v>290</v>
      </c>
      <c r="G22" t="s">
        <v>291</v>
      </c>
      <c r="H22">
        <v>30</v>
      </c>
      <c r="I22">
        <v>60</v>
      </c>
    </row>
    <row r="23" spans="1:9" x14ac:dyDescent="0.3">
      <c r="A23" t="s">
        <v>330</v>
      </c>
      <c r="B23" t="s">
        <v>114</v>
      </c>
      <c r="C23" t="s">
        <v>282</v>
      </c>
      <c r="D23" t="s">
        <v>63</v>
      </c>
      <c r="E23" s="1">
        <v>45726</v>
      </c>
      <c r="F23" t="s">
        <v>283</v>
      </c>
      <c r="G23" t="s">
        <v>284</v>
      </c>
      <c r="H23">
        <v>30</v>
      </c>
      <c r="I23">
        <v>30</v>
      </c>
    </row>
    <row r="24" spans="1:9" x14ac:dyDescent="0.3">
      <c r="A24" t="s">
        <v>331</v>
      </c>
      <c r="B24" t="s">
        <v>115</v>
      </c>
      <c r="C24" t="s">
        <v>293</v>
      </c>
      <c r="D24" t="s">
        <v>71</v>
      </c>
      <c r="E24" s="1">
        <v>45823</v>
      </c>
      <c r="F24" t="s">
        <v>294</v>
      </c>
      <c r="G24" t="s">
        <v>284</v>
      </c>
      <c r="H24">
        <v>10</v>
      </c>
      <c r="I24">
        <v>10</v>
      </c>
    </row>
    <row r="25" spans="1:9" x14ac:dyDescent="0.3">
      <c r="A25" t="s">
        <v>332</v>
      </c>
      <c r="B25" t="s">
        <v>116</v>
      </c>
      <c r="C25" t="s">
        <v>299</v>
      </c>
      <c r="D25" t="s">
        <v>77</v>
      </c>
      <c r="E25" s="1">
        <v>45843</v>
      </c>
      <c r="F25" t="s">
        <v>300</v>
      </c>
      <c r="G25" t="s">
        <v>301</v>
      </c>
      <c r="H25">
        <v>10</v>
      </c>
      <c r="I25">
        <v>1</v>
      </c>
    </row>
    <row r="26" spans="1:9" x14ac:dyDescent="0.3">
      <c r="A26" t="s">
        <v>333</v>
      </c>
      <c r="B26" t="s">
        <v>117</v>
      </c>
      <c r="C26" t="s">
        <v>310</v>
      </c>
      <c r="D26" t="s">
        <v>87</v>
      </c>
      <c r="E26" s="1">
        <v>45884</v>
      </c>
      <c r="F26" t="s">
        <v>311</v>
      </c>
      <c r="G26" t="s">
        <v>284</v>
      </c>
      <c r="H26">
        <v>10</v>
      </c>
      <c r="I26">
        <v>10</v>
      </c>
    </row>
    <row r="27" spans="1:9" x14ac:dyDescent="0.3">
      <c r="A27" t="s">
        <v>334</v>
      </c>
      <c r="B27" t="s">
        <v>118</v>
      </c>
      <c r="C27" t="s">
        <v>319</v>
      </c>
      <c r="D27" t="s">
        <v>99</v>
      </c>
      <c r="E27" s="1">
        <v>45894</v>
      </c>
      <c r="F27" t="s">
        <v>320</v>
      </c>
      <c r="G27" t="s">
        <v>291</v>
      </c>
      <c r="H27">
        <v>5</v>
      </c>
      <c r="I27">
        <v>10</v>
      </c>
    </row>
    <row r="28" spans="1:9" x14ac:dyDescent="0.3">
      <c r="A28" t="s">
        <v>335</v>
      </c>
      <c r="B28" t="s">
        <v>119</v>
      </c>
      <c r="C28" t="s">
        <v>336</v>
      </c>
      <c r="D28" t="s">
        <v>103</v>
      </c>
      <c r="E28" s="1">
        <v>45910</v>
      </c>
      <c r="F28" t="s">
        <v>290</v>
      </c>
      <c r="G28" t="s">
        <v>284</v>
      </c>
      <c r="H28">
        <v>5</v>
      </c>
      <c r="I28">
        <v>5</v>
      </c>
    </row>
    <row r="29" spans="1:9" x14ac:dyDescent="0.3">
      <c r="A29" t="s">
        <v>337</v>
      </c>
      <c r="B29" t="s">
        <v>120</v>
      </c>
      <c r="C29" t="s">
        <v>310</v>
      </c>
      <c r="D29" t="s">
        <v>87</v>
      </c>
      <c r="E29" s="1">
        <v>45915</v>
      </c>
      <c r="F29" t="s">
        <v>311</v>
      </c>
      <c r="G29" t="s">
        <v>284</v>
      </c>
      <c r="H29">
        <v>10</v>
      </c>
      <c r="I29">
        <v>10</v>
      </c>
    </row>
    <row r="30" spans="1:9" x14ac:dyDescent="0.3">
      <c r="A30" t="s">
        <v>338</v>
      </c>
      <c r="B30" t="s">
        <v>121</v>
      </c>
      <c r="C30" t="s">
        <v>293</v>
      </c>
      <c r="D30" t="s">
        <v>106</v>
      </c>
      <c r="E30" s="1">
        <v>45920</v>
      </c>
      <c r="F30" t="s">
        <v>294</v>
      </c>
      <c r="G30" t="s">
        <v>284</v>
      </c>
      <c r="H30">
        <v>10</v>
      </c>
      <c r="I30">
        <v>10</v>
      </c>
    </row>
    <row r="31" spans="1:9" x14ac:dyDescent="0.3">
      <c r="A31" t="s">
        <v>339</v>
      </c>
      <c r="B31" t="s">
        <v>122</v>
      </c>
      <c r="C31" t="s">
        <v>289</v>
      </c>
      <c r="D31" t="s">
        <v>67</v>
      </c>
      <c r="E31" s="1">
        <v>45925</v>
      </c>
      <c r="F31" t="s">
        <v>290</v>
      </c>
      <c r="G31" t="s">
        <v>291</v>
      </c>
      <c r="H31">
        <v>5</v>
      </c>
      <c r="I31">
        <v>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B0A7-1652-43AB-A965-18D2ECA969C6}">
  <sheetPr codeName="Sheet9"/>
  <dimension ref="A1:I31"/>
  <sheetViews>
    <sheetView workbookViewId="0">
      <selection activeCell="G20" sqref="G20"/>
    </sheetView>
  </sheetViews>
  <sheetFormatPr defaultRowHeight="14.4" x14ac:dyDescent="0.3"/>
  <cols>
    <col min="1" max="1" width="16.5546875" bestFit="1" customWidth="1"/>
    <col min="2" max="2" width="15.109375" bestFit="1" customWidth="1"/>
    <col min="3" max="3" width="14.109375" bestFit="1" customWidth="1"/>
    <col min="4" max="4" width="11.6640625" bestFit="1" customWidth="1"/>
    <col min="5" max="5" width="18.77734375" bestFit="1" customWidth="1"/>
    <col min="6" max="6" width="9.44140625" bestFit="1" customWidth="1"/>
    <col min="7" max="7" width="16.33203125" bestFit="1" customWidth="1"/>
    <col min="8" max="8" width="15.77734375" bestFit="1" customWidth="1"/>
    <col min="9" max="9" width="21.109375" bestFit="1" customWidth="1"/>
  </cols>
  <sheetData>
    <row r="1" spans="1:9" x14ac:dyDescent="0.3">
      <c r="A1" t="s">
        <v>274</v>
      </c>
      <c r="B1" t="s">
        <v>56</v>
      </c>
      <c r="C1" t="s">
        <v>275</v>
      </c>
      <c r="D1" t="s">
        <v>124</v>
      </c>
      <c r="E1" t="s">
        <v>276</v>
      </c>
      <c r="F1" t="s">
        <v>277</v>
      </c>
      <c r="G1" t="s">
        <v>278</v>
      </c>
      <c r="H1" t="s">
        <v>279</v>
      </c>
      <c r="I1" t="s">
        <v>280</v>
      </c>
    </row>
    <row r="2" spans="1:9" x14ac:dyDescent="0.3">
      <c r="A2" t="s">
        <v>281</v>
      </c>
      <c r="B2" t="s">
        <v>62</v>
      </c>
      <c r="C2" t="s">
        <v>282</v>
      </c>
      <c r="D2" t="s">
        <v>63</v>
      </c>
      <c r="E2" s="1">
        <v>45677</v>
      </c>
      <c r="F2" t="s">
        <v>283</v>
      </c>
      <c r="G2" t="s">
        <v>284</v>
      </c>
      <c r="H2">
        <v>30</v>
      </c>
      <c r="I2">
        <v>30</v>
      </c>
    </row>
    <row r="3" spans="1:9" x14ac:dyDescent="0.3">
      <c r="A3" t="s">
        <v>285</v>
      </c>
      <c r="B3" t="s">
        <v>62</v>
      </c>
      <c r="C3" t="s">
        <v>286</v>
      </c>
      <c r="D3" t="s">
        <v>63</v>
      </c>
      <c r="E3" s="1">
        <v>45677</v>
      </c>
      <c r="F3" t="s">
        <v>287</v>
      </c>
      <c r="G3" t="s">
        <v>284</v>
      </c>
      <c r="H3">
        <v>30</v>
      </c>
      <c r="I3">
        <v>30</v>
      </c>
    </row>
    <row r="4" spans="1:9" x14ac:dyDescent="0.3">
      <c r="A4" t="s">
        <v>288</v>
      </c>
      <c r="B4" t="s">
        <v>66</v>
      </c>
      <c r="C4" t="s">
        <v>289</v>
      </c>
      <c r="D4" t="s">
        <v>67</v>
      </c>
      <c r="E4" s="1">
        <v>45682</v>
      </c>
      <c r="F4" t="s">
        <v>290</v>
      </c>
      <c r="G4" t="s">
        <v>291</v>
      </c>
      <c r="H4">
        <v>5</v>
      </c>
      <c r="I4">
        <v>10</v>
      </c>
    </row>
    <row r="5" spans="1:9" x14ac:dyDescent="0.3">
      <c r="A5" t="s">
        <v>292</v>
      </c>
      <c r="B5" t="s">
        <v>70</v>
      </c>
      <c r="C5" t="s">
        <v>293</v>
      </c>
      <c r="D5" t="s">
        <v>71</v>
      </c>
      <c r="E5" s="1">
        <v>45695</v>
      </c>
      <c r="F5" t="s">
        <v>294</v>
      </c>
      <c r="G5" t="s">
        <v>291</v>
      </c>
      <c r="H5">
        <v>7</v>
      </c>
      <c r="I5">
        <v>14</v>
      </c>
    </row>
    <row r="6" spans="1:9" x14ac:dyDescent="0.3">
      <c r="A6" t="s">
        <v>295</v>
      </c>
      <c r="B6" t="s">
        <v>73</v>
      </c>
      <c r="C6" t="s">
        <v>296</v>
      </c>
      <c r="D6" t="s">
        <v>74</v>
      </c>
      <c r="E6" s="1">
        <v>45703</v>
      </c>
      <c r="F6" t="s">
        <v>290</v>
      </c>
      <c r="G6" t="s">
        <v>297</v>
      </c>
      <c r="H6">
        <v>5</v>
      </c>
      <c r="I6">
        <v>15</v>
      </c>
    </row>
    <row r="7" spans="1:9" x14ac:dyDescent="0.3">
      <c r="A7" t="s">
        <v>298</v>
      </c>
      <c r="B7" t="s">
        <v>76</v>
      </c>
      <c r="C7" t="s">
        <v>299</v>
      </c>
      <c r="D7" t="s">
        <v>77</v>
      </c>
      <c r="E7" s="1">
        <v>45710</v>
      </c>
      <c r="F7" t="s">
        <v>300</v>
      </c>
      <c r="G7" t="s">
        <v>301</v>
      </c>
      <c r="H7">
        <v>10</v>
      </c>
      <c r="I7">
        <v>1</v>
      </c>
    </row>
    <row r="8" spans="1:9" x14ac:dyDescent="0.3">
      <c r="A8" t="s">
        <v>302</v>
      </c>
      <c r="B8" t="s">
        <v>79</v>
      </c>
      <c r="C8" t="s">
        <v>303</v>
      </c>
      <c r="D8" t="s">
        <v>80</v>
      </c>
      <c r="E8" s="1">
        <v>45721</v>
      </c>
      <c r="F8" t="s">
        <v>290</v>
      </c>
      <c r="G8" t="s">
        <v>291</v>
      </c>
      <c r="H8">
        <v>30</v>
      </c>
      <c r="I8">
        <v>60</v>
      </c>
    </row>
    <row r="9" spans="1:9" x14ac:dyDescent="0.3">
      <c r="A9" t="s">
        <v>304</v>
      </c>
      <c r="B9" t="s">
        <v>82</v>
      </c>
      <c r="C9" t="s">
        <v>305</v>
      </c>
      <c r="D9" t="s">
        <v>83</v>
      </c>
      <c r="E9" s="1">
        <v>45736</v>
      </c>
      <c r="F9" t="s">
        <v>306</v>
      </c>
      <c r="G9" t="s">
        <v>284</v>
      </c>
      <c r="H9">
        <v>15</v>
      </c>
      <c r="I9">
        <v>15</v>
      </c>
    </row>
    <row r="10" spans="1:9" x14ac:dyDescent="0.3">
      <c r="A10" t="s">
        <v>307</v>
      </c>
      <c r="B10" t="s">
        <v>85</v>
      </c>
      <c r="C10" t="s">
        <v>308</v>
      </c>
      <c r="D10" t="s">
        <v>77</v>
      </c>
      <c r="E10" s="1">
        <v>45748</v>
      </c>
      <c r="F10" t="s">
        <v>287</v>
      </c>
      <c r="G10" t="s">
        <v>284</v>
      </c>
      <c r="H10">
        <v>30</v>
      </c>
      <c r="I10">
        <v>30</v>
      </c>
    </row>
    <row r="11" spans="1:9" x14ac:dyDescent="0.3">
      <c r="A11" t="s">
        <v>309</v>
      </c>
      <c r="B11" t="s">
        <v>86</v>
      </c>
      <c r="C11" t="s">
        <v>310</v>
      </c>
      <c r="D11" t="s">
        <v>87</v>
      </c>
      <c r="E11" s="1">
        <v>45757</v>
      </c>
      <c r="F11" t="s">
        <v>311</v>
      </c>
      <c r="G11" t="s">
        <v>284</v>
      </c>
      <c r="H11">
        <v>10</v>
      </c>
      <c r="I11">
        <v>10</v>
      </c>
    </row>
    <row r="12" spans="1:9" x14ac:dyDescent="0.3">
      <c r="A12" t="s">
        <v>312</v>
      </c>
      <c r="B12" t="s">
        <v>89</v>
      </c>
      <c r="C12" t="s">
        <v>313</v>
      </c>
      <c r="D12" t="s">
        <v>90</v>
      </c>
      <c r="E12" s="1">
        <v>45767</v>
      </c>
      <c r="F12" t="s">
        <v>287</v>
      </c>
      <c r="G12" t="s">
        <v>284</v>
      </c>
      <c r="H12">
        <v>7</v>
      </c>
      <c r="I12">
        <v>7</v>
      </c>
    </row>
    <row r="13" spans="1:9" x14ac:dyDescent="0.3">
      <c r="A13" t="s">
        <v>314</v>
      </c>
      <c r="B13" t="s">
        <v>92</v>
      </c>
      <c r="C13" t="s">
        <v>315</v>
      </c>
      <c r="D13" t="s">
        <v>93</v>
      </c>
      <c r="E13" s="1">
        <v>45782</v>
      </c>
      <c r="F13" t="s">
        <v>311</v>
      </c>
      <c r="G13" t="s">
        <v>284</v>
      </c>
      <c r="H13">
        <v>14</v>
      </c>
      <c r="I13">
        <v>14</v>
      </c>
    </row>
    <row r="14" spans="1:9" x14ac:dyDescent="0.3">
      <c r="A14" t="s">
        <v>316</v>
      </c>
      <c r="B14" t="s">
        <v>95</v>
      </c>
      <c r="C14" t="s">
        <v>317</v>
      </c>
      <c r="D14" t="s">
        <v>96</v>
      </c>
      <c r="E14" s="1">
        <v>45795</v>
      </c>
      <c r="F14" t="s">
        <v>287</v>
      </c>
      <c r="G14" t="s">
        <v>284</v>
      </c>
      <c r="H14">
        <v>5</v>
      </c>
      <c r="I14">
        <v>5</v>
      </c>
    </row>
    <row r="15" spans="1:9" x14ac:dyDescent="0.3">
      <c r="A15" t="s">
        <v>318</v>
      </c>
      <c r="B15" t="s">
        <v>98</v>
      </c>
      <c r="C15" t="s">
        <v>319</v>
      </c>
      <c r="D15" t="s">
        <v>99</v>
      </c>
      <c r="E15" s="1">
        <v>45809</v>
      </c>
      <c r="F15" t="s">
        <v>320</v>
      </c>
      <c r="G15" t="s">
        <v>291</v>
      </c>
      <c r="H15">
        <v>5</v>
      </c>
      <c r="I15">
        <v>10</v>
      </c>
    </row>
    <row r="16" spans="1:9" x14ac:dyDescent="0.3">
      <c r="A16" t="s">
        <v>321</v>
      </c>
      <c r="B16" t="s">
        <v>101</v>
      </c>
      <c r="C16" t="s">
        <v>322</v>
      </c>
      <c r="D16" t="s">
        <v>80</v>
      </c>
      <c r="E16" s="1">
        <v>45820</v>
      </c>
      <c r="F16" t="s">
        <v>323</v>
      </c>
      <c r="G16" t="s">
        <v>284</v>
      </c>
      <c r="H16">
        <v>30</v>
      </c>
      <c r="I16">
        <v>30</v>
      </c>
    </row>
    <row r="17" spans="1:9" x14ac:dyDescent="0.3">
      <c r="A17" t="s">
        <v>324</v>
      </c>
      <c r="B17" t="s">
        <v>102</v>
      </c>
      <c r="C17" t="s">
        <v>296</v>
      </c>
      <c r="D17" t="s">
        <v>103</v>
      </c>
      <c r="E17" s="1">
        <v>45835</v>
      </c>
      <c r="F17" t="s">
        <v>290</v>
      </c>
      <c r="G17" t="s">
        <v>291</v>
      </c>
      <c r="H17">
        <v>7</v>
      </c>
      <c r="I17">
        <v>14</v>
      </c>
    </row>
    <row r="18" spans="1:9" x14ac:dyDescent="0.3">
      <c r="A18" t="s">
        <v>325</v>
      </c>
      <c r="B18" t="s">
        <v>105</v>
      </c>
      <c r="C18" t="s">
        <v>293</v>
      </c>
      <c r="D18" t="s">
        <v>106</v>
      </c>
      <c r="E18" s="1">
        <v>45848</v>
      </c>
      <c r="F18" t="s">
        <v>294</v>
      </c>
      <c r="G18" t="s">
        <v>284</v>
      </c>
      <c r="H18">
        <v>10</v>
      </c>
      <c r="I18">
        <v>10</v>
      </c>
    </row>
    <row r="19" spans="1:9" x14ac:dyDescent="0.3">
      <c r="A19" t="s">
        <v>326</v>
      </c>
      <c r="B19" t="s">
        <v>108</v>
      </c>
      <c r="C19" t="s">
        <v>315</v>
      </c>
      <c r="D19" t="s">
        <v>87</v>
      </c>
      <c r="E19" s="1">
        <v>45862</v>
      </c>
      <c r="F19" t="s">
        <v>311</v>
      </c>
      <c r="G19" t="s">
        <v>284</v>
      </c>
      <c r="H19">
        <v>7</v>
      </c>
      <c r="I19">
        <v>7</v>
      </c>
    </row>
    <row r="20" spans="1:9" x14ac:dyDescent="0.3">
      <c r="A20" t="s">
        <v>327</v>
      </c>
      <c r="B20" t="s">
        <v>109</v>
      </c>
      <c r="C20" t="s">
        <v>317</v>
      </c>
      <c r="D20" t="s">
        <v>106</v>
      </c>
      <c r="E20" s="1">
        <v>45876</v>
      </c>
      <c r="F20" t="s">
        <v>287</v>
      </c>
      <c r="G20" t="s">
        <v>284</v>
      </c>
      <c r="H20">
        <v>5</v>
      </c>
      <c r="I20">
        <v>5</v>
      </c>
    </row>
    <row r="21" spans="1:9" x14ac:dyDescent="0.3">
      <c r="A21" t="s">
        <v>328</v>
      </c>
      <c r="B21" t="s">
        <v>110</v>
      </c>
      <c r="C21" t="s">
        <v>293</v>
      </c>
      <c r="D21" t="s">
        <v>111</v>
      </c>
      <c r="E21" s="1">
        <v>45891</v>
      </c>
      <c r="F21" t="s">
        <v>294</v>
      </c>
      <c r="G21" t="s">
        <v>291</v>
      </c>
      <c r="H21">
        <v>7</v>
      </c>
      <c r="I21">
        <v>14</v>
      </c>
    </row>
    <row r="22" spans="1:9" x14ac:dyDescent="0.3">
      <c r="A22" t="s">
        <v>329</v>
      </c>
      <c r="B22" t="s">
        <v>113</v>
      </c>
      <c r="C22" t="s">
        <v>303</v>
      </c>
      <c r="D22" t="s">
        <v>80</v>
      </c>
      <c r="E22" s="1">
        <v>45903</v>
      </c>
      <c r="F22" t="s">
        <v>290</v>
      </c>
      <c r="G22" t="s">
        <v>291</v>
      </c>
      <c r="H22">
        <v>30</v>
      </c>
      <c r="I22">
        <v>60</v>
      </c>
    </row>
    <row r="23" spans="1:9" x14ac:dyDescent="0.3">
      <c r="A23" t="s">
        <v>330</v>
      </c>
      <c r="B23" t="s">
        <v>114</v>
      </c>
      <c r="C23" t="s">
        <v>282</v>
      </c>
      <c r="D23" t="s">
        <v>63</v>
      </c>
      <c r="E23" s="1">
        <v>45726</v>
      </c>
      <c r="F23" t="s">
        <v>283</v>
      </c>
      <c r="G23" t="s">
        <v>284</v>
      </c>
      <c r="H23">
        <v>30</v>
      </c>
      <c r="I23">
        <v>30</v>
      </c>
    </row>
    <row r="24" spans="1:9" x14ac:dyDescent="0.3">
      <c r="A24" t="s">
        <v>331</v>
      </c>
      <c r="B24" t="s">
        <v>115</v>
      </c>
      <c r="C24" t="s">
        <v>293</v>
      </c>
      <c r="D24" t="s">
        <v>71</v>
      </c>
      <c r="E24" s="1">
        <v>45823</v>
      </c>
      <c r="F24" t="s">
        <v>294</v>
      </c>
      <c r="G24" t="s">
        <v>284</v>
      </c>
      <c r="H24">
        <v>10</v>
      </c>
      <c r="I24">
        <v>10</v>
      </c>
    </row>
    <row r="25" spans="1:9" x14ac:dyDescent="0.3">
      <c r="A25" t="s">
        <v>332</v>
      </c>
      <c r="B25" t="s">
        <v>116</v>
      </c>
      <c r="C25" t="s">
        <v>299</v>
      </c>
      <c r="D25" t="s">
        <v>77</v>
      </c>
      <c r="E25" s="1">
        <v>45843</v>
      </c>
      <c r="F25" t="s">
        <v>300</v>
      </c>
      <c r="G25" t="s">
        <v>301</v>
      </c>
      <c r="H25">
        <v>10</v>
      </c>
      <c r="I25">
        <v>1</v>
      </c>
    </row>
    <row r="26" spans="1:9" x14ac:dyDescent="0.3">
      <c r="A26" t="s">
        <v>333</v>
      </c>
      <c r="B26" t="s">
        <v>117</v>
      </c>
      <c r="C26" t="s">
        <v>310</v>
      </c>
      <c r="D26" t="s">
        <v>87</v>
      </c>
      <c r="E26" s="1">
        <v>45884</v>
      </c>
      <c r="F26" t="s">
        <v>311</v>
      </c>
      <c r="G26" t="s">
        <v>284</v>
      </c>
      <c r="H26">
        <v>10</v>
      </c>
      <c r="I26">
        <v>10</v>
      </c>
    </row>
    <row r="27" spans="1:9" x14ac:dyDescent="0.3">
      <c r="A27" t="s">
        <v>334</v>
      </c>
      <c r="B27" t="s">
        <v>118</v>
      </c>
      <c r="C27" t="s">
        <v>319</v>
      </c>
      <c r="D27" t="s">
        <v>99</v>
      </c>
      <c r="E27" s="1">
        <v>45894</v>
      </c>
      <c r="F27" t="s">
        <v>320</v>
      </c>
      <c r="G27" t="s">
        <v>291</v>
      </c>
      <c r="H27">
        <v>5</v>
      </c>
      <c r="I27">
        <v>10</v>
      </c>
    </row>
    <row r="28" spans="1:9" x14ac:dyDescent="0.3">
      <c r="A28" t="s">
        <v>335</v>
      </c>
      <c r="B28" t="s">
        <v>119</v>
      </c>
      <c r="C28" t="s">
        <v>336</v>
      </c>
      <c r="D28" t="s">
        <v>103</v>
      </c>
      <c r="E28" s="1">
        <v>45910</v>
      </c>
      <c r="F28" t="s">
        <v>290</v>
      </c>
      <c r="G28" t="s">
        <v>284</v>
      </c>
      <c r="H28">
        <v>5</v>
      </c>
      <c r="I28">
        <v>5</v>
      </c>
    </row>
    <row r="29" spans="1:9" x14ac:dyDescent="0.3">
      <c r="A29" t="s">
        <v>337</v>
      </c>
      <c r="B29" t="s">
        <v>120</v>
      </c>
      <c r="C29" t="s">
        <v>310</v>
      </c>
      <c r="D29" t="s">
        <v>87</v>
      </c>
      <c r="E29" s="1">
        <v>45915</v>
      </c>
      <c r="F29" t="s">
        <v>311</v>
      </c>
      <c r="G29" t="s">
        <v>284</v>
      </c>
      <c r="H29">
        <v>10</v>
      </c>
      <c r="I29">
        <v>10</v>
      </c>
    </row>
    <row r="30" spans="1:9" x14ac:dyDescent="0.3">
      <c r="A30" t="s">
        <v>338</v>
      </c>
      <c r="B30" t="s">
        <v>121</v>
      </c>
      <c r="C30" t="s">
        <v>293</v>
      </c>
      <c r="D30" t="s">
        <v>106</v>
      </c>
      <c r="E30" s="1">
        <v>45920</v>
      </c>
      <c r="F30" t="s">
        <v>294</v>
      </c>
      <c r="G30" t="s">
        <v>284</v>
      </c>
      <c r="H30">
        <v>10</v>
      </c>
      <c r="I30">
        <v>10</v>
      </c>
    </row>
    <row r="31" spans="1:9" x14ac:dyDescent="0.3">
      <c r="A31" t="s">
        <v>339</v>
      </c>
      <c r="B31" t="s">
        <v>122</v>
      </c>
      <c r="C31" t="s">
        <v>289</v>
      </c>
      <c r="D31" t="s">
        <v>67</v>
      </c>
      <c r="E31" s="1">
        <v>45925</v>
      </c>
      <c r="F31" t="s">
        <v>290</v>
      </c>
      <c r="G31" t="s">
        <v>291</v>
      </c>
      <c r="H31">
        <v>5</v>
      </c>
      <c r="I31">
        <v>10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DF9E-6931-4192-B105-5099D155056F}">
  <sheetPr codeName="Sheet10"/>
  <dimension ref="A1:G31"/>
  <sheetViews>
    <sheetView workbookViewId="0">
      <selection activeCell="F22" sqref="F22"/>
    </sheetView>
  </sheetViews>
  <sheetFormatPr defaultRowHeight="14.4" x14ac:dyDescent="0.3"/>
  <cols>
    <col min="1" max="1" width="22.44140625" bestFit="1" customWidth="1"/>
    <col min="2" max="3" width="15.109375" bestFit="1" customWidth="1"/>
    <col min="4" max="4" width="11.6640625" bestFit="1" customWidth="1"/>
    <col min="5" max="5" width="17.33203125" bestFit="1" customWidth="1"/>
    <col min="6" max="6" width="17.109375" bestFit="1" customWidth="1"/>
    <col min="7" max="7" width="31" bestFit="1" customWidth="1"/>
  </cols>
  <sheetData>
    <row r="1" spans="1:7" x14ac:dyDescent="0.3">
      <c r="A1" t="s">
        <v>212</v>
      </c>
      <c r="B1" t="s">
        <v>56</v>
      </c>
      <c r="C1" t="s">
        <v>161</v>
      </c>
      <c r="D1" t="s">
        <v>124</v>
      </c>
      <c r="E1" t="s">
        <v>213</v>
      </c>
      <c r="F1" t="s">
        <v>214</v>
      </c>
      <c r="G1" t="s">
        <v>215</v>
      </c>
    </row>
    <row r="2" spans="1:7" x14ac:dyDescent="0.3">
      <c r="A2" t="s">
        <v>216</v>
      </c>
      <c r="B2" t="s">
        <v>62</v>
      </c>
      <c r="C2" t="s">
        <v>165</v>
      </c>
      <c r="D2" t="s">
        <v>63</v>
      </c>
      <c r="E2" s="1">
        <v>45677.416666666664</v>
      </c>
      <c r="F2">
        <v>500</v>
      </c>
      <c r="G2" t="s">
        <v>217</v>
      </c>
    </row>
    <row r="3" spans="1:7" x14ac:dyDescent="0.3">
      <c r="A3" t="s">
        <v>218</v>
      </c>
      <c r="B3" t="s">
        <v>62</v>
      </c>
      <c r="C3" t="s">
        <v>168</v>
      </c>
      <c r="D3" t="s">
        <v>63</v>
      </c>
      <c r="E3" s="1">
        <v>45677.5</v>
      </c>
      <c r="F3">
        <v>2500</v>
      </c>
      <c r="G3" t="s">
        <v>219</v>
      </c>
    </row>
    <row r="4" spans="1:7" x14ac:dyDescent="0.3">
      <c r="A4" t="s">
        <v>220</v>
      </c>
      <c r="B4" t="s">
        <v>66</v>
      </c>
      <c r="C4" t="s">
        <v>170</v>
      </c>
      <c r="D4" t="s">
        <v>67</v>
      </c>
      <c r="E4" s="1">
        <v>45682.541666666664</v>
      </c>
      <c r="F4">
        <v>6000</v>
      </c>
      <c r="G4" t="s">
        <v>221</v>
      </c>
    </row>
    <row r="5" spans="1:7" x14ac:dyDescent="0.3">
      <c r="A5" t="s">
        <v>222</v>
      </c>
      <c r="B5" t="s">
        <v>70</v>
      </c>
      <c r="C5" t="s">
        <v>174</v>
      </c>
      <c r="D5" t="s">
        <v>71</v>
      </c>
      <c r="E5" s="1">
        <v>45695.416666666664</v>
      </c>
      <c r="F5">
        <v>800</v>
      </c>
      <c r="G5" t="s">
        <v>223</v>
      </c>
    </row>
    <row r="6" spans="1:7" x14ac:dyDescent="0.3">
      <c r="A6" t="s">
        <v>224</v>
      </c>
      <c r="B6" t="s">
        <v>70</v>
      </c>
      <c r="C6" t="s">
        <v>179</v>
      </c>
      <c r="D6" t="s">
        <v>71</v>
      </c>
      <c r="E6" s="1">
        <v>45698.458333333336</v>
      </c>
      <c r="F6">
        <v>1200</v>
      </c>
      <c r="G6" t="s">
        <v>225</v>
      </c>
    </row>
    <row r="7" spans="1:7" x14ac:dyDescent="0.3">
      <c r="A7" t="s">
        <v>226</v>
      </c>
      <c r="B7" t="s">
        <v>73</v>
      </c>
      <c r="C7" t="s">
        <v>196</v>
      </c>
      <c r="D7" t="s">
        <v>74</v>
      </c>
      <c r="E7" s="1">
        <v>45703.625</v>
      </c>
      <c r="F7">
        <v>900</v>
      </c>
      <c r="G7" t="s">
        <v>227</v>
      </c>
    </row>
    <row r="8" spans="1:7" x14ac:dyDescent="0.3">
      <c r="A8" t="s">
        <v>228</v>
      </c>
      <c r="B8" t="s">
        <v>76</v>
      </c>
      <c r="C8" t="s">
        <v>201</v>
      </c>
      <c r="D8" t="s">
        <v>77</v>
      </c>
      <c r="E8" s="1">
        <v>45710.583333333336</v>
      </c>
      <c r="F8">
        <v>1500</v>
      </c>
      <c r="G8" t="s">
        <v>229</v>
      </c>
    </row>
    <row r="9" spans="1:7" x14ac:dyDescent="0.3">
      <c r="A9" t="s">
        <v>230</v>
      </c>
      <c r="B9" t="s">
        <v>79</v>
      </c>
      <c r="C9" t="s">
        <v>205</v>
      </c>
      <c r="D9" t="s">
        <v>80</v>
      </c>
      <c r="E9" s="1">
        <v>45721.458333333336</v>
      </c>
      <c r="F9">
        <v>1000</v>
      </c>
      <c r="G9" t="s">
        <v>231</v>
      </c>
    </row>
    <row r="10" spans="1:7" x14ac:dyDescent="0.3">
      <c r="A10" t="s">
        <v>232</v>
      </c>
      <c r="B10" t="s">
        <v>82</v>
      </c>
      <c r="C10" t="s">
        <v>182</v>
      </c>
      <c r="D10" t="s">
        <v>83</v>
      </c>
      <c r="E10" s="1">
        <v>45736.583333333336</v>
      </c>
      <c r="F10">
        <v>3500</v>
      </c>
      <c r="G10" t="s">
        <v>233</v>
      </c>
    </row>
    <row r="11" spans="1:7" x14ac:dyDescent="0.3">
      <c r="A11" t="s">
        <v>234</v>
      </c>
      <c r="B11" t="s">
        <v>85</v>
      </c>
      <c r="C11" t="s">
        <v>201</v>
      </c>
      <c r="D11" t="s">
        <v>77</v>
      </c>
      <c r="E11" s="1">
        <v>45748.583333333336</v>
      </c>
      <c r="F11">
        <v>1500</v>
      </c>
      <c r="G11" t="s">
        <v>235</v>
      </c>
    </row>
    <row r="12" spans="1:7" x14ac:dyDescent="0.3">
      <c r="A12" t="s">
        <v>236</v>
      </c>
      <c r="B12" t="s">
        <v>86</v>
      </c>
      <c r="C12" t="s">
        <v>186</v>
      </c>
      <c r="D12" t="s">
        <v>87</v>
      </c>
      <c r="E12" s="1">
        <v>45757.458333333336</v>
      </c>
      <c r="F12">
        <v>4000</v>
      </c>
      <c r="G12" t="s">
        <v>237</v>
      </c>
    </row>
    <row r="13" spans="1:7" x14ac:dyDescent="0.3">
      <c r="A13" t="s">
        <v>238</v>
      </c>
      <c r="B13" t="s">
        <v>89</v>
      </c>
      <c r="C13" t="s">
        <v>199</v>
      </c>
      <c r="D13" t="s">
        <v>90</v>
      </c>
      <c r="E13" s="1">
        <v>45767.666666666664</v>
      </c>
      <c r="F13">
        <v>600</v>
      </c>
      <c r="G13" t="s">
        <v>239</v>
      </c>
    </row>
    <row r="14" spans="1:7" x14ac:dyDescent="0.3">
      <c r="A14" t="s">
        <v>240</v>
      </c>
      <c r="B14" t="s">
        <v>92</v>
      </c>
      <c r="C14" t="s">
        <v>176</v>
      </c>
      <c r="D14" t="s">
        <v>93</v>
      </c>
      <c r="E14" s="1">
        <v>45782.416666666664</v>
      </c>
      <c r="F14">
        <v>600</v>
      </c>
      <c r="G14" t="s">
        <v>241</v>
      </c>
    </row>
    <row r="15" spans="1:7" x14ac:dyDescent="0.3">
      <c r="A15" t="s">
        <v>242</v>
      </c>
      <c r="B15" t="s">
        <v>95</v>
      </c>
      <c r="C15" t="s">
        <v>203</v>
      </c>
      <c r="D15" t="s">
        <v>96</v>
      </c>
      <c r="E15" s="1">
        <v>45795.5</v>
      </c>
      <c r="F15">
        <v>2200</v>
      </c>
      <c r="G15" t="s">
        <v>243</v>
      </c>
    </row>
    <row r="16" spans="1:7" x14ac:dyDescent="0.3">
      <c r="A16" t="s">
        <v>244</v>
      </c>
      <c r="B16" t="s">
        <v>98</v>
      </c>
      <c r="C16" t="s">
        <v>188</v>
      </c>
      <c r="D16" t="s">
        <v>99</v>
      </c>
      <c r="E16" s="1">
        <v>45809.458333333336</v>
      </c>
      <c r="F16">
        <v>7500</v>
      </c>
      <c r="G16" t="s">
        <v>245</v>
      </c>
    </row>
    <row r="17" spans="1:7" x14ac:dyDescent="0.3">
      <c r="A17" t="s">
        <v>246</v>
      </c>
      <c r="B17" t="s">
        <v>101</v>
      </c>
      <c r="C17" t="s">
        <v>205</v>
      </c>
      <c r="D17" t="s">
        <v>80</v>
      </c>
      <c r="E17" s="1">
        <v>45820.625</v>
      </c>
      <c r="F17">
        <v>1000</v>
      </c>
      <c r="G17" t="s">
        <v>247</v>
      </c>
    </row>
    <row r="18" spans="1:7" x14ac:dyDescent="0.3">
      <c r="A18" t="s">
        <v>248</v>
      </c>
      <c r="B18" t="s">
        <v>102</v>
      </c>
      <c r="C18" t="s">
        <v>176</v>
      </c>
      <c r="D18" t="s">
        <v>103</v>
      </c>
      <c r="E18" s="1">
        <v>45835.375</v>
      </c>
      <c r="F18">
        <v>600</v>
      </c>
      <c r="G18" t="s">
        <v>249</v>
      </c>
    </row>
    <row r="19" spans="1:7" x14ac:dyDescent="0.3">
      <c r="A19" t="s">
        <v>250</v>
      </c>
      <c r="B19" t="s">
        <v>105</v>
      </c>
      <c r="C19" t="s">
        <v>179</v>
      </c>
      <c r="D19" t="s">
        <v>106</v>
      </c>
      <c r="E19" s="1">
        <v>45848.541666666664</v>
      </c>
      <c r="F19">
        <v>1200</v>
      </c>
      <c r="G19" t="s">
        <v>251</v>
      </c>
    </row>
    <row r="20" spans="1:7" x14ac:dyDescent="0.3">
      <c r="A20" t="s">
        <v>252</v>
      </c>
      <c r="B20" t="s">
        <v>108</v>
      </c>
      <c r="C20" t="s">
        <v>172</v>
      </c>
      <c r="D20" t="s">
        <v>87</v>
      </c>
      <c r="E20" s="1">
        <v>45862.458333333336</v>
      </c>
      <c r="F20">
        <v>4500</v>
      </c>
      <c r="G20" t="s">
        <v>253</v>
      </c>
    </row>
    <row r="21" spans="1:7" x14ac:dyDescent="0.3">
      <c r="A21" t="s">
        <v>254</v>
      </c>
      <c r="B21" t="s">
        <v>109</v>
      </c>
      <c r="C21" t="s">
        <v>179</v>
      </c>
      <c r="D21" t="s">
        <v>106</v>
      </c>
      <c r="E21" s="1">
        <v>45876.541666666664</v>
      </c>
      <c r="F21">
        <v>1200</v>
      </c>
      <c r="G21" t="s">
        <v>225</v>
      </c>
    </row>
    <row r="22" spans="1:7" x14ac:dyDescent="0.3">
      <c r="A22" t="s">
        <v>255</v>
      </c>
      <c r="B22" t="s">
        <v>110</v>
      </c>
      <c r="C22" t="s">
        <v>174</v>
      </c>
      <c r="D22" t="s">
        <v>111</v>
      </c>
      <c r="E22" s="1">
        <v>45891.708333333336</v>
      </c>
      <c r="F22">
        <v>800</v>
      </c>
      <c r="G22" t="s">
        <v>256</v>
      </c>
    </row>
    <row r="23" spans="1:7" x14ac:dyDescent="0.3">
      <c r="A23" t="s">
        <v>257</v>
      </c>
      <c r="B23" t="s">
        <v>113</v>
      </c>
      <c r="C23" t="s">
        <v>205</v>
      </c>
      <c r="D23" t="s">
        <v>80</v>
      </c>
      <c r="E23" s="1">
        <v>45903.416666666664</v>
      </c>
      <c r="F23">
        <v>1000</v>
      </c>
      <c r="G23" t="s">
        <v>258</v>
      </c>
    </row>
    <row r="24" spans="1:7" x14ac:dyDescent="0.3">
      <c r="A24" t="s">
        <v>259</v>
      </c>
      <c r="B24" t="s">
        <v>114</v>
      </c>
      <c r="C24" t="s">
        <v>165</v>
      </c>
      <c r="D24" t="s">
        <v>63</v>
      </c>
      <c r="E24" s="1">
        <v>45726.458333333336</v>
      </c>
      <c r="F24">
        <v>500</v>
      </c>
      <c r="G24" t="s">
        <v>260</v>
      </c>
    </row>
    <row r="25" spans="1:7" x14ac:dyDescent="0.3">
      <c r="A25" t="s">
        <v>261</v>
      </c>
      <c r="B25" t="s">
        <v>115</v>
      </c>
      <c r="C25" t="s">
        <v>179</v>
      </c>
      <c r="D25" t="s">
        <v>71</v>
      </c>
      <c r="E25" s="1">
        <v>45824.416666666664</v>
      </c>
      <c r="F25">
        <v>1200</v>
      </c>
      <c r="G25" t="s">
        <v>262</v>
      </c>
    </row>
    <row r="26" spans="1:7" x14ac:dyDescent="0.3">
      <c r="A26" t="s">
        <v>263</v>
      </c>
      <c r="B26" t="s">
        <v>116</v>
      </c>
      <c r="C26" t="s">
        <v>201</v>
      </c>
      <c r="D26" t="s">
        <v>77</v>
      </c>
      <c r="E26" s="1">
        <v>45843.625</v>
      </c>
      <c r="F26">
        <v>1500</v>
      </c>
      <c r="G26" t="s">
        <v>264</v>
      </c>
    </row>
    <row r="27" spans="1:7" x14ac:dyDescent="0.3">
      <c r="A27" t="s">
        <v>265</v>
      </c>
      <c r="B27" t="s">
        <v>117</v>
      </c>
      <c r="C27" t="s">
        <v>186</v>
      </c>
      <c r="D27" t="s">
        <v>87</v>
      </c>
      <c r="E27" s="1">
        <v>45884.458333333336</v>
      </c>
      <c r="F27">
        <v>4000</v>
      </c>
      <c r="G27" t="s">
        <v>237</v>
      </c>
    </row>
    <row r="28" spans="1:7" x14ac:dyDescent="0.3">
      <c r="A28" t="s">
        <v>266</v>
      </c>
      <c r="B28" t="s">
        <v>118</v>
      </c>
      <c r="C28" t="s">
        <v>188</v>
      </c>
      <c r="D28" t="s">
        <v>99</v>
      </c>
      <c r="E28" s="1">
        <v>45894.5</v>
      </c>
      <c r="F28">
        <v>7500</v>
      </c>
      <c r="G28" t="s">
        <v>267</v>
      </c>
    </row>
    <row r="29" spans="1:7" x14ac:dyDescent="0.3">
      <c r="A29" t="s">
        <v>268</v>
      </c>
      <c r="B29" t="s">
        <v>119</v>
      </c>
      <c r="C29" t="s">
        <v>176</v>
      </c>
      <c r="D29" t="s">
        <v>103</v>
      </c>
      <c r="E29" s="1">
        <v>45910.541666666664</v>
      </c>
      <c r="F29">
        <v>600</v>
      </c>
      <c r="G29" t="s">
        <v>269</v>
      </c>
    </row>
    <row r="30" spans="1:7" x14ac:dyDescent="0.3">
      <c r="A30" t="s">
        <v>270</v>
      </c>
      <c r="B30" t="s">
        <v>120</v>
      </c>
      <c r="C30" t="s">
        <v>186</v>
      </c>
      <c r="D30" t="s">
        <v>87</v>
      </c>
      <c r="E30" s="1">
        <v>45915.416666666664</v>
      </c>
      <c r="F30">
        <v>4000</v>
      </c>
      <c r="G30" t="s">
        <v>271</v>
      </c>
    </row>
    <row r="31" spans="1:7" x14ac:dyDescent="0.3">
      <c r="A31" t="s">
        <v>272</v>
      </c>
      <c r="B31" t="s">
        <v>121</v>
      </c>
      <c r="C31" t="s">
        <v>179</v>
      </c>
      <c r="D31" t="s">
        <v>106</v>
      </c>
      <c r="E31" s="1">
        <v>45920.583333333336</v>
      </c>
      <c r="F31">
        <v>1200</v>
      </c>
      <c r="G31" t="s">
        <v>273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61A0-DA3D-4C32-A9F5-6FD2107C15DD}">
  <sheetPr codeName="Sheet11"/>
  <dimension ref="A1:D21"/>
  <sheetViews>
    <sheetView workbookViewId="0">
      <selection activeCell="C13" sqref="C13"/>
    </sheetView>
  </sheetViews>
  <sheetFormatPr defaultRowHeight="14.4" x14ac:dyDescent="0.3"/>
  <cols>
    <col min="1" max="1" width="15.109375" bestFit="1" customWidth="1"/>
    <col min="2" max="2" width="22.6640625" bestFit="1" customWidth="1"/>
    <col min="3" max="3" width="21.109375" bestFit="1" customWidth="1"/>
    <col min="4" max="4" width="15.6640625" bestFit="1" customWidth="1"/>
  </cols>
  <sheetData>
    <row r="1" spans="1:4" x14ac:dyDescent="0.3">
      <c r="A1" t="s">
        <v>161</v>
      </c>
      <c r="B1" t="s">
        <v>162</v>
      </c>
      <c r="C1" t="s">
        <v>163</v>
      </c>
      <c r="D1" t="s">
        <v>164</v>
      </c>
    </row>
    <row r="2" spans="1:4" x14ac:dyDescent="0.3">
      <c r="A2" t="s">
        <v>165</v>
      </c>
      <c r="B2" t="s">
        <v>166</v>
      </c>
      <c r="C2" t="s">
        <v>167</v>
      </c>
      <c r="D2">
        <v>500</v>
      </c>
    </row>
    <row r="3" spans="1:4" x14ac:dyDescent="0.3">
      <c r="A3" t="s">
        <v>168</v>
      </c>
      <c r="B3" t="s">
        <v>169</v>
      </c>
      <c r="C3" t="s">
        <v>167</v>
      </c>
      <c r="D3">
        <v>2500</v>
      </c>
    </row>
    <row r="4" spans="1:4" x14ac:dyDescent="0.3">
      <c r="A4" t="s">
        <v>170</v>
      </c>
      <c r="B4" t="s">
        <v>171</v>
      </c>
      <c r="C4" t="s">
        <v>167</v>
      </c>
      <c r="D4">
        <v>6000</v>
      </c>
    </row>
    <row r="5" spans="1:4" x14ac:dyDescent="0.3">
      <c r="A5" t="s">
        <v>172</v>
      </c>
      <c r="B5" t="s">
        <v>173</v>
      </c>
      <c r="C5" t="s">
        <v>167</v>
      </c>
      <c r="D5">
        <v>4500</v>
      </c>
    </row>
    <row r="6" spans="1:4" x14ac:dyDescent="0.3">
      <c r="A6" t="s">
        <v>174</v>
      </c>
      <c r="B6" t="s">
        <v>175</v>
      </c>
      <c r="C6" t="s">
        <v>167</v>
      </c>
      <c r="D6">
        <v>800</v>
      </c>
    </row>
    <row r="7" spans="1:4" x14ac:dyDescent="0.3">
      <c r="A7" t="s">
        <v>176</v>
      </c>
      <c r="B7" t="s">
        <v>177</v>
      </c>
      <c r="C7" t="s">
        <v>178</v>
      </c>
      <c r="D7">
        <v>600</v>
      </c>
    </row>
    <row r="8" spans="1:4" x14ac:dyDescent="0.3">
      <c r="A8" t="s">
        <v>179</v>
      </c>
      <c r="B8" t="s">
        <v>180</v>
      </c>
      <c r="C8" t="s">
        <v>181</v>
      </c>
      <c r="D8">
        <v>1200</v>
      </c>
    </row>
    <row r="9" spans="1:4" x14ac:dyDescent="0.3">
      <c r="A9" t="s">
        <v>182</v>
      </c>
      <c r="B9" t="s">
        <v>183</v>
      </c>
      <c r="C9" t="s">
        <v>167</v>
      </c>
      <c r="D9">
        <v>3500</v>
      </c>
    </row>
    <row r="10" spans="1:4" x14ac:dyDescent="0.3">
      <c r="A10" t="s">
        <v>184</v>
      </c>
      <c r="B10" t="s">
        <v>185</v>
      </c>
      <c r="C10" t="s">
        <v>167</v>
      </c>
      <c r="D10">
        <v>1800</v>
      </c>
    </row>
    <row r="11" spans="1:4" x14ac:dyDescent="0.3">
      <c r="A11" t="s">
        <v>186</v>
      </c>
      <c r="B11" t="s">
        <v>187</v>
      </c>
      <c r="C11" t="s">
        <v>181</v>
      </c>
      <c r="D11">
        <v>4000</v>
      </c>
    </row>
    <row r="12" spans="1:4" x14ac:dyDescent="0.3">
      <c r="A12" t="s">
        <v>188</v>
      </c>
      <c r="B12" t="s">
        <v>189</v>
      </c>
      <c r="C12" t="s">
        <v>181</v>
      </c>
      <c r="D12">
        <v>7500</v>
      </c>
    </row>
    <row r="13" spans="1:4" x14ac:dyDescent="0.3">
      <c r="A13" t="s">
        <v>190</v>
      </c>
      <c r="B13" t="s">
        <v>191</v>
      </c>
      <c r="C13" t="s">
        <v>192</v>
      </c>
      <c r="D13">
        <v>10000</v>
      </c>
    </row>
    <row r="14" spans="1:4" x14ac:dyDescent="0.3">
      <c r="A14" t="s">
        <v>193</v>
      </c>
      <c r="B14" t="s">
        <v>194</v>
      </c>
      <c r="C14" t="s">
        <v>195</v>
      </c>
      <c r="D14">
        <v>700</v>
      </c>
    </row>
    <row r="15" spans="1:4" x14ac:dyDescent="0.3">
      <c r="A15" t="s">
        <v>196</v>
      </c>
      <c r="B15" t="s">
        <v>197</v>
      </c>
      <c r="C15" t="s">
        <v>198</v>
      </c>
      <c r="D15">
        <v>900</v>
      </c>
    </row>
    <row r="16" spans="1:4" x14ac:dyDescent="0.3">
      <c r="A16" t="s">
        <v>199</v>
      </c>
      <c r="B16" t="s">
        <v>200</v>
      </c>
      <c r="C16" t="s">
        <v>167</v>
      </c>
      <c r="D16">
        <v>600</v>
      </c>
    </row>
    <row r="17" spans="1:4" x14ac:dyDescent="0.3">
      <c r="A17" t="s">
        <v>201</v>
      </c>
      <c r="B17" t="s">
        <v>202</v>
      </c>
      <c r="C17" t="s">
        <v>167</v>
      </c>
      <c r="D17">
        <v>1500</v>
      </c>
    </row>
    <row r="18" spans="1:4" x14ac:dyDescent="0.3">
      <c r="A18" t="s">
        <v>203</v>
      </c>
      <c r="B18" t="s">
        <v>204</v>
      </c>
      <c r="C18" t="s">
        <v>167</v>
      </c>
      <c r="D18">
        <v>2200</v>
      </c>
    </row>
    <row r="19" spans="1:4" x14ac:dyDescent="0.3">
      <c r="A19" t="s">
        <v>205</v>
      </c>
      <c r="B19" t="s">
        <v>206</v>
      </c>
      <c r="C19" t="s">
        <v>178</v>
      </c>
      <c r="D19">
        <v>1000</v>
      </c>
    </row>
    <row r="20" spans="1:4" x14ac:dyDescent="0.3">
      <c r="A20" t="s">
        <v>207</v>
      </c>
      <c r="B20" t="s">
        <v>208</v>
      </c>
      <c r="C20" t="s">
        <v>167</v>
      </c>
      <c r="D20">
        <v>5000</v>
      </c>
    </row>
    <row r="21" spans="1:4" x14ac:dyDescent="0.3">
      <c r="A21" t="s">
        <v>209</v>
      </c>
      <c r="B21" t="s">
        <v>210</v>
      </c>
      <c r="C21" t="s">
        <v>211</v>
      </c>
      <c r="D21">
        <v>1800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4C33-D998-44E0-AE5A-919F8A43A9C4}">
  <sheetPr codeName="Sheet12"/>
  <dimension ref="A1:G21"/>
  <sheetViews>
    <sheetView workbookViewId="0">
      <selection activeCell="E18" sqref="E18"/>
    </sheetView>
  </sheetViews>
  <sheetFormatPr defaultRowHeight="14.4" x14ac:dyDescent="0.3"/>
  <cols>
    <col min="1" max="1" width="11.6640625" bestFit="1" customWidth="1"/>
    <col min="2" max="2" width="17.21875" bestFit="1" customWidth="1"/>
    <col min="3" max="3" width="9.6640625" bestFit="1" customWidth="1"/>
    <col min="4" max="4" width="19.109375" bestFit="1" customWidth="1"/>
    <col min="5" max="5" width="18.5546875" bestFit="1" customWidth="1"/>
    <col min="6" max="6" width="18.44140625" bestFit="1" customWidth="1"/>
    <col min="7" max="7" width="20.6640625" bestFit="1" customWidth="1"/>
  </cols>
  <sheetData>
    <row r="1" spans="1:7" x14ac:dyDescent="0.3">
      <c r="A1" t="s">
        <v>124</v>
      </c>
      <c r="B1" t="s">
        <v>125</v>
      </c>
      <c r="C1" t="s">
        <v>2</v>
      </c>
      <c r="D1" t="s">
        <v>126</v>
      </c>
      <c r="E1" t="s">
        <v>127</v>
      </c>
      <c r="F1" t="s">
        <v>128</v>
      </c>
      <c r="G1" t="s">
        <v>129</v>
      </c>
    </row>
    <row r="2" spans="1:7" x14ac:dyDescent="0.3">
      <c r="A2" t="s">
        <v>63</v>
      </c>
      <c r="B2" t="s">
        <v>130</v>
      </c>
      <c r="C2" t="s">
        <v>8</v>
      </c>
      <c r="D2" t="s">
        <v>65</v>
      </c>
      <c r="E2">
        <v>15</v>
      </c>
      <c r="F2">
        <v>1500</v>
      </c>
      <c r="G2" t="s">
        <v>131</v>
      </c>
    </row>
    <row r="3" spans="1:7" x14ac:dyDescent="0.3">
      <c r="A3" t="s">
        <v>67</v>
      </c>
      <c r="B3" t="s">
        <v>132</v>
      </c>
      <c r="C3" t="s">
        <v>12</v>
      </c>
      <c r="D3" t="s">
        <v>69</v>
      </c>
      <c r="E3">
        <v>12</v>
      </c>
      <c r="F3">
        <v>1300</v>
      </c>
      <c r="G3" t="s">
        <v>131</v>
      </c>
    </row>
    <row r="4" spans="1:7" x14ac:dyDescent="0.3">
      <c r="A4" t="s">
        <v>71</v>
      </c>
      <c r="B4" t="s">
        <v>133</v>
      </c>
      <c r="C4" t="s">
        <v>8</v>
      </c>
      <c r="D4" t="s">
        <v>72</v>
      </c>
      <c r="E4">
        <v>18</v>
      </c>
      <c r="F4">
        <v>1600</v>
      </c>
      <c r="G4" t="s">
        <v>131</v>
      </c>
    </row>
    <row r="5" spans="1:7" x14ac:dyDescent="0.3">
      <c r="A5" t="s">
        <v>74</v>
      </c>
      <c r="B5" t="s">
        <v>134</v>
      </c>
      <c r="C5" t="s">
        <v>12</v>
      </c>
      <c r="D5" t="s">
        <v>75</v>
      </c>
      <c r="E5">
        <v>8</v>
      </c>
      <c r="F5">
        <v>1000</v>
      </c>
      <c r="G5" t="s">
        <v>131</v>
      </c>
    </row>
    <row r="6" spans="1:7" x14ac:dyDescent="0.3">
      <c r="A6" t="s">
        <v>93</v>
      </c>
      <c r="B6" t="s">
        <v>135</v>
      </c>
      <c r="C6" t="s">
        <v>8</v>
      </c>
      <c r="D6" t="s">
        <v>94</v>
      </c>
      <c r="E6">
        <v>10</v>
      </c>
      <c r="F6">
        <v>900</v>
      </c>
      <c r="G6" t="s">
        <v>131</v>
      </c>
    </row>
    <row r="7" spans="1:7" x14ac:dyDescent="0.3">
      <c r="A7" t="s">
        <v>96</v>
      </c>
      <c r="B7" t="s">
        <v>136</v>
      </c>
      <c r="C7" t="s">
        <v>12</v>
      </c>
      <c r="D7" t="s">
        <v>97</v>
      </c>
      <c r="E7">
        <v>7</v>
      </c>
      <c r="F7">
        <v>1100</v>
      </c>
      <c r="G7" t="s">
        <v>131</v>
      </c>
    </row>
    <row r="8" spans="1:7" x14ac:dyDescent="0.3">
      <c r="A8" t="s">
        <v>83</v>
      </c>
      <c r="B8" t="s">
        <v>137</v>
      </c>
      <c r="C8" t="s">
        <v>8</v>
      </c>
      <c r="D8" t="s">
        <v>84</v>
      </c>
      <c r="E8">
        <v>14</v>
      </c>
      <c r="F8">
        <v>1400</v>
      </c>
      <c r="G8" t="s">
        <v>131</v>
      </c>
    </row>
    <row r="9" spans="1:7" x14ac:dyDescent="0.3">
      <c r="A9" t="s">
        <v>138</v>
      </c>
      <c r="B9" t="s">
        <v>139</v>
      </c>
      <c r="C9" t="s">
        <v>12</v>
      </c>
      <c r="D9" t="s">
        <v>140</v>
      </c>
      <c r="E9">
        <v>11</v>
      </c>
      <c r="F9">
        <v>1200</v>
      </c>
      <c r="G9" t="s">
        <v>131</v>
      </c>
    </row>
    <row r="10" spans="1:7" x14ac:dyDescent="0.3">
      <c r="A10" t="s">
        <v>77</v>
      </c>
      <c r="B10" t="s">
        <v>141</v>
      </c>
      <c r="C10" t="s">
        <v>8</v>
      </c>
      <c r="D10" t="s">
        <v>78</v>
      </c>
      <c r="E10">
        <v>13</v>
      </c>
      <c r="F10">
        <v>1350</v>
      </c>
      <c r="G10" t="s">
        <v>131</v>
      </c>
    </row>
    <row r="11" spans="1:7" x14ac:dyDescent="0.3">
      <c r="A11" t="s">
        <v>90</v>
      </c>
      <c r="B11" t="s">
        <v>142</v>
      </c>
      <c r="C11" t="s">
        <v>12</v>
      </c>
      <c r="D11" t="s">
        <v>91</v>
      </c>
      <c r="E11">
        <v>9</v>
      </c>
      <c r="F11">
        <v>1000</v>
      </c>
      <c r="G11" t="s">
        <v>131</v>
      </c>
    </row>
    <row r="12" spans="1:7" x14ac:dyDescent="0.3">
      <c r="A12" t="s">
        <v>103</v>
      </c>
      <c r="B12" t="s">
        <v>143</v>
      </c>
      <c r="C12" t="s">
        <v>8</v>
      </c>
      <c r="D12" t="s">
        <v>104</v>
      </c>
      <c r="E12">
        <v>16</v>
      </c>
      <c r="F12">
        <v>1450</v>
      </c>
      <c r="G12" t="s">
        <v>131</v>
      </c>
    </row>
    <row r="13" spans="1:7" x14ac:dyDescent="0.3">
      <c r="A13" t="s">
        <v>80</v>
      </c>
      <c r="B13" t="s">
        <v>144</v>
      </c>
      <c r="C13" t="s">
        <v>12</v>
      </c>
      <c r="D13" t="s">
        <v>81</v>
      </c>
      <c r="E13">
        <v>10</v>
      </c>
      <c r="F13">
        <v>1250</v>
      </c>
      <c r="G13" t="s">
        <v>131</v>
      </c>
    </row>
    <row r="14" spans="1:7" x14ac:dyDescent="0.3">
      <c r="A14" t="s">
        <v>99</v>
      </c>
      <c r="B14" t="s">
        <v>145</v>
      </c>
      <c r="C14" t="s">
        <v>8</v>
      </c>
      <c r="D14" t="s">
        <v>100</v>
      </c>
      <c r="E14">
        <v>20</v>
      </c>
      <c r="F14">
        <v>2000</v>
      </c>
      <c r="G14" t="s">
        <v>131</v>
      </c>
    </row>
    <row r="15" spans="1:7" x14ac:dyDescent="0.3">
      <c r="A15" t="s">
        <v>146</v>
      </c>
      <c r="B15" t="s">
        <v>147</v>
      </c>
      <c r="C15" t="s">
        <v>12</v>
      </c>
      <c r="D15" t="s">
        <v>148</v>
      </c>
      <c r="E15">
        <v>6</v>
      </c>
      <c r="F15">
        <v>950</v>
      </c>
      <c r="G15" t="s">
        <v>131</v>
      </c>
    </row>
    <row r="16" spans="1:7" x14ac:dyDescent="0.3">
      <c r="A16" t="s">
        <v>149</v>
      </c>
      <c r="B16" t="s">
        <v>150</v>
      </c>
      <c r="C16" t="s">
        <v>8</v>
      </c>
      <c r="D16" t="s">
        <v>151</v>
      </c>
      <c r="E16">
        <v>9</v>
      </c>
      <c r="F16">
        <v>1150</v>
      </c>
      <c r="G16" t="s">
        <v>131</v>
      </c>
    </row>
    <row r="17" spans="1:7" x14ac:dyDescent="0.3">
      <c r="A17" t="s">
        <v>87</v>
      </c>
      <c r="B17" t="s">
        <v>152</v>
      </c>
      <c r="C17" t="s">
        <v>12</v>
      </c>
      <c r="D17" t="s">
        <v>88</v>
      </c>
      <c r="E17">
        <v>14</v>
      </c>
      <c r="F17">
        <v>1500</v>
      </c>
      <c r="G17" t="s">
        <v>131</v>
      </c>
    </row>
    <row r="18" spans="1:7" x14ac:dyDescent="0.3">
      <c r="A18" t="s">
        <v>153</v>
      </c>
      <c r="B18" t="s">
        <v>154</v>
      </c>
      <c r="C18" t="s">
        <v>8</v>
      </c>
      <c r="D18" t="s">
        <v>155</v>
      </c>
      <c r="E18">
        <v>17</v>
      </c>
      <c r="F18">
        <v>1750</v>
      </c>
      <c r="G18" t="s">
        <v>131</v>
      </c>
    </row>
    <row r="19" spans="1:7" x14ac:dyDescent="0.3">
      <c r="A19" t="s">
        <v>106</v>
      </c>
      <c r="B19" t="s">
        <v>156</v>
      </c>
      <c r="C19" t="s">
        <v>12</v>
      </c>
      <c r="D19" t="s">
        <v>107</v>
      </c>
      <c r="E19">
        <v>8</v>
      </c>
      <c r="F19">
        <v>1200</v>
      </c>
      <c r="G19" t="s">
        <v>131</v>
      </c>
    </row>
    <row r="20" spans="1:7" x14ac:dyDescent="0.3">
      <c r="A20" t="s">
        <v>111</v>
      </c>
      <c r="B20" t="s">
        <v>157</v>
      </c>
      <c r="C20" t="s">
        <v>8</v>
      </c>
      <c r="D20" t="s">
        <v>112</v>
      </c>
      <c r="E20">
        <v>11</v>
      </c>
      <c r="F20">
        <v>1100</v>
      </c>
      <c r="G20" t="s">
        <v>131</v>
      </c>
    </row>
    <row r="21" spans="1:7" x14ac:dyDescent="0.3">
      <c r="A21" t="s">
        <v>158</v>
      </c>
      <c r="B21" t="s">
        <v>159</v>
      </c>
      <c r="C21" t="s">
        <v>12</v>
      </c>
      <c r="D21" t="s">
        <v>160</v>
      </c>
      <c r="E21">
        <v>10</v>
      </c>
      <c r="F21">
        <v>1300</v>
      </c>
      <c r="G21" t="s">
        <v>131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2752-C4FB-43E1-8B65-6120803B2980}">
  <sheetPr codeName="Sheet13"/>
  <dimension ref="A1:G31"/>
  <sheetViews>
    <sheetView workbookViewId="0">
      <selection activeCell="F19" sqref="F19"/>
    </sheetView>
  </sheetViews>
  <sheetFormatPr defaultRowHeight="14.4" x14ac:dyDescent="0.3"/>
  <cols>
    <col min="1" max="1" width="15.109375" bestFit="1" customWidth="1"/>
    <col min="2" max="2" width="12.21875" bestFit="1" customWidth="1"/>
    <col min="3" max="3" width="19.5546875" bestFit="1" customWidth="1"/>
    <col min="4" max="4" width="17.33203125" bestFit="1" customWidth="1"/>
    <col min="5" max="5" width="16.6640625" bestFit="1" customWidth="1"/>
    <col min="6" max="6" width="17.44140625" bestFit="1" customWidth="1"/>
    <col min="7" max="7" width="19.109375" bestFit="1" customWidth="1"/>
  </cols>
  <sheetData>
    <row r="1" spans="1:7" x14ac:dyDescent="0.3">
      <c r="A1" t="s">
        <v>56</v>
      </c>
      <c r="B1" t="s">
        <v>0</v>
      </c>
      <c r="C1" t="s">
        <v>57</v>
      </c>
      <c r="D1" t="s">
        <v>58</v>
      </c>
      <c r="E1" t="s">
        <v>59</v>
      </c>
      <c r="F1" t="s">
        <v>60</v>
      </c>
      <c r="G1" t="s">
        <v>61</v>
      </c>
    </row>
    <row r="2" spans="1:7" x14ac:dyDescent="0.3">
      <c r="A2" t="s">
        <v>62</v>
      </c>
      <c r="B2" t="s">
        <v>6</v>
      </c>
      <c r="C2" t="s">
        <v>63</v>
      </c>
      <c r="D2" s="1">
        <v>45677.395833333336</v>
      </c>
      <c r="E2" s="1">
        <v>45680.458333333336</v>
      </c>
      <c r="F2" t="s">
        <v>64</v>
      </c>
      <c r="G2" t="s">
        <v>65</v>
      </c>
    </row>
    <row r="3" spans="1:7" x14ac:dyDescent="0.3">
      <c r="A3" t="s">
        <v>66</v>
      </c>
      <c r="B3" t="s">
        <v>10</v>
      </c>
      <c r="C3" t="s">
        <v>67</v>
      </c>
      <c r="D3" s="1">
        <v>45682.427083333336</v>
      </c>
      <c r="E3" s="1">
        <v>45684.625</v>
      </c>
      <c r="F3" t="s">
        <v>68</v>
      </c>
      <c r="G3" t="s">
        <v>69</v>
      </c>
    </row>
    <row r="4" spans="1:7" x14ac:dyDescent="0.3">
      <c r="A4" t="s">
        <v>70</v>
      </c>
      <c r="B4" t="s">
        <v>14</v>
      </c>
      <c r="C4" t="s">
        <v>71</v>
      </c>
      <c r="D4" s="1">
        <v>45695.364583333336</v>
      </c>
      <c r="E4" s="1">
        <v>45700.520833333336</v>
      </c>
      <c r="F4" t="s">
        <v>64</v>
      </c>
      <c r="G4" t="s">
        <v>72</v>
      </c>
    </row>
    <row r="5" spans="1:7" x14ac:dyDescent="0.3">
      <c r="A5" t="s">
        <v>73</v>
      </c>
      <c r="B5" t="s">
        <v>17</v>
      </c>
      <c r="C5" t="s">
        <v>74</v>
      </c>
      <c r="D5" s="1">
        <v>45703.583333333336</v>
      </c>
      <c r="E5" s="1">
        <v>45704.666666666664</v>
      </c>
      <c r="F5" t="s">
        <v>68</v>
      </c>
      <c r="G5" t="s">
        <v>75</v>
      </c>
    </row>
    <row r="6" spans="1:7" x14ac:dyDescent="0.3">
      <c r="A6" t="s">
        <v>76</v>
      </c>
      <c r="B6" t="s">
        <v>20</v>
      </c>
      <c r="C6" t="s">
        <v>77</v>
      </c>
      <c r="D6" s="1">
        <v>45710.479166666664</v>
      </c>
      <c r="E6" s="1">
        <v>45716.416666666664</v>
      </c>
      <c r="F6" t="s">
        <v>64</v>
      </c>
      <c r="G6" t="s">
        <v>78</v>
      </c>
    </row>
    <row r="7" spans="1:7" x14ac:dyDescent="0.3">
      <c r="A7" t="s">
        <v>79</v>
      </c>
      <c r="B7" t="s">
        <v>23</v>
      </c>
      <c r="C7" t="s">
        <v>80</v>
      </c>
      <c r="D7" s="1">
        <v>45721.375</v>
      </c>
      <c r="E7" s="1">
        <v>45724.541666666664</v>
      </c>
      <c r="F7" t="s">
        <v>68</v>
      </c>
      <c r="G7" t="s">
        <v>81</v>
      </c>
    </row>
    <row r="8" spans="1:7" x14ac:dyDescent="0.3">
      <c r="A8" t="s">
        <v>82</v>
      </c>
      <c r="B8" t="s">
        <v>26</v>
      </c>
      <c r="C8" t="s">
        <v>83</v>
      </c>
      <c r="D8" s="1">
        <v>45736.416666666664</v>
      </c>
      <c r="E8" s="1">
        <v>45737.604166666664</v>
      </c>
      <c r="F8" t="s">
        <v>68</v>
      </c>
      <c r="G8" t="s">
        <v>84</v>
      </c>
    </row>
    <row r="9" spans="1:7" x14ac:dyDescent="0.3">
      <c r="A9" t="s">
        <v>85</v>
      </c>
      <c r="B9" t="s">
        <v>28</v>
      </c>
      <c r="C9" t="s">
        <v>77</v>
      </c>
      <c r="D9" s="1">
        <v>45748.5</v>
      </c>
      <c r="E9" s="1">
        <v>45751.458333333336</v>
      </c>
      <c r="F9" t="s">
        <v>64</v>
      </c>
      <c r="G9" t="s">
        <v>78</v>
      </c>
    </row>
    <row r="10" spans="1:7" x14ac:dyDescent="0.3">
      <c r="A10" t="s">
        <v>86</v>
      </c>
      <c r="B10" t="s">
        <v>30</v>
      </c>
      <c r="C10" t="s">
        <v>87</v>
      </c>
      <c r="D10" s="1">
        <v>45757.395833333336</v>
      </c>
      <c r="E10" s="1">
        <v>45762.5</v>
      </c>
      <c r="F10" t="s">
        <v>64</v>
      </c>
      <c r="G10" t="s">
        <v>88</v>
      </c>
    </row>
    <row r="11" spans="1:7" x14ac:dyDescent="0.3">
      <c r="A11" t="s">
        <v>89</v>
      </c>
      <c r="B11" t="s">
        <v>32</v>
      </c>
      <c r="C11" t="s">
        <v>90</v>
      </c>
      <c r="D11" s="1">
        <v>45767.625</v>
      </c>
      <c r="E11" s="1">
        <v>45769.4375</v>
      </c>
      <c r="F11" t="s">
        <v>68</v>
      </c>
      <c r="G11" t="s">
        <v>91</v>
      </c>
    </row>
    <row r="12" spans="1:7" x14ac:dyDescent="0.3">
      <c r="A12" t="s">
        <v>92</v>
      </c>
      <c r="B12" t="s">
        <v>35</v>
      </c>
      <c r="C12" t="s">
        <v>93</v>
      </c>
      <c r="D12" s="1">
        <v>45782.354166666664</v>
      </c>
      <c r="E12" s="1">
        <v>45786.583333333336</v>
      </c>
      <c r="F12" t="s">
        <v>64</v>
      </c>
      <c r="G12" t="s">
        <v>94</v>
      </c>
    </row>
    <row r="13" spans="1:7" x14ac:dyDescent="0.3">
      <c r="A13" t="s">
        <v>95</v>
      </c>
      <c r="B13" t="s">
        <v>38</v>
      </c>
      <c r="C13" t="s">
        <v>96</v>
      </c>
      <c r="D13" s="1">
        <v>45795.416666666664</v>
      </c>
      <c r="E13" s="1">
        <v>45796.541666666664</v>
      </c>
      <c r="F13" t="s">
        <v>68</v>
      </c>
      <c r="G13" t="s">
        <v>97</v>
      </c>
    </row>
    <row r="14" spans="1:7" x14ac:dyDescent="0.3">
      <c r="A14" t="s">
        <v>98</v>
      </c>
      <c r="B14" t="s">
        <v>40</v>
      </c>
      <c r="C14" t="s">
        <v>99</v>
      </c>
      <c r="D14" s="1">
        <v>45809.385416666664</v>
      </c>
      <c r="E14" s="1">
        <v>45818.458333333336</v>
      </c>
      <c r="F14" t="s">
        <v>68</v>
      </c>
      <c r="G14" t="s">
        <v>100</v>
      </c>
    </row>
    <row r="15" spans="1:7" x14ac:dyDescent="0.3">
      <c r="A15" t="s">
        <v>101</v>
      </c>
      <c r="B15" t="s">
        <v>42</v>
      </c>
      <c r="C15" t="s">
        <v>80</v>
      </c>
      <c r="D15" s="1">
        <v>45820.541666666664</v>
      </c>
      <c r="E15" s="1">
        <v>45822.625</v>
      </c>
      <c r="F15" t="s">
        <v>68</v>
      </c>
      <c r="G15" t="s">
        <v>81</v>
      </c>
    </row>
    <row r="16" spans="1:7" x14ac:dyDescent="0.3">
      <c r="A16" t="s">
        <v>102</v>
      </c>
      <c r="B16" t="s">
        <v>44</v>
      </c>
      <c r="C16" t="s">
        <v>103</v>
      </c>
      <c r="D16" s="1">
        <v>45835.322916666664</v>
      </c>
      <c r="E16" s="1">
        <v>45840.416666666664</v>
      </c>
      <c r="F16" t="s">
        <v>64</v>
      </c>
      <c r="G16" t="s">
        <v>104</v>
      </c>
    </row>
    <row r="17" spans="1:7" x14ac:dyDescent="0.3">
      <c r="A17" t="s">
        <v>105</v>
      </c>
      <c r="B17" t="s">
        <v>46</v>
      </c>
      <c r="C17" t="s">
        <v>106</v>
      </c>
      <c r="D17" s="1">
        <v>45848.458333333336</v>
      </c>
      <c r="E17" s="1">
        <v>45850.583333333336</v>
      </c>
      <c r="F17" t="s">
        <v>68</v>
      </c>
      <c r="G17" t="s">
        <v>107</v>
      </c>
    </row>
    <row r="18" spans="1:7" x14ac:dyDescent="0.3">
      <c r="A18" t="s">
        <v>108</v>
      </c>
      <c r="B18" t="s">
        <v>48</v>
      </c>
      <c r="C18" t="s">
        <v>87</v>
      </c>
      <c r="D18" s="1">
        <v>45862.395833333336</v>
      </c>
      <c r="E18" s="1">
        <v>45866.5</v>
      </c>
      <c r="F18" t="s">
        <v>64</v>
      </c>
      <c r="G18" t="s">
        <v>88</v>
      </c>
    </row>
    <row r="19" spans="1:7" x14ac:dyDescent="0.3">
      <c r="A19" t="s">
        <v>109</v>
      </c>
      <c r="B19" t="s">
        <v>50</v>
      </c>
      <c r="C19" t="s">
        <v>106</v>
      </c>
      <c r="D19" s="1">
        <v>45876.416666666664</v>
      </c>
      <c r="E19" s="1">
        <v>45878.541666666664</v>
      </c>
      <c r="F19" t="s">
        <v>68</v>
      </c>
      <c r="G19" t="s">
        <v>107</v>
      </c>
    </row>
    <row r="20" spans="1:7" x14ac:dyDescent="0.3">
      <c r="A20" t="s">
        <v>110</v>
      </c>
      <c r="B20" t="s">
        <v>52</v>
      </c>
      <c r="C20" t="s">
        <v>111</v>
      </c>
      <c r="D20" s="1">
        <v>45891.6875</v>
      </c>
      <c r="E20" s="1">
        <v>45893.458333333336</v>
      </c>
      <c r="F20" t="s">
        <v>64</v>
      </c>
      <c r="G20" t="s">
        <v>112</v>
      </c>
    </row>
    <row r="21" spans="1:7" x14ac:dyDescent="0.3">
      <c r="A21" t="s">
        <v>113</v>
      </c>
      <c r="B21" t="s">
        <v>54</v>
      </c>
      <c r="C21" t="s">
        <v>80</v>
      </c>
      <c r="D21" s="1">
        <v>45903.333333333336</v>
      </c>
      <c r="E21" s="1">
        <v>45905.5</v>
      </c>
      <c r="F21" t="s">
        <v>68</v>
      </c>
      <c r="G21" t="s">
        <v>81</v>
      </c>
    </row>
    <row r="22" spans="1:7" x14ac:dyDescent="0.3">
      <c r="A22" t="s">
        <v>114</v>
      </c>
      <c r="B22" t="s">
        <v>6</v>
      </c>
      <c r="C22" t="s">
        <v>63</v>
      </c>
      <c r="D22" s="1">
        <v>45726.416666666664</v>
      </c>
      <c r="E22" s="1">
        <v>45728.479166666664</v>
      </c>
      <c r="F22" t="s">
        <v>68</v>
      </c>
      <c r="G22" t="s">
        <v>65</v>
      </c>
    </row>
    <row r="23" spans="1:7" x14ac:dyDescent="0.3">
      <c r="A23" t="s">
        <v>115</v>
      </c>
      <c r="B23" t="s">
        <v>14</v>
      </c>
      <c r="C23" t="s">
        <v>71</v>
      </c>
      <c r="D23" s="1">
        <v>45823.375</v>
      </c>
      <c r="E23" s="1">
        <v>45826.5</v>
      </c>
      <c r="F23" t="s">
        <v>68</v>
      </c>
      <c r="G23" t="s">
        <v>72</v>
      </c>
    </row>
    <row r="24" spans="1:7" x14ac:dyDescent="0.3">
      <c r="A24" t="s">
        <v>116</v>
      </c>
      <c r="B24" t="s">
        <v>20</v>
      </c>
      <c r="C24" t="s">
        <v>77</v>
      </c>
      <c r="D24" s="1">
        <v>45843.541666666664</v>
      </c>
      <c r="E24" s="1">
        <v>45847.458333333336</v>
      </c>
      <c r="F24" t="s">
        <v>64</v>
      </c>
      <c r="G24" t="s">
        <v>78</v>
      </c>
    </row>
    <row r="25" spans="1:7" x14ac:dyDescent="0.3">
      <c r="A25" t="s">
        <v>117</v>
      </c>
      <c r="B25" t="s">
        <v>30</v>
      </c>
      <c r="C25" t="s">
        <v>87</v>
      </c>
      <c r="D25" s="1">
        <v>45884.395833333336</v>
      </c>
      <c r="E25" s="1">
        <v>45889.520833333336</v>
      </c>
      <c r="F25" t="s">
        <v>68</v>
      </c>
      <c r="G25" t="s">
        <v>88</v>
      </c>
    </row>
    <row r="26" spans="1:7" x14ac:dyDescent="0.3">
      <c r="A26" t="s">
        <v>118</v>
      </c>
      <c r="B26" t="s">
        <v>40</v>
      </c>
      <c r="C26" t="s">
        <v>99</v>
      </c>
      <c r="D26" s="1">
        <v>45894.416666666664</v>
      </c>
      <c r="E26" s="1">
        <v>45899.583333333336</v>
      </c>
      <c r="F26" t="s">
        <v>68</v>
      </c>
      <c r="G26" t="s">
        <v>100</v>
      </c>
    </row>
    <row r="27" spans="1:7" x14ac:dyDescent="0.3">
      <c r="A27" t="s">
        <v>119</v>
      </c>
      <c r="B27" t="s">
        <v>44</v>
      </c>
      <c r="C27" t="s">
        <v>103</v>
      </c>
      <c r="D27" s="1">
        <v>45910.458333333336</v>
      </c>
      <c r="E27" s="1">
        <v>45913.541666666664</v>
      </c>
      <c r="F27" t="s">
        <v>64</v>
      </c>
      <c r="G27" t="s">
        <v>104</v>
      </c>
    </row>
    <row r="28" spans="1:7" x14ac:dyDescent="0.3">
      <c r="A28" t="s">
        <v>120</v>
      </c>
      <c r="B28" t="s">
        <v>48</v>
      </c>
      <c r="C28" t="s">
        <v>87</v>
      </c>
      <c r="D28" s="1">
        <v>45915.354166666664</v>
      </c>
      <c r="E28" s="1">
        <v>45918.416666666664</v>
      </c>
      <c r="F28" t="s">
        <v>68</v>
      </c>
      <c r="G28" t="s">
        <v>88</v>
      </c>
    </row>
    <row r="29" spans="1:7" x14ac:dyDescent="0.3">
      <c r="A29" t="s">
        <v>121</v>
      </c>
      <c r="B29" t="s">
        <v>50</v>
      </c>
      <c r="C29" t="s">
        <v>106</v>
      </c>
      <c r="D29" s="1">
        <v>45920.5</v>
      </c>
      <c r="E29" s="1">
        <v>45923.458333333336</v>
      </c>
      <c r="F29" t="s">
        <v>68</v>
      </c>
      <c r="G29" t="s">
        <v>107</v>
      </c>
    </row>
    <row r="30" spans="1:7" x14ac:dyDescent="0.3">
      <c r="A30" t="s">
        <v>122</v>
      </c>
      <c r="B30" t="s">
        <v>10</v>
      </c>
      <c r="C30" t="s">
        <v>67</v>
      </c>
      <c r="D30" s="1">
        <v>45925.375</v>
      </c>
      <c r="E30" s="1">
        <v>45927.625</v>
      </c>
      <c r="F30" t="s">
        <v>64</v>
      </c>
      <c r="G30" t="s">
        <v>69</v>
      </c>
    </row>
    <row r="31" spans="1:7" x14ac:dyDescent="0.3">
      <c r="A31" t="s">
        <v>123</v>
      </c>
      <c r="B31" t="s">
        <v>23</v>
      </c>
      <c r="C31" t="s">
        <v>80</v>
      </c>
      <c r="D31" s="1">
        <v>45928.4375</v>
      </c>
      <c r="E31" s="1">
        <v>45930.5</v>
      </c>
      <c r="F31" t="s">
        <v>68</v>
      </c>
      <c r="G31" t="s">
        <v>81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8C885-661F-41E0-93E6-289FAEBA1215}">
  <sheetPr codeName="Sheet14"/>
  <dimension ref="A1:F21"/>
  <sheetViews>
    <sheetView workbookViewId="0">
      <selection activeCell="I17" sqref="I17"/>
    </sheetView>
  </sheetViews>
  <sheetFormatPr defaultRowHeight="14.4" x14ac:dyDescent="0.3"/>
  <cols>
    <col min="1" max="1" width="12.21875" bestFit="1" customWidth="1"/>
    <col min="2" max="2" width="15.6640625" bestFit="1" customWidth="1"/>
    <col min="3" max="3" width="9.6640625" bestFit="1" customWidth="1"/>
    <col min="4" max="4" width="15.44140625" bestFit="1" customWidth="1"/>
    <col min="5" max="5" width="14.5546875" bestFit="1" customWidth="1"/>
    <col min="6" max="6" width="18.77734375" bestFit="1" customWidth="1"/>
  </cols>
  <sheetData>
    <row r="1" spans="1:6" x14ac:dyDescent="0.3">
      <c r="A1" t="s">
        <v>0</v>
      </c>
      <c r="B1" t="s">
        <v>1</v>
      </c>
      <c r="C1" t="s">
        <v>2</v>
      </c>
      <c r="D1" t="s">
        <v>3</v>
      </c>
      <c r="E1" t="s">
        <v>4</v>
      </c>
      <c r="F1" t="s">
        <v>5</v>
      </c>
    </row>
    <row r="2" spans="1:6" x14ac:dyDescent="0.3">
      <c r="A2" t="s">
        <v>6</v>
      </c>
      <c r="B2" t="s">
        <v>7</v>
      </c>
      <c r="C2" t="s">
        <v>8</v>
      </c>
      <c r="D2" s="1">
        <v>27170</v>
      </c>
      <c r="E2" t="s">
        <v>9</v>
      </c>
      <c r="F2" s="1">
        <v>45672</v>
      </c>
    </row>
    <row r="3" spans="1:6" x14ac:dyDescent="0.3">
      <c r="A3" t="s">
        <v>10</v>
      </c>
      <c r="B3" t="s">
        <v>11</v>
      </c>
      <c r="C3" t="s">
        <v>12</v>
      </c>
      <c r="D3" s="1">
        <v>32450</v>
      </c>
      <c r="E3" t="s">
        <v>13</v>
      </c>
      <c r="F3" s="1">
        <v>45679</v>
      </c>
    </row>
    <row r="4" spans="1:6" x14ac:dyDescent="0.3">
      <c r="A4" t="s">
        <v>14</v>
      </c>
      <c r="B4" t="s">
        <v>15</v>
      </c>
      <c r="C4" t="s">
        <v>8</v>
      </c>
      <c r="D4" s="1">
        <v>23937</v>
      </c>
      <c r="E4" t="s">
        <v>16</v>
      </c>
      <c r="F4" s="1">
        <v>45693</v>
      </c>
    </row>
    <row r="5" spans="1:6" x14ac:dyDescent="0.3">
      <c r="A5" t="s">
        <v>17</v>
      </c>
      <c r="B5" t="s">
        <v>18</v>
      </c>
      <c r="C5" t="s">
        <v>12</v>
      </c>
      <c r="D5" s="1">
        <v>34748</v>
      </c>
      <c r="E5" t="s">
        <v>19</v>
      </c>
      <c r="F5" s="1">
        <v>45699</v>
      </c>
    </row>
    <row r="6" spans="1:6" x14ac:dyDescent="0.3">
      <c r="A6" t="s">
        <v>20</v>
      </c>
      <c r="B6" t="s">
        <v>21</v>
      </c>
      <c r="C6" t="s">
        <v>8</v>
      </c>
      <c r="D6" s="1">
        <v>21820</v>
      </c>
      <c r="E6" t="s">
        <v>22</v>
      </c>
      <c r="F6" s="1">
        <v>45707</v>
      </c>
    </row>
    <row r="7" spans="1:6" x14ac:dyDescent="0.3">
      <c r="A7" t="s">
        <v>23</v>
      </c>
      <c r="B7" t="s">
        <v>24</v>
      </c>
      <c r="C7" t="s">
        <v>12</v>
      </c>
      <c r="D7" s="1">
        <v>30111</v>
      </c>
      <c r="E7" t="s">
        <v>25</v>
      </c>
      <c r="F7" s="1">
        <v>45719</v>
      </c>
    </row>
    <row r="8" spans="1:6" x14ac:dyDescent="0.3">
      <c r="A8" t="s">
        <v>26</v>
      </c>
      <c r="B8" t="s">
        <v>27</v>
      </c>
      <c r="C8" t="s">
        <v>8</v>
      </c>
      <c r="D8" s="1">
        <v>33222</v>
      </c>
      <c r="E8" t="s">
        <v>16</v>
      </c>
      <c r="F8" s="1">
        <v>45733</v>
      </c>
    </row>
    <row r="9" spans="1:6" x14ac:dyDescent="0.3">
      <c r="A9" t="s">
        <v>28</v>
      </c>
      <c r="B9" t="s">
        <v>29</v>
      </c>
      <c r="C9" t="s">
        <v>12</v>
      </c>
      <c r="D9" s="1">
        <v>28606</v>
      </c>
      <c r="E9" t="s">
        <v>13</v>
      </c>
      <c r="F9" s="1">
        <v>45745</v>
      </c>
    </row>
    <row r="10" spans="1:6" x14ac:dyDescent="0.3">
      <c r="A10" t="s">
        <v>30</v>
      </c>
      <c r="B10" t="s">
        <v>31</v>
      </c>
      <c r="C10" t="s">
        <v>8</v>
      </c>
      <c r="D10" s="1">
        <v>20097</v>
      </c>
      <c r="E10" t="s">
        <v>9</v>
      </c>
      <c r="F10" s="1">
        <v>45754</v>
      </c>
    </row>
    <row r="11" spans="1:6" x14ac:dyDescent="0.3">
      <c r="A11" t="s">
        <v>32</v>
      </c>
      <c r="B11" t="s">
        <v>33</v>
      </c>
      <c r="C11" t="s">
        <v>12</v>
      </c>
      <c r="D11" s="1">
        <v>25495</v>
      </c>
      <c r="E11" t="s">
        <v>34</v>
      </c>
      <c r="F11" s="1">
        <v>45765</v>
      </c>
    </row>
    <row r="12" spans="1:6" x14ac:dyDescent="0.3">
      <c r="A12" t="s">
        <v>35</v>
      </c>
      <c r="B12" t="s">
        <v>36</v>
      </c>
      <c r="C12" t="s">
        <v>8</v>
      </c>
      <c r="D12" s="1">
        <v>31483</v>
      </c>
      <c r="E12" t="s">
        <v>37</v>
      </c>
      <c r="F12" s="1">
        <v>45779</v>
      </c>
    </row>
    <row r="13" spans="1:6" x14ac:dyDescent="0.3">
      <c r="A13" t="s">
        <v>38</v>
      </c>
      <c r="B13" t="s">
        <v>39</v>
      </c>
      <c r="C13" t="s">
        <v>12</v>
      </c>
      <c r="D13" s="1">
        <v>36031</v>
      </c>
      <c r="E13" t="s">
        <v>13</v>
      </c>
      <c r="F13" s="1">
        <v>45792</v>
      </c>
    </row>
    <row r="14" spans="1:6" x14ac:dyDescent="0.3">
      <c r="A14" t="s">
        <v>40</v>
      </c>
      <c r="B14" t="s">
        <v>41</v>
      </c>
      <c r="C14" t="s">
        <v>8</v>
      </c>
      <c r="D14" s="1">
        <v>26267</v>
      </c>
      <c r="E14" t="s">
        <v>9</v>
      </c>
      <c r="F14" s="1">
        <v>45805</v>
      </c>
    </row>
    <row r="15" spans="1:6" x14ac:dyDescent="0.3">
      <c r="A15" t="s">
        <v>42</v>
      </c>
      <c r="B15" t="s">
        <v>43</v>
      </c>
      <c r="C15" t="s">
        <v>12</v>
      </c>
      <c r="D15" s="1">
        <v>30808</v>
      </c>
      <c r="E15" t="s">
        <v>16</v>
      </c>
      <c r="F15" s="1">
        <v>45818</v>
      </c>
    </row>
    <row r="16" spans="1:6" x14ac:dyDescent="0.3">
      <c r="A16" t="s">
        <v>44</v>
      </c>
      <c r="B16" t="s">
        <v>45</v>
      </c>
      <c r="C16" t="s">
        <v>8</v>
      </c>
      <c r="D16" s="1">
        <v>22699</v>
      </c>
      <c r="E16" t="s">
        <v>22</v>
      </c>
      <c r="F16" s="1">
        <v>45832</v>
      </c>
    </row>
    <row r="17" spans="1:6" x14ac:dyDescent="0.3">
      <c r="A17" t="s">
        <v>46</v>
      </c>
      <c r="B17" t="s">
        <v>47</v>
      </c>
      <c r="C17" t="s">
        <v>12</v>
      </c>
      <c r="D17" s="1">
        <v>33858</v>
      </c>
      <c r="E17" t="s">
        <v>9</v>
      </c>
      <c r="F17" s="1">
        <v>45846</v>
      </c>
    </row>
    <row r="18" spans="1:6" x14ac:dyDescent="0.3">
      <c r="A18" t="s">
        <v>48</v>
      </c>
      <c r="B18" t="s">
        <v>49</v>
      </c>
      <c r="C18" t="s">
        <v>8</v>
      </c>
      <c r="D18" s="1">
        <v>29559</v>
      </c>
      <c r="E18" t="s">
        <v>34</v>
      </c>
      <c r="F18" s="1">
        <v>45859</v>
      </c>
    </row>
    <row r="19" spans="1:6" x14ac:dyDescent="0.3">
      <c r="A19" t="s">
        <v>50</v>
      </c>
      <c r="B19" t="s">
        <v>51</v>
      </c>
      <c r="C19" t="s">
        <v>12</v>
      </c>
      <c r="D19" s="1">
        <v>27970</v>
      </c>
      <c r="E19" t="s">
        <v>19</v>
      </c>
      <c r="F19" s="1">
        <v>45873</v>
      </c>
    </row>
    <row r="20" spans="1:6" x14ac:dyDescent="0.3">
      <c r="A20" t="s">
        <v>52</v>
      </c>
      <c r="B20" t="s">
        <v>53</v>
      </c>
      <c r="C20" t="s">
        <v>8</v>
      </c>
      <c r="D20" s="1">
        <v>35081</v>
      </c>
      <c r="E20" t="s">
        <v>13</v>
      </c>
      <c r="F20" s="1">
        <v>45888</v>
      </c>
    </row>
    <row r="21" spans="1:6" x14ac:dyDescent="0.3">
      <c r="A21" t="s">
        <v>54</v>
      </c>
      <c r="B21" t="s">
        <v>55</v>
      </c>
      <c r="C21" t="s">
        <v>12</v>
      </c>
      <c r="D21" s="1">
        <v>32783</v>
      </c>
      <c r="E21" t="s">
        <v>25</v>
      </c>
      <c r="F21" s="1">
        <v>45901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41B18-9725-48D6-8067-AFC213D7E2F8}">
  <sheetPr codeName="Sheet15"/>
  <dimension ref="A3:O73"/>
  <sheetViews>
    <sheetView zoomScale="71" workbookViewId="0">
      <selection activeCell="H25" sqref="H25"/>
    </sheetView>
  </sheetViews>
  <sheetFormatPr defaultRowHeight="14.4" x14ac:dyDescent="0.3"/>
  <cols>
    <col min="1" max="1" width="9.6640625" bestFit="1" customWidth="1"/>
    <col min="2" max="2" width="7.6640625" bestFit="1" customWidth="1"/>
    <col min="3" max="3" width="12.33203125" bestFit="1" customWidth="1"/>
    <col min="4" max="4" width="13.109375" bestFit="1" customWidth="1"/>
    <col min="5" max="5" width="11.88671875" bestFit="1" customWidth="1"/>
    <col min="6" max="6" width="19.77734375" bestFit="1" customWidth="1"/>
    <col min="7" max="7" width="10.88671875" bestFit="1" customWidth="1"/>
    <col min="8" max="8" width="3" customWidth="1"/>
    <col min="9" max="9" width="3.44140625" customWidth="1"/>
    <col min="10" max="10" width="22.6640625" bestFit="1" customWidth="1"/>
    <col min="11" max="11" width="35.6640625" bestFit="1" customWidth="1"/>
    <col min="12" max="13" width="4" customWidth="1"/>
    <col min="14" max="14" width="18.109375" bestFit="1" customWidth="1"/>
    <col min="15" max="15" width="15.44140625" bestFit="1" customWidth="1"/>
    <col min="16" max="34" width="16.6640625" bestFit="1" customWidth="1"/>
    <col min="35" max="36" width="11" bestFit="1" customWidth="1"/>
  </cols>
  <sheetData>
    <row r="3" spans="1:15" x14ac:dyDescent="0.3">
      <c r="A3" s="2" t="s">
        <v>61</v>
      </c>
      <c r="B3" t="s">
        <v>664</v>
      </c>
      <c r="E3" s="2" t="s">
        <v>665</v>
      </c>
      <c r="F3" s="2" t="s">
        <v>663</v>
      </c>
      <c r="G3" t="s">
        <v>664</v>
      </c>
      <c r="J3" s="2" t="s">
        <v>61</v>
      </c>
      <c r="K3" t="s">
        <v>662</v>
      </c>
      <c r="N3" s="2" t="s">
        <v>60</v>
      </c>
      <c r="O3" t="s">
        <v>664</v>
      </c>
    </row>
    <row r="4" spans="1:15" x14ac:dyDescent="0.3">
      <c r="A4" t="s">
        <v>65</v>
      </c>
      <c r="B4" s="8">
        <v>2</v>
      </c>
      <c r="E4" t="s">
        <v>666</v>
      </c>
      <c r="F4" t="s">
        <v>653</v>
      </c>
      <c r="G4" s="8">
        <v>2</v>
      </c>
      <c r="J4" t="s">
        <v>65</v>
      </c>
      <c r="K4" s="8">
        <v>5430</v>
      </c>
      <c r="N4" t="s">
        <v>64</v>
      </c>
      <c r="O4" s="8">
        <v>12</v>
      </c>
    </row>
    <row r="5" spans="1:15" x14ac:dyDescent="0.3">
      <c r="A5" t="s">
        <v>97</v>
      </c>
      <c r="B5" s="8">
        <v>1</v>
      </c>
      <c r="F5" t="s">
        <v>654</v>
      </c>
      <c r="G5" s="8">
        <v>3</v>
      </c>
      <c r="J5" t="s">
        <v>97</v>
      </c>
      <c r="K5" s="8">
        <v>937.5</v>
      </c>
      <c r="N5" t="s">
        <v>68</v>
      </c>
      <c r="O5" s="8">
        <v>18</v>
      </c>
    </row>
    <row r="6" spans="1:15" x14ac:dyDescent="0.3">
      <c r="A6" t="s">
        <v>112</v>
      </c>
      <c r="B6" s="8">
        <v>1</v>
      </c>
      <c r="F6" t="s">
        <v>655</v>
      </c>
      <c r="G6" s="8">
        <v>3</v>
      </c>
      <c r="J6" t="s">
        <v>112</v>
      </c>
      <c r="K6" s="8">
        <v>2403.5</v>
      </c>
      <c r="N6" t="s">
        <v>652</v>
      </c>
      <c r="O6" s="8">
        <v>30</v>
      </c>
    </row>
    <row r="7" spans="1:15" x14ac:dyDescent="0.3">
      <c r="A7" t="s">
        <v>81</v>
      </c>
      <c r="B7" s="8">
        <v>4</v>
      </c>
      <c r="F7" t="s">
        <v>656</v>
      </c>
      <c r="G7" s="8">
        <v>3</v>
      </c>
      <c r="J7" t="s">
        <v>81</v>
      </c>
      <c r="K7" s="8">
        <v>6860</v>
      </c>
    </row>
    <row r="8" spans="1:15" x14ac:dyDescent="0.3">
      <c r="A8" t="s">
        <v>84</v>
      </c>
      <c r="B8" s="8">
        <v>1</v>
      </c>
      <c r="F8" t="s">
        <v>657</v>
      </c>
      <c r="G8" s="8">
        <v>2</v>
      </c>
      <c r="J8" t="s">
        <v>84</v>
      </c>
      <c r="K8" s="8">
        <v>1510.5</v>
      </c>
    </row>
    <row r="9" spans="1:15" x14ac:dyDescent="0.3">
      <c r="A9" t="s">
        <v>94</v>
      </c>
      <c r="B9" s="8">
        <v>1</v>
      </c>
      <c r="F9" t="s">
        <v>658</v>
      </c>
      <c r="G9" s="8">
        <v>4</v>
      </c>
      <c r="J9" t="s">
        <v>94</v>
      </c>
      <c r="K9" s="8">
        <v>1548.5</v>
      </c>
    </row>
    <row r="10" spans="1:15" x14ac:dyDescent="0.3">
      <c r="A10" t="s">
        <v>88</v>
      </c>
      <c r="B10" s="8">
        <v>4</v>
      </c>
      <c r="F10" t="s">
        <v>659</v>
      </c>
      <c r="G10" s="8">
        <v>3</v>
      </c>
      <c r="J10" t="s">
        <v>88</v>
      </c>
      <c r="K10" s="8">
        <v>31945.5</v>
      </c>
    </row>
    <row r="11" spans="1:15" x14ac:dyDescent="0.3">
      <c r="A11" t="s">
        <v>69</v>
      </c>
      <c r="B11" s="8">
        <v>2</v>
      </c>
      <c r="F11" t="s">
        <v>660</v>
      </c>
      <c r="G11" s="8">
        <v>4</v>
      </c>
      <c r="J11" t="s">
        <v>69</v>
      </c>
      <c r="K11" s="8">
        <v>5007</v>
      </c>
    </row>
    <row r="12" spans="1:15" x14ac:dyDescent="0.3">
      <c r="A12" t="s">
        <v>100</v>
      </c>
      <c r="B12" s="8">
        <v>2</v>
      </c>
      <c r="F12" t="s">
        <v>661</v>
      </c>
      <c r="G12" s="8">
        <v>6</v>
      </c>
      <c r="J12" t="s">
        <v>100</v>
      </c>
      <c r="K12" s="8">
        <v>33528</v>
      </c>
    </row>
    <row r="13" spans="1:15" x14ac:dyDescent="0.3">
      <c r="A13" t="s">
        <v>91</v>
      </c>
      <c r="B13" s="8">
        <v>1</v>
      </c>
      <c r="E13" t="s">
        <v>652</v>
      </c>
      <c r="G13" s="8">
        <v>30</v>
      </c>
      <c r="J13" t="s">
        <v>91</v>
      </c>
      <c r="K13" s="8">
        <v>2810</v>
      </c>
    </row>
    <row r="14" spans="1:15" x14ac:dyDescent="0.3">
      <c r="A14" t="s">
        <v>72</v>
      </c>
      <c r="B14" s="8">
        <v>2</v>
      </c>
      <c r="J14" t="s">
        <v>72</v>
      </c>
      <c r="K14" s="8">
        <v>7783</v>
      </c>
    </row>
    <row r="15" spans="1:15" x14ac:dyDescent="0.3">
      <c r="A15" t="s">
        <v>75</v>
      </c>
      <c r="B15" s="8">
        <v>1</v>
      </c>
      <c r="J15" t="s">
        <v>75</v>
      </c>
      <c r="K15" s="8">
        <v>770</v>
      </c>
    </row>
    <row r="16" spans="1:15" x14ac:dyDescent="0.3">
      <c r="A16" t="s">
        <v>78</v>
      </c>
      <c r="B16" s="8">
        <v>3</v>
      </c>
      <c r="J16" t="s">
        <v>78</v>
      </c>
      <c r="K16" s="8">
        <v>20388.5</v>
      </c>
    </row>
    <row r="17" spans="1:11" x14ac:dyDescent="0.3">
      <c r="A17" t="s">
        <v>107</v>
      </c>
      <c r="B17" s="8">
        <v>3</v>
      </c>
      <c r="J17" t="s">
        <v>107</v>
      </c>
      <c r="K17" s="8">
        <v>7570</v>
      </c>
    </row>
    <row r="18" spans="1:11" x14ac:dyDescent="0.3">
      <c r="A18" t="s">
        <v>104</v>
      </c>
      <c r="B18" s="8">
        <v>2</v>
      </c>
      <c r="J18" t="s">
        <v>104</v>
      </c>
      <c r="K18" s="8">
        <v>7308.5</v>
      </c>
    </row>
    <row r="19" spans="1:11" x14ac:dyDescent="0.3">
      <c r="A19" t="s">
        <v>652</v>
      </c>
      <c r="B19" s="8">
        <v>30</v>
      </c>
      <c r="J19" t="s">
        <v>652</v>
      </c>
      <c r="K19" s="8">
        <v>135800.5</v>
      </c>
    </row>
    <row r="23" spans="1:11" x14ac:dyDescent="0.3">
      <c r="A23" s="2" t="s">
        <v>679</v>
      </c>
    </row>
    <row r="24" spans="1:11" x14ac:dyDescent="0.3">
      <c r="A24" t="s">
        <v>680</v>
      </c>
      <c r="B24" s="8">
        <v>72100</v>
      </c>
    </row>
    <row r="25" spans="1:11" x14ac:dyDescent="0.3">
      <c r="A25" t="s">
        <v>681</v>
      </c>
      <c r="B25" s="8">
        <v>14750</v>
      </c>
    </row>
    <row r="26" spans="1:11" x14ac:dyDescent="0.3">
      <c r="A26" t="s">
        <v>682</v>
      </c>
      <c r="B26" s="8">
        <v>566000</v>
      </c>
      <c r="J26" s="2" t="s">
        <v>162</v>
      </c>
      <c r="K26" t="s">
        <v>667</v>
      </c>
    </row>
    <row r="27" spans="1:11" x14ac:dyDescent="0.3">
      <c r="A27" t="s">
        <v>683</v>
      </c>
      <c r="B27" s="8">
        <v>40850</v>
      </c>
      <c r="J27" t="s">
        <v>177</v>
      </c>
      <c r="K27" s="8">
        <v>3</v>
      </c>
    </row>
    <row r="28" spans="1:11" x14ac:dyDescent="0.3">
      <c r="J28" t="s">
        <v>189</v>
      </c>
      <c r="K28" s="8">
        <v>2</v>
      </c>
    </row>
    <row r="29" spans="1:11" x14ac:dyDescent="0.3">
      <c r="A29" s="2" t="s">
        <v>60</v>
      </c>
      <c r="B29" t="s">
        <v>664</v>
      </c>
      <c r="D29" s="2" t="s">
        <v>664</v>
      </c>
      <c r="E29" s="2" t="s">
        <v>60</v>
      </c>
      <c r="J29" t="s">
        <v>173</v>
      </c>
      <c r="K29" s="8">
        <v>1</v>
      </c>
    </row>
    <row r="30" spans="1:11" x14ac:dyDescent="0.3">
      <c r="A30" t="s">
        <v>64</v>
      </c>
      <c r="B30" s="8">
        <v>12</v>
      </c>
      <c r="D30" s="2" t="s">
        <v>61</v>
      </c>
      <c r="E30" t="s">
        <v>64</v>
      </c>
      <c r="F30" t="s">
        <v>68</v>
      </c>
      <c r="G30" t="s">
        <v>652</v>
      </c>
      <c r="J30" t="s">
        <v>187</v>
      </c>
      <c r="K30" s="8">
        <v>3</v>
      </c>
    </row>
    <row r="31" spans="1:11" x14ac:dyDescent="0.3">
      <c r="A31" t="s">
        <v>68</v>
      </c>
      <c r="B31" s="8">
        <v>18</v>
      </c>
      <c r="D31" t="s">
        <v>65</v>
      </c>
      <c r="E31" s="8">
        <v>1</v>
      </c>
      <c r="F31" s="8">
        <v>1</v>
      </c>
      <c r="G31" s="8">
        <v>2</v>
      </c>
      <c r="J31" t="s">
        <v>166</v>
      </c>
      <c r="K31" s="8">
        <v>2</v>
      </c>
    </row>
    <row r="32" spans="1:11" x14ac:dyDescent="0.3">
      <c r="A32" t="s">
        <v>652</v>
      </c>
      <c r="B32" s="8">
        <v>30</v>
      </c>
      <c r="D32" t="s">
        <v>97</v>
      </c>
      <c r="E32" s="8"/>
      <c r="F32" s="8">
        <v>1</v>
      </c>
      <c r="G32" s="8">
        <v>1</v>
      </c>
      <c r="J32" t="s">
        <v>169</v>
      </c>
      <c r="K32" s="8">
        <v>1</v>
      </c>
    </row>
    <row r="33" spans="1:11" x14ac:dyDescent="0.3">
      <c r="D33" t="s">
        <v>112</v>
      </c>
      <c r="E33" s="8">
        <v>1</v>
      </c>
      <c r="F33" s="8"/>
      <c r="G33" s="8">
        <v>1</v>
      </c>
      <c r="J33" t="s">
        <v>183</v>
      </c>
      <c r="K33" s="8">
        <v>1</v>
      </c>
    </row>
    <row r="34" spans="1:11" x14ac:dyDescent="0.3">
      <c r="D34" t="s">
        <v>81</v>
      </c>
      <c r="E34" s="8"/>
      <c r="F34" s="8">
        <v>4</v>
      </c>
      <c r="G34" s="8">
        <v>4</v>
      </c>
      <c r="J34" t="s">
        <v>200</v>
      </c>
      <c r="K34" s="8">
        <v>1</v>
      </c>
    </row>
    <row r="35" spans="1:11" x14ac:dyDescent="0.3">
      <c r="D35" t="s">
        <v>84</v>
      </c>
      <c r="E35" s="8"/>
      <c r="F35" s="8">
        <v>1</v>
      </c>
      <c r="G35" s="8">
        <v>1</v>
      </c>
      <c r="J35" t="s">
        <v>171</v>
      </c>
      <c r="K35" s="8">
        <v>1</v>
      </c>
    </row>
    <row r="36" spans="1:11" x14ac:dyDescent="0.3">
      <c r="A36" s="2" t="s">
        <v>672</v>
      </c>
      <c r="B36" t="s">
        <v>668</v>
      </c>
      <c r="D36" t="s">
        <v>94</v>
      </c>
      <c r="E36" s="8">
        <v>1</v>
      </c>
      <c r="F36" s="8"/>
      <c r="G36" s="8">
        <v>1</v>
      </c>
      <c r="J36" t="s">
        <v>180</v>
      </c>
      <c r="K36" s="8">
        <v>5</v>
      </c>
    </row>
    <row r="37" spans="1:11" x14ac:dyDescent="0.3">
      <c r="A37" t="s">
        <v>673</v>
      </c>
      <c r="B37" s="8">
        <v>1</v>
      </c>
      <c r="D37" t="s">
        <v>88</v>
      </c>
      <c r="E37" s="8">
        <v>2</v>
      </c>
      <c r="F37" s="8">
        <v>2</v>
      </c>
      <c r="G37" s="8">
        <v>4</v>
      </c>
      <c r="J37" t="s">
        <v>202</v>
      </c>
      <c r="K37" s="8">
        <v>3</v>
      </c>
    </row>
    <row r="38" spans="1:11" x14ac:dyDescent="0.3">
      <c r="A38" t="s">
        <v>674</v>
      </c>
      <c r="B38" s="8">
        <v>9</v>
      </c>
      <c r="D38" t="s">
        <v>69</v>
      </c>
      <c r="E38" s="8">
        <v>1</v>
      </c>
      <c r="F38" s="8">
        <v>1</v>
      </c>
      <c r="G38" s="8">
        <v>2</v>
      </c>
      <c r="J38" t="s">
        <v>204</v>
      </c>
      <c r="K38" s="8">
        <v>1</v>
      </c>
    </row>
    <row r="39" spans="1:11" x14ac:dyDescent="0.3">
      <c r="A39" t="s">
        <v>675</v>
      </c>
      <c r="B39" s="8">
        <v>6</v>
      </c>
      <c r="D39" t="s">
        <v>100</v>
      </c>
      <c r="E39" s="8"/>
      <c r="F39" s="8">
        <v>2</v>
      </c>
      <c r="G39" s="8">
        <v>2</v>
      </c>
      <c r="J39" t="s">
        <v>206</v>
      </c>
      <c r="K39" s="8">
        <v>3</v>
      </c>
    </row>
    <row r="40" spans="1:11" x14ac:dyDescent="0.3">
      <c r="A40" t="s">
        <v>676</v>
      </c>
      <c r="B40" s="8">
        <v>4</v>
      </c>
      <c r="D40" t="s">
        <v>91</v>
      </c>
      <c r="E40" s="8"/>
      <c r="F40" s="8">
        <v>1</v>
      </c>
      <c r="G40" s="8">
        <v>1</v>
      </c>
      <c r="J40" t="s">
        <v>197</v>
      </c>
      <c r="K40" s="8">
        <v>1</v>
      </c>
    </row>
    <row r="41" spans="1:11" x14ac:dyDescent="0.3">
      <c r="A41" t="s">
        <v>652</v>
      </c>
      <c r="B41" s="8">
        <v>20</v>
      </c>
      <c r="D41" t="s">
        <v>72</v>
      </c>
      <c r="E41" s="8">
        <v>1</v>
      </c>
      <c r="F41" s="8">
        <v>1</v>
      </c>
      <c r="G41" s="8">
        <v>2</v>
      </c>
      <c r="J41" t="s">
        <v>175</v>
      </c>
      <c r="K41" s="8">
        <v>2</v>
      </c>
    </row>
    <row r="42" spans="1:11" x14ac:dyDescent="0.3">
      <c r="D42" t="s">
        <v>75</v>
      </c>
      <c r="E42" s="8"/>
      <c r="F42" s="8">
        <v>1</v>
      </c>
      <c r="G42" s="8">
        <v>1</v>
      </c>
      <c r="J42" t="s">
        <v>652</v>
      </c>
      <c r="K42" s="8">
        <v>30</v>
      </c>
    </row>
    <row r="43" spans="1:11" x14ac:dyDescent="0.3">
      <c r="D43" t="s">
        <v>78</v>
      </c>
      <c r="E43" s="8">
        <v>3</v>
      </c>
      <c r="F43" s="8"/>
      <c r="G43" s="8">
        <v>3</v>
      </c>
    </row>
    <row r="44" spans="1:11" x14ac:dyDescent="0.3">
      <c r="D44" t="s">
        <v>107</v>
      </c>
      <c r="E44" s="8"/>
      <c r="F44" s="8">
        <v>3</v>
      </c>
      <c r="G44" s="8">
        <v>3</v>
      </c>
    </row>
    <row r="45" spans="1:11" x14ac:dyDescent="0.3">
      <c r="D45" t="s">
        <v>104</v>
      </c>
      <c r="E45" s="8">
        <v>2</v>
      </c>
      <c r="F45" s="8"/>
      <c r="G45" s="8">
        <v>2</v>
      </c>
    </row>
    <row r="46" spans="1:11" x14ac:dyDescent="0.3">
      <c r="D46" t="s">
        <v>652</v>
      </c>
      <c r="E46" s="8">
        <v>12</v>
      </c>
      <c r="F46" s="8">
        <v>18</v>
      </c>
      <c r="G46" s="8">
        <v>30</v>
      </c>
    </row>
    <row r="50" spans="1:6" x14ac:dyDescent="0.3">
      <c r="A50" t="s">
        <v>668</v>
      </c>
      <c r="B50" t="s">
        <v>664</v>
      </c>
      <c r="C50" t="s">
        <v>662</v>
      </c>
      <c r="D50" t="s">
        <v>669</v>
      </c>
      <c r="E50" t="s">
        <v>670</v>
      </c>
      <c r="F50" t="s">
        <v>671</v>
      </c>
    </row>
    <row r="51" spans="1:6" x14ac:dyDescent="0.3">
      <c r="A51" s="8">
        <v>20</v>
      </c>
      <c r="B51" s="8">
        <v>30</v>
      </c>
      <c r="C51" s="8">
        <v>135800.5</v>
      </c>
      <c r="D51" s="8">
        <v>4526.6833333333334</v>
      </c>
      <c r="E51" s="8">
        <v>3.2</v>
      </c>
      <c r="F51" s="3">
        <v>0.78041465834987245</v>
      </c>
    </row>
    <row r="57" spans="1:6" x14ac:dyDescent="0.3">
      <c r="A57" s="2" t="s">
        <v>61</v>
      </c>
      <c r="B57" t="s">
        <v>662</v>
      </c>
    </row>
    <row r="58" spans="1:6" x14ac:dyDescent="0.3">
      <c r="A58" t="s">
        <v>65</v>
      </c>
      <c r="B58" s="8">
        <v>5430</v>
      </c>
    </row>
    <row r="59" spans="1:6" x14ac:dyDescent="0.3">
      <c r="A59" t="s">
        <v>97</v>
      </c>
      <c r="B59" s="8">
        <v>937.5</v>
      </c>
    </row>
    <row r="60" spans="1:6" x14ac:dyDescent="0.3">
      <c r="A60" t="s">
        <v>112</v>
      </c>
      <c r="B60" s="8">
        <v>2403.5</v>
      </c>
    </row>
    <row r="61" spans="1:6" x14ac:dyDescent="0.3">
      <c r="A61" t="s">
        <v>81</v>
      </c>
      <c r="B61" s="8">
        <v>6860</v>
      </c>
    </row>
    <row r="62" spans="1:6" x14ac:dyDescent="0.3">
      <c r="A62" t="s">
        <v>84</v>
      </c>
      <c r="B62" s="8">
        <v>1510.5</v>
      </c>
    </row>
    <row r="63" spans="1:6" x14ac:dyDescent="0.3">
      <c r="A63" t="s">
        <v>94</v>
      </c>
      <c r="B63" s="8">
        <v>1548.5</v>
      </c>
    </row>
    <row r="64" spans="1:6" x14ac:dyDescent="0.3">
      <c r="A64" t="s">
        <v>88</v>
      </c>
      <c r="B64" s="8">
        <v>31945.5</v>
      </c>
    </row>
    <row r="65" spans="1:2" x14ac:dyDescent="0.3">
      <c r="A65" t="s">
        <v>69</v>
      </c>
      <c r="B65" s="8">
        <v>5007</v>
      </c>
    </row>
    <row r="66" spans="1:2" x14ac:dyDescent="0.3">
      <c r="A66" t="s">
        <v>100</v>
      </c>
      <c r="B66" s="8">
        <v>33528</v>
      </c>
    </row>
    <row r="67" spans="1:2" x14ac:dyDescent="0.3">
      <c r="A67" t="s">
        <v>91</v>
      </c>
      <c r="B67" s="8">
        <v>2810</v>
      </c>
    </row>
    <row r="68" spans="1:2" x14ac:dyDescent="0.3">
      <c r="A68" t="s">
        <v>72</v>
      </c>
      <c r="B68" s="8">
        <v>7783</v>
      </c>
    </row>
    <row r="69" spans="1:2" x14ac:dyDescent="0.3">
      <c r="A69" t="s">
        <v>75</v>
      </c>
      <c r="B69" s="8">
        <v>770</v>
      </c>
    </row>
    <row r="70" spans="1:2" x14ac:dyDescent="0.3">
      <c r="A70" t="s">
        <v>78</v>
      </c>
      <c r="B70" s="8">
        <v>20388.5</v>
      </c>
    </row>
    <row r="71" spans="1:2" x14ac:dyDescent="0.3">
      <c r="A71" t="s">
        <v>107</v>
      </c>
      <c r="B71" s="8">
        <v>7570</v>
      </c>
    </row>
    <row r="72" spans="1:2" x14ac:dyDescent="0.3">
      <c r="A72" t="s">
        <v>104</v>
      </c>
      <c r="B72" s="8">
        <v>7308.5</v>
      </c>
    </row>
    <row r="73" spans="1:2" x14ac:dyDescent="0.3">
      <c r="A73" t="s">
        <v>652</v>
      </c>
      <c r="B73" s="8">
        <v>135800.5</v>
      </c>
    </row>
  </sheetData>
  <conditionalFormatting sqref="D29:G30 D31:D46">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39BCE-E8B5-46C7-9F1A-AAE8AEFE6E16}">
  <sheetPr codeName="Sheet16"/>
  <dimension ref="B2:C6"/>
  <sheetViews>
    <sheetView workbookViewId="0">
      <selection activeCell="C2" sqref="C2"/>
    </sheetView>
  </sheetViews>
  <sheetFormatPr defaultRowHeight="14.4" x14ac:dyDescent="0.3"/>
  <cols>
    <col min="2" max="2" width="18" bestFit="1" customWidth="1"/>
    <col min="3" max="3" width="13.109375" bestFit="1" customWidth="1"/>
  </cols>
  <sheetData>
    <row r="2" spans="2:3" x14ac:dyDescent="0.3">
      <c r="B2" s="4" t="s">
        <v>668</v>
      </c>
      <c r="C2" s="4">
        <f>GETPIVOTDATA("[Measures].[Total Patients]",pivot_data!$A$50)</f>
        <v>20</v>
      </c>
    </row>
    <row r="3" spans="2:3" x14ac:dyDescent="0.3">
      <c r="B3" s="4" t="s">
        <v>664</v>
      </c>
      <c r="C3" s="4">
        <f>GETPIVOTDATA("[Measures].[Total Admissions]",pivot_data!$A$50)</f>
        <v>30</v>
      </c>
    </row>
    <row r="4" spans="2:3" x14ac:dyDescent="0.3">
      <c r="B4" s="4" t="s">
        <v>662</v>
      </c>
      <c r="C4" s="5">
        <f>GETPIVOTDATA("[Measures].[Net Revenue]",pivot_data!$A$50)</f>
        <v>135800.5</v>
      </c>
    </row>
    <row r="5" spans="2:3" x14ac:dyDescent="0.3">
      <c r="B5" s="4" t="s">
        <v>677</v>
      </c>
      <c r="C5" s="4">
        <f>GETPIVOTDATA("[Measures].[Average LOS]",pivot_data!$A$50)</f>
        <v>3.2</v>
      </c>
    </row>
    <row r="6" spans="2:3" x14ac:dyDescent="0.3">
      <c r="B6" s="4" t="s">
        <v>678</v>
      </c>
      <c r="C6" s="6">
        <f>GETPIVOTDATA("[Measures].[Insurance Coverage %]",pivot_data!$A$50)</f>
        <v>0.78041465834987245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5765E-394A-49CB-A2A5-9512DF2EE85E}">
  <dimension ref="A1"/>
  <sheetViews>
    <sheetView workbookViewId="0">
      <selection activeCell="F6" sqref="F6"/>
    </sheetView>
  </sheetViews>
  <sheetFormatPr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54B8-A871-4D9E-A623-02F2B0344628}">
  <sheetPr codeName="Sheet17">
    <tabColor rgb="FFFF0000"/>
  </sheetPr>
  <dimension ref="J32:M49"/>
  <sheetViews>
    <sheetView showGridLines="0" tabSelected="1" zoomScaleNormal="100" workbookViewId="0">
      <selection activeCell="J32" sqref="J32"/>
    </sheetView>
  </sheetViews>
  <sheetFormatPr defaultRowHeight="14.4" x14ac:dyDescent="0.3"/>
  <cols>
    <col min="1" max="1" width="8.88671875" style="7"/>
    <col min="2" max="2" width="18" style="7" bestFit="1" customWidth="1"/>
    <col min="3" max="4" width="17.109375" style="7" bestFit="1" customWidth="1"/>
    <col min="5" max="5" width="10.77734375" style="7" bestFit="1" customWidth="1"/>
    <col min="6" max="8" width="8.88671875" style="7"/>
    <col min="9" max="10" width="18" style="7" bestFit="1" customWidth="1"/>
    <col min="11" max="12" width="17.109375" style="7" bestFit="1" customWidth="1"/>
    <col min="13" max="13" width="10.77734375" style="7" bestFit="1" customWidth="1"/>
    <col min="14" max="16384" width="8.88671875" style="7"/>
  </cols>
  <sheetData>
    <row r="32" spans="10:11" x14ac:dyDescent="0.3">
      <c r="J32" s="7" t="s">
        <v>664</v>
      </c>
      <c r="K32" s="7" t="s">
        <v>60</v>
      </c>
    </row>
    <row r="33" spans="10:13" x14ac:dyDescent="0.3">
      <c r="J33" s="7" t="s">
        <v>61</v>
      </c>
      <c r="K33" s="7" t="s">
        <v>64</v>
      </c>
      <c r="L33" s="7" t="s">
        <v>68</v>
      </c>
      <c r="M33" s="7" t="s">
        <v>652</v>
      </c>
    </row>
    <row r="34" spans="10:13" x14ac:dyDescent="0.3">
      <c r="J34" s="7" t="s">
        <v>65</v>
      </c>
      <c r="K34" s="9">
        <v>1</v>
      </c>
      <c r="L34" s="9">
        <v>1</v>
      </c>
      <c r="M34" s="9">
        <v>2</v>
      </c>
    </row>
    <row r="35" spans="10:13" x14ac:dyDescent="0.3">
      <c r="J35" s="7" t="s">
        <v>97</v>
      </c>
      <c r="K35" s="9"/>
      <c r="L35" s="9">
        <v>1</v>
      </c>
      <c r="M35" s="9">
        <v>1</v>
      </c>
    </row>
    <row r="36" spans="10:13" x14ac:dyDescent="0.3">
      <c r="J36" s="7" t="s">
        <v>112</v>
      </c>
      <c r="K36" s="9">
        <v>1</v>
      </c>
      <c r="L36" s="9"/>
      <c r="M36" s="9">
        <v>1</v>
      </c>
    </row>
    <row r="37" spans="10:13" x14ac:dyDescent="0.3">
      <c r="J37" s="7" t="s">
        <v>81</v>
      </c>
      <c r="K37" s="9"/>
      <c r="L37" s="9">
        <v>4</v>
      </c>
      <c r="M37" s="9">
        <v>4</v>
      </c>
    </row>
    <row r="38" spans="10:13" x14ac:dyDescent="0.3">
      <c r="J38" s="7" t="s">
        <v>84</v>
      </c>
      <c r="K38" s="9"/>
      <c r="L38" s="9">
        <v>1</v>
      </c>
      <c r="M38" s="9">
        <v>1</v>
      </c>
    </row>
    <row r="39" spans="10:13" x14ac:dyDescent="0.3">
      <c r="J39" s="7" t="s">
        <v>94</v>
      </c>
      <c r="K39" s="9">
        <v>1</v>
      </c>
      <c r="L39" s="9"/>
      <c r="M39" s="9">
        <v>1</v>
      </c>
    </row>
    <row r="40" spans="10:13" x14ac:dyDescent="0.3">
      <c r="J40" s="7" t="s">
        <v>88</v>
      </c>
      <c r="K40" s="9">
        <v>2</v>
      </c>
      <c r="L40" s="9">
        <v>2</v>
      </c>
      <c r="M40" s="9">
        <v>4</v>
      </c>
    </row>
    <row r="41" spans="10:13" x14ac:dyDescent="0.3">
      <c r="J41" s="7" t="s">
        <v>69</v>
      </c>
      <c r="K41" s="9">
        <v>1</v>
      </c>
      <c r="L41" s="9">
        <v>1</v>
      </c>
      <c r="M41" s="9">
        <v>2</v>
      </c>
    </row>
    <row r="42" spans="10:13" x14ac:dyDescent="0.3">
      <c r="J42" s="7" t="s">
        <v>100</v>
      </c>
      <c r="K42" s="9"/>
      <c r="L42" s="9">
        <v>2</v>
      </c>
      <c r="M42" s="9">
        <v>2</v>
      </c>
    </row>
    <row r="43" spans="10:13" x14ac:dyDescent="0.3">
      <c r="J43" s="7" t="s">
        <v>91</v>
      </c>
      <c r="K43" s="9"/>
      <c r="L43" s="9">
        <v>1</v>
      </c>
      <c r="M43" s="9">
        <v>1</v>
      </c>
    </row>
    <row r="44" spans="10:13" x14ac:dyDescent="0.3">
      <c r="J44" s="7" t="s">
        <v>72</v>
      </c>
      <c r="K44" s="9">
        <v>1</v>
      </c>
      <c r="L44" s="9">
        <v>1</v>
      </c>
      <c r="M44" s="9">
        <v>2</v>
      </c>
    </row>
    <row r="45" spans="10:13" x14ac:dyDescent="0.3">
      <c r="J45" s="7" t="s">
        <v>75</v>
      </c>
      <c r="K45" s="9"/>
      <c r="L45" s="9">
        <v>1</v>
      </c>
      <c r="M45" s="9">
        <v>1</v>
      </c>
    </row>
    <row r="46" spans="10:13" x14ac:dyDescent="0.3">
      <c r="J46" s="7" t="s">
        <v>78</v>
      </c>
      <c r="K46" s="9">
        <v>3</v>
      </c>
      <c r="L46" s="9"/>
      <c r="M46" s="9">
        <v>3</v>
      </c>
    </row>
    <row r="47" spans="10:13" x14ac:dyDescent="0.3">
      <c r="J47" s="7" t="s">
        <v>107</v>
      </c>
      <c r="K47" s="9"/>
      <c r="L47" s="9">
        <v>3</v>
      </c>
      <c r="M47" s="9">
        <v>3</v>
      </c>
    </row>
    <row r="48" spans="10:13" x14ac:dyDescent="0.3">
      <c r="J48" s="7" t="s">
        <v>104</v>
      </c>
      <c r="K48" s="9">
        <v>2</v>
      </c>
      <c r="L48" s="9"/>
      <c r="M48" s="9">
        <v>2</v>
      </c>
    </row>
    <row r="49" spans="10:13" x14ac:dyDescent="0.3">
      <c r="J49" s="7" t="s">
        <v>652</v>
      </c>
      <c r="K49" s="9">
        <v>12</v>
      </c>
      <c r="L49" s="9">
        <v>18</v>
      </c>
      <c r="M49" s="9">
        <v>30</v>
      </c>
    </row>
  </sheetData>
  <conditionalFormatting sqref="J32:M33 J34:J49">
    <cfRule type="colorScale" priority="2">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onditionalFormatting>
  <conditionalFormatting sqref="J32:M33">
    <cfRule type="colorScale" priority="5">
      <colorScale>
        <cfvo type="min"/>
        <cfvo type="percentile" val="50"/>
        <cfvo type="max"/>
        <color rgb="FFF8696B"/>
        <color rgb="FFFFEB84"/>
        <color rgb="FF63BE7B"/>
      </colorScale>
    </cfRule>
  </conditionalFormatting>
  <conditionalFormatting sqref="J32:M33 J34:J49">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F848DCD5-8936-4384-B369-3A2113D2AC11}">
  <ds:schemaRefs/>
</ds:datastoreItem>
</file>

<file path=customXml/itemProps2.xml><?xml version="1.0" encoding="utf-8"?>
<ds:datastoreItem xmlns:ds="http://schemas.openxmlformats.org/officeDocument/2006/customXml" ds:itemID="{6307CDB9-3A3F-4156-A9F3-FCAF3D03822B}">
  <ds:schemaRefs/>
</ds:datastoreItem>
</file>

<file path=customXml/itemProps3.xml><?xml version="1.0" encoding="utf-8"?>
<ds:datastoreItem xmlns:ds="http://schemas.openxmlformats.org/officeDocument/2006/customXml" ds:itemID="{728E1116-6A95-4FC1-B0E6-F8DCC64A3B4C}">
  <ds:schemaRefs/>
</ds:datastoreItem>
</file>

<file path=customXml/itemProps4.xml><?xml version="1.0" encoding="utf-8"?>
<ds:datastoreItem xmlns:ds="http://schemas.openxmlformats.org/officeDocument/2006/customXml" ds:itemID="{E6BAAA39-0B1E-4E7A-88F2-2746939CF1E7}">
  <ds:schemaRefs/>
</ds:datastoreItem>
</file>

<file path=customXml/itemProps5.xml><?xml version="1.0" encoding="utf-8"?>
<ds:datastoreItem xmlns:ds="http://schemas.openxmlformats.org/officeDocument/2006/customXml" ds:itemID="{8212829B-D521-42B7-8BCC-82EC64252036}">
  <ds:schemaRefs/>
</ds:datastoreItem>
</file>

<file path=customXml/itemProps6.xml><?xml version="1.0" encoding="utf-8"?>
<ds:datastoreItem xmlns:ds="http://schemas.openxmlformats.org/officeDocument/2006/customXml" ds:itemID="{5D0666D0-A71F-45F7-82A8-1D42E475EFDA}">
  <ds:schemaRefs/>
</ds:datastoreItem>
</file>

<file path=customXml/itemProps7.xml><?xml version="1.0" encoding="utf-8"?>
<ds:datastoreItem xmlns:ds="http://schemas.openxmlformats.org/officeDocument/2006/customXml" ds:itemID="{49FFDE17-DC20-439C-9767-B8A2CB904BD5}">
  <ds:schemaRefs/>
</ds:datastoreItem>
</file>

<file path=customXml/itemProps8.xml><?xml version="1.0" encoding="utf-8"?>
<ds:datastoreItem xmlns:ds="http://schemas.openxmlformats.org/officeDocument/2006/customXml" ds:itemID="{69839502-1103-41B1-8D05-5C773FDA3D92}">
  <ds:schemaRefs/>
</ds:datastoreItem>
</file>

<file path=customXml/itemProps9.xml><?xml version="1.0" encoding="utf-8"?>
<ds:datastoreItem xmlns:ds="http://schemas.openxmlformats.org/officeDocument/2006/customXml" ds:itemID="{47C5AA42-91BC-4066-8CB1-6BB163F3E5FD}">
  <ds:schemaRefs/>
</ds:datastoreItem>
</file>

<file path=customXml/itemProps10.xml><?xml version="1.0" encoding="utf-8"?>
<ds:datastoreItem xmlns:ds="http://schemas.openxmlformats.org/officeDocument/2006/customXml" ds:itemID="{8CBE46A5-9B22-420C-BF6F-5D331C2E5D15}">
  <ds:schemaRefs/>
</ds:datastoreItem>
</file>

<file path=customXml/itemProps11.xml><?xml version="1.0" encoding="utf-8"?>
<ds:datastoreItem xmlns:ds="http://schemas.openxmlformats.org/officeDocument/2006/customXml" ds:itemID="{F216BE51-3E8E-481B-8933-18DFE587B753}">
  <ds:schemaRefs/>
</ds:datastoreItem>
</file>

<file path=customXml/itemProps12.xml><?xml version="1.0" encoding="utf-8"?>
<ds:datastoreItem xmlns:ds="http://schemas.openxmlformats.org/officeDocument/2006/customXml" ds:itemID="{EDA464C6-5FE9-467A-85B5-533518B97295}">
  <ds:schemaRefs/>
</ds:datastoreItem>
</file>

<file path=customXml/itemProps13.xml><?xml version="1.0" encoding="utf-8"?>
<ds:datastoreItem xmlns:ds="http://schemas.openxmlformats.org/officeDocument/2006/customXml" ds:itemID="{4E880F6D-59BB-4437-B705-06BE98814768}">
  <ds:schemaRefs/>
</ds:datastoreItem>
</file>

<file path=customXml/itemProps14.xml><?xml version="1.0" encoding="utf-8"?>
<ds:datastoreItem xmlns:ds="http://schemas.openxmlformats.org/officeDocument/2006/customXml" ds:itemID="{D1FBCC20-1777-420E-9D3E-3079E4FDA2BC}">
  <ds:schemaRefs/>
</ds:datastoreItem>
</file>

<file path=customXml/itemProps15.xml><?xml version="1.0" encoding="utf-8"?>
<ds:datastoreItem xmlns:ds="http://schemas.openxmlformats.org/officeDocument/2006/customXml" ds:itemID="{FF07AA02-860D-4681-B4B6-A50BB4654251}">
  <ds:schemaRefs/>
</ds:datastoreItem>
</file>

<file path=customXml/itemProps16.xml><?xml version="1.0" encoding="utf-8"?>
<ds:datastoreItem xmlns:ds="http://schemas.openxmlformats.org/officeDocument/2006/customXml" ds:itemID="{FF94AFD4-52CF-4646-A36A-A9F40CF8F5D0}">
  <ds:schemaRefs/>
</ds:datastoreItem>
</file>

<file path=customXml/itemProps17.xml><?xml version="1.0" encoding="utf-8"?>
<ds:datastoreItem xmlns:ds="http://schemas.openxmlformats.org/officeDocument/2006/customXml" ds:itemID="{18459093-796E-4DC7-AC43-1672BAF4F0F8}">
  <ds:schemaRefs/>
</ds:datastoreItem>
</file>

<file path=customXml/itemProps18.xml><?xml version="1.0" encoding="utf-8"?>
<ds:datastoreItem xmlns:ds="http://schemas.openxmlformats.org/officeDocument/2006/customXml" ds:itemID="{CBB85B91-BA67-4EF9-9CEA-228FB09AD9EE}">
  <ds:schemaRefs/>
</ds:datastoreItem>
</file>

<file path=customXml/itemProps19.xml><?xml version="1.0" encoding="utf-8"?>
<ds:datastoreItem xmlns:ds="http://schemas.openxmlformats.org/officeDocument/2006/customXml" ds:itemID="{6675FE14-9925-4058-8F90-8FE92BE601E7}">
  <ds:schemaRefs/>
</ds:datastoreItem>
</file>

<file path=customXml/itemProps20.xml><?xml version="1.0" encoding="utf-8"?>
<ds:datastoreItem xmlns:ds="http://schemas.openxmlformats.org/officeDocument/2006/customXml" ds:itemID="{7666D11B-B64D-4A07-A85B-07E116DD38A8}">
  <ds:schemaRefs/>
</ds:datastoreItem>
</file>

<file path=customXml/itemProps21.xml><?xml version="1.0" encoding="utf-8"?>
<ds:datastoreItem xmlns:ds="http://schemas.openxmlformats.org/officeDocument/2006/customXml" ds:itemID="{27619CDF-594A-4069-9EE0-2804AAC94773}">
  <ds:schemaRefs/>
</ds:datastoreItem>
</file>

<file path=customXml/itemProps22.xml><?xml version="1.0" encoding="utf-8"?>
<ds:datastoreItem xmlns:ds="http://schemas.openxmlformats.org/officeDocument/2006/customXml" ds:itemID="{A879FD36-4B87-4AEE-A636-DD43B22F8748}">
  <ds:schemaRefs/>
</ds:datastoreItem>
</file>

<file path=customXml/itemProps23.xml><?xml version="1.0" encoding="utf-8"?>
<ds:datastoreItem xmlns:ds="http://schemas.openxmlformats.org/officeDocument/2006/customXml" ds:itemID="{6FA10998-5316-44CF-90D8-8FF8F46CF84D}">
  <ds:schemaRefs/>
</ds:datastoreItem>
</file>

<file path=customXml/itemProps24.xml><?xml version="1.0" encoding="utf-8"?>
<ds:datastoreItem xmlns:ds="http://schemas.openxmlformats.org/officeDocument/2006/customXml" ds:itemID="{E699FDED-9DB8-4824-A9F2-423A4DBCD812}">
  <ds:schemaRefs/>
</ds:datastoreItem>
</file>

<file path=customXml/itemProps25.xml><?xml version="1.0" encoding="utf-8"?>
<ds:datastoreItem xmlns:ds="http://schemas.openxmlformats.org/officeDocument/2006/customXml" ds:itemID="{F5121547-9BC3-408C-AF68-10E5EC6F729A}">
  <ds:schemaRefs/>
</ds:datastoreItem>
</file>

<file path=customXml/itemProps26.xml><?xml version="1.0" encoding="utf-8"?>
<ds:datastoreItem xmlns:ds="http://schemas.openxmlformats.org/officeDocument/2006/customXml" ds:itemID="{94150938-13CD-4AC5-BB9A-DF3AE962FB13}">
  <ds:schemaRefs/>
</ds:datastoreItem>
</file>

<file path=customXml/itemProps27.xml><?xml version="1.0" encoding="utf-8"?>
<ds:datastoreItem xmlns:ds="http://schemas.openxmlformats.org/officeDocument/2006/customXml" ds:itemID="{6B67F571-0C9F-4239-8E5C-BD0D39640520}">
  <ds:schemaRefs/>
</ds:datastoreItem>
</file>

<file path=customXml/itemProps28.xml><?xml version="1.0" encoding="utf-8"?>
<ds:datastoreItem xmlns:ds="http://schemas.openxmlformats.org/officeDocument/2006/customXml" ds:itemID="{9E369A75-3CE4-4A94-8C72-0BE7ACEA3DBC}">
  <ds:schemaRefs/>
</ds:datastoreItem>
</file>

<file path=customXml/itemProps29.xml><?xml version="1.0" encoding="utf-8"?>
<ds:datastoreItem xmlns:ds="http://schemas.openxmlformats.org/officeDocument/2006/customXml" ds:itemID="{72399B77-A238-47A9-844F-C110019502D7}">
  <ds:schemaRefs/>
</ds:datastoreItem>
</file>

<file path=customXml/itemProps30.xml><?xml version="1.0" encoding="utf-8"?>
<ds:datastoreItem xmlns:ds="http://schemas.openxmlformats.org/officeDocument/2006/customXml" ds:itemID="{8401F5E1-F8C5-4E46-A478-44D502CFD38D}">
  <ds:schemaRefs/>
</ds:datastoreItem>
</file>

<file path=customXml/itemProps31.xml><?xml version="1.0" encoding="utf-8"?>
<ds:datastoreItem xmlns:ds="http://schemas.openxmlformats.org/officeDocument/2006/customXml" ds:itemID="{EA6E3C79-D3FC-46FD-B4C9-D0191336A4F6}">
  <ds:schemaRefs/>
</ds:datastoreItem>
</file>

<file path=customXml/itemProps32.xml><?xml version="1.0" encoding="utf-8"?>
<ds:datastoreItem xmlns:ds="http://schemas.openxmlformats.org/officeDocument/2006/customXml" ds:itemID="{904E0618-5EDE-44B5-ADD3-976233223C7D}">
  <ds:schemaRefs/>
</ds:datastoreItem>
</file>

<file path=customXml/itemProps33.xml><?xml version="1.0" encoding="utf-8"?>
<ds:datastoreItem xmlns:ds="http://schemas.openxmlformats.org/officeDocument/2006/customXml" ds:itemID="{68976960-2555-49F7-9FED-E5C0E533C5ED}">
  <ds:schemaRefs/>
</ds:datastoreItem>
</file>

<file path=customXml/itemProps34.xml><?xml version="1.0" encoding="utf-8"?>
<ds:datastoreItem xmlns:ds="http://schemas.openxmlformats.org/officeDocument/2006/customXml" ds:itemID="{25C328C9-5ADA-40DE-9ED4-6CAA6AA7BC75}">
  <ds:schemaRefs/>
</ds:datastoreItem>
</file>

<file path=customXml/itemProps35.xml><?xml version="1.0" encoding="utf-8"?>
<ds:datastoreItem xmlns:ds="http://schemas.openxmlformats.org/officeDocument/2006/customXml" ds:itemID="{4D5B06E7-6768-4ED0-A06A-EE1516F89C9F}">
  <ds:schemaRefs/>
</ds:datastoreItem>
</file>

<file path=customXml/itemProps36.xml><?xml version="1.0" encoding="utf-8"?>
<ds:datastoreItem xmlns:ds="http://schemas.openxmlformats.org/officeDocument/2006/customXml" ds:itemID="{D1511757-ECAC-4A2F-ABBF-930BB1DF06D2}">
  <ds:schemaRefs>
    <ds:schemaRef ds:uri="http://schemas.microsoft.com/DataMashup"/>
  </ds:schemaRefs>
</ds:datastoreItem>
</file>

<file path=customXml/itemProps37.xml><?xml version="1.0" encoding="utf-8"?>
<ds:datastoreItem xmlns:ds="http://schemas.openxmlformats.org/officeDocument/2006/customXml" ds:itemID="{D72C3B1A-FAC9-4C9D-98C6-1C5EE8DE8EBC}">
  <ds:schemaRefs/>
</ds:datastoreItem>
</file>

<file path=customXml/itemProps38.xml><?xml version="1.0" encoding="utf-8"?>
<ds:datastoreItem xmlns:ds="http://schemas.openxmlformats.org/officeDocument/2006/customXml" ds:itemID="{8450F003-4CEC-4462-BA1B-4210D61D0D20}">
  <ds:schemaRefs/>
</ds:datastoreItem>
</file>

<file path=customXml/itemProps39.xml><?xml version="1.0" encoding="utf-8"?>
<ds:datastoreItem xmlns:ds="http://schemas.openxmlformats.org/officeDocument/2006/customXml" ds:itemID="{CCEB9BA0-284B-4658-A8FE-CA019138292D}">
  <ds:schemaRefs/>
</ds:datastoreItem>
</file>

<file path=customXml/itemProps40.xml><?xml version="1.0" encoding="utf-8"?>
<ds:datastoreItem xmlns:ds="http://schemas.openxmlformats.org/officeDocument/2006/customXml" ds:itemID="{7CA0D9A4-FB34-47CC-A65E-42446767CD55}">
  <ds:schemaRefs/>
</ds:datastoreItem>
</file>

<file path=customXml/itemProps41.xml><?xml version="1.0" encoding="utf-8"?>
<ds:datastoreItem xmlns:ds="http://schemas.openxmlformats.org/officeDocument/2006/customXml" ds:itemID="{12E3081D-DCEA-4776-ABCE-45F8F23610D7}">
  <ds:schemaRefs/>
</ds:datastoreItem>
</file>

<file path=customXml/itemProps42.xml><?xml version="1.0" encoding="utf-8"?>
<ds:datastoreItem xmlns:ds="http://schemas.openxmlformats.org/officeDocument/2006/customXml" ds:itemID="{3AA0C476-5402-4FA8-BAE9-87D8941EFEFD}">
  <ds:schemaRefs/>
</ds:datastoreItem>
</file>

<file path=customXml/itemProps43.xml><?xml version="1.0" encoding="utf-8"?>
<ds:datastoreItem xmlns:ds="http://schemas.openxmlformats.org/officeDocument/2006/customXml" ds:itemID="{20FC4184-C621-4DD6-BF9B-BADBD03634C2}">
  <ds:schemaRefs/>
</ds:datastoreItem>
</file>

<file path=customXml/itemProps44.xml><?xml version="1.0" encoding="utf-8"?>
<ds:datastoreItem xmlns:ds="http://schemas.openxmlformats.org/officeDocument/2006/customXml" ds:itemID="{C49EC805-DA78-4656-8234-A2D626DCCA5F}">
  <ds:schemaRefs/>
</ds:datastoreItem>
</file>

<file path=customXml/itemProps45.xml><?xml version="1.0" encoding="utf-8"?>
<ds:datastoreItem xmlns:ds="http://schemas.openxmlformats.org/officeDocument/2006/customXml" ds:itemID="{03D13F97-3F82-4C02-9C4B-6E00B5596341}">
  <ds:schemaRefs/>
</ds:datastoreItem>
</file>

<file path=customXml/itemProps46.xml><?xml version="1.0" encoding="utf-8"?>
<ds:datastoreItem xmlns:ds="http://schemas.openxmlformats.org/officeDocument/2006/customXml" ds:itemID="{BC9F2325-D30E-49C8-A634-B79F5E848EC2}">
  <ds:schemaRefs/>
</ds:datastoreItem>
</file>

<file path=customXml/itemProps47.xml><?xml version="1.0" encoding="utf-8"?>
<ds:datastoreItem xmlns:ds="http://schemas.openxmlformats.org/officeDocument/2006/customXml" ds:itemID="{A35A96EE-7B13-4112-86EE-FC3145B00E78}">
  <ds:schemaRefs/>
</ds:datastoreItem>
</file>

<file path=customXml/itemProps48.xml><?xml version="1.0" encoding="utf-8"?>
<ds:datastoreItem xmlns:ds="http://schemas.openxmlformats.org/officeDocument/2006/customXml" ds:itemID="{9C961B1C-6756-4A67-826B-C97309F0E3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logs</vt:lpstr>
      <vt:lpstr>insurance</vt:lpstr>
      <vt:lpstr>patient_insurance</vt:lpstr>
      <vt:lpstr>room_assign</vt:lpstr>
      <vt:lpstr>rooms</vt:lpstr>
      <vt:lpstr>billing</vt:lpstr>
      <vt:lpstr>med_inventory</vt:lpstr>
      <vt:lpstr>prescriptions</vt:lpstr>
      <vt:lpstr>medicines</vt:lpstr>
      <vt:lpstr>patient_treatment</vt:lpstr>
      <vt:lpstr>treatments</vt:lpstr>
      <vt:lpstr>doctors</vt:lpstr>
      <vt:lpstr>admissions</vt:lpstr>
      <vt:lpstr>patients</vt:lpstr>
      <vt:lpstr>pivot_data</vt:lpstr>
      <vt:lpstr>dash_calc</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Rana</dc:creator>
  <cp:lastModifiedBy>Siddharth Rana</cp:lastModifiedBy>
  <dcterms:created xsi:type="dcterms:W3CDTF">2026-09-16T04:44:48Z</dcterms:created>
  <dcterms:modified xsi:type="dcterms:W3CDTF">2026-09-23T06:39:45Z</dcterms:modified>
</cp:coreProperties>
</file>