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filterPrivacy="1" codeName="EsteLivro" defaultThemeVersion="124226"/>
  <xr:revisionPtr revIDLastSave="3528" documentId="8_{F5C60778-D500-40CE-872F-9A50E95AB075}" xr6:coauthVersionLast="47" xr6:coauthVersionMax="47" xr10:uidLastSave="{7221C146-EAD4-4CC0-8825-298A27243E3B}"/>
  <bookViews>
    <workbookView minimized="1" xWindow="5560" yWindow="1020" windowWidth="7500" windowHeight="6000" tabRatio="810" firstSheet="5" activeTab="5" xr2:uid="{00000000-000D-0000-FFFF-FFFF00000000}"/>
  </bookViews>
  <sheets>
    <sheet name="BOARD" sheetId="1" r:id="rId1"/>
    <sheet name="AGENDA PPS 10" sheetId="69" r:id="rId2"/>
    <sheet name="PRESENÇAS PPS 10" sheetId="78" r:id="rId3"/>
    <sheet name="CRONOGRAMA MACRO PPS 11" sheetId="71" state="hidden" r:id="rId4"/>
    <sheet name="CRONOGRAMA MACRO PPS 10" sheetId="81" r:id="rId5"/>
    <sheet name="PLANEAMENTO TAREFA 4 W PPS 10" sheetId="76" r:id="rId6"/>
    <sheet name="COMUNICAÇÃO PPS 10" sheetId="77" r:id="rId7"/>
    <sheet name="MATRIZ DE RISCO PPS 10" sheetId="79" r:id="rId8"/>
    <sheet name="PLANO DE AÇÃO PPS 10 " sheetId="82" r:id="rId9"/>
    <sheet name="PLANO DE AÇÃO PPS 10" sheetId="72" state="hidden" r:id="rId10"/>
    <sheet name="ATA REUNIÃO  PPS 10" sheetId="57" r:id="rId11"/>
    <sheet name="INDICADORES PPS 10" sheetId="6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\0">#N/A</definedName>
    <definedName name="\a">#REF!</definedName>
    <definedName name="\b">#REF!</definedName>
    <definedName name="\c">#N/A</definedName>
    <definedName name="\g">#REF!</definedName>
    <definedName name="\m">#REF!</definedName>
    <definedName name="\o">#N/A</definedName>
    <definedName name="\p">#REF!</definedName>
    <definedName name="\t">#REF!</definedName>
    <definedName name="__________key1" hidden="1">#REF!</definedName>
    <definedName name="_________key1" hidden="1">#REF!</definedName>
    <definedName name="________dat08">#REF!</definedName>
    <definedName name="________DAT6">#REF!</definedName>
    <definedName name="________DAT7">#REF!</definedName>
    <definedName name="________DAT8">#REF!</definedName>
    <definedName name="________key1" hidden="1">#REF!</definedName>
    <definedName name="________xlfn.BAHTTEXT" hidden="1">#NAME?</definedName>
    <definedName name="_______dat08">#REF!</definedName>
    <definedName name="_______DAT6">#REF!</definedName>
    <definedName name="_______DAT7">#REF!</definedName>
    <definedName name="_______DAT8">#REF!</definedName>
    <definedName name="_______key1" hidden="1">#REF!</definedName>
    <definedName name="_______xlfn.BAHTTEXT" hidden="1">#NAME?</definedName>
    <definedName name="______dat08">#REF!</definedName>
    <definedName name="______DAT6">#REF!</definedName>
    <definedName name="______DAT7">#REF!</definedName>
    <definedName name="______DAT8">#REF!</definedName>
    <definedName name="______key1" hidden="1">#REF!</definedName>
    <definedName name="______xlfn.BAHTTEXT" hidden="1">#NAME?</definedName>
    <definedName name="_____dat08">#REF!</definedName>
    <definedName name="_____DAT6">#REF!</definedName>
    <definedName name="_____DAT7">#REF!</definedName>
    <definedName name="_____DAT8">#REF!</definedName>
    <definedName name="_____key1" hidden="1">#REF!</definedName>
    <definedName name="_____xlfn.BAHTTEXT" hidden="1">#NAME?</definedName>
    <definedName name="____dat08">#REF!</definedName>
    <definedName name="____DAT2">'[1]Amortizações Pré-Projecto'!#REF!</definedName>
    <definedName name="____DAT3">'[1]Amortizações Pré-Projecto'!#REF!</definedName>
    <definedName name="____DAT6">#REF!</definedName>
    <definedName name="____DAT7">#REF!</definedName>
    <definedName name="____DAT8">#REF!</definedName>
    <definedName name="____key1" hidden="1">#REF!</definedName>
    <definedName name="____xlfn.BAHTTEXT" hidden="1">#NAME?</definedName>
    <definedName name="___dat08">#REF!</definedName>
    <definedName name="___DAT10">#REF!</definedName>
    <definedName name="___DAT12">'[1]Amortizações Pré-Projecto'!#REF!</definedName>
    <definedName name="___DAT13">'[1]Amortizações Pré-Projecto'!#REF!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key1" hidden="1">#REF!</definedName>
    <definedName name="___xlfn.BAHTTEXT" hidden="1">#NAME?</definedName>
    <definedName name="__123Graph_D" hidden="1">'[2]DCT 1-31-99'!#REF!</definedName>
    <definedName name="__123Graph_E" hidden="1">[3]SPACE!#REF!</definedName>
    <definedName name="__123Graph_ECHART1" hidden="1">[3]SPACE!#REF!</definedName>
    <definedName name="__123Graph_ECHART2" hidden="1">[3]SPACE!#REF!</definedName>
    <definedName name="__123Graph_ECURRENT" hidden="1">[3]SPACE!#REF!</definedName>
    <definedName name="__123Graph_F" hidden="1">[3]SPACE!#REF!</definedName>
    <definedName name="__1VB_IrAMuestras_1">#N/A</definedName>
    <definedName name="__dat08">#REF!</definedName>
    <definedName name="__DAT1">#REF!</definedName>
    <definedName name="__DAT10">#REF!</definedName>
    <definedName name="__DAT11">'[4]Data - Formandos'!#REF!</definedName>
    <definedName name="__DAT12">'[1]Amortizações Pré-Projecto'!#REF!</definedName>
    <definedName name="__DAT13">'[1]Amortizações Pré-Projecto'!#REF!</definedName>
    <definedName name="__DAT14">[5]Participantes!#REF!</definedName>
    <definedName name="__DAT16">[5]Participantes!#REF!</definedName>
    <definedName name="__DAT17">[5]Participantes!#REF!</definedName>
    <definedName name="__DAT18">[5]Participantes!#REF!</definedName>
    <definedName name="__DAT19">[5]Participantes!#REF!</definedName>
    <definedName name="__DAT2">'[1]Amortizações Pré-Projecto'!#REF!</definedName>
    <definedName name="__DAT20">[5]Participantes!#REF!</definedName>
    <definedName name="__DAT21">[5]Participantes!#REF!</definedName>
    <definedName name="__DAT22">[5]Participantes!#REF!</definedName>
    <definedName name="__DAT23">[5]Participantes!#REF!</definedName>
    <definedName name="__DAT24">[5]Participantes!#REF!</definedName>
    <definedName name="__DAT25">[5]Participantes!#REF!</definedName>
    <definedName name="__DAT26">[5]Participantes!#REF!</definedName>
    <definedName name="__DAT27">[5]Participantes!#REF!</definedName>
    <definedName name="__DAT28">[5]Participantes!#REF!</definedName>
    <definedName name="__DAT29">[5]Participantes!#REF!</definedName>
    <definedName name="__DAT3">'[1]Amortizações Pré-Projecto'!#REF!</definedName>
    <definedName name="__DAT30">[5]Participantes!#REF!</definedName>
    <definedName name="__DAT4">#REF!</definedName>
    <definedName name="__DAT5">#REF!</definedName>
    <definedName name="__DAT6">#REF!</definedName>
    <definedName name="__DAT7">#REF!</definedName>
    <definedName name="__DAT8">'[1]Amortizações Pré-Projecto'!#REF!</definedName>
    <definedName name="__DAT9">#REF!</definedName>
    <definedName name="__end1">[6]Sheet1!#REF!</definedName>
    <definedName name="__end10">#REF!</definedName>
    <definedName name="__end12">[7]Sheet1!#REF!</definedName>
    <definedName name="__end13">[8]Sheet1!#REF!</definedName>
    <definedName name="__end2">[9]Sheet1!#REF!</definedName>
    <definedName name="__end3">[10]Sheet1!#REF!</definedName>
    <definedName name="__end4">'[11]Nov-pasted values'!#REF!</definedName>
    <definedName name="__end45">[10]Sheet1!#REF!</definedName>
    <definedName name="__end47">'[12]Nov-pasted values'!#REF!</definedName>
    <definedName name="__END5">'[13]Nov-pasted values'!#REF!</definedName>
    <definedName name="__end556">[10]Sheet1!#REF!</definedName>
    <definedName name="__END6">[9]Sheet1!#REF!</definedName>
    <definedName name="__end7">[10]Sheet1!#REF!</definedName>
    <definedName name="__end9">[9]Sheet1!#REF!</definedName>
    <definedName name="__Ent1">"$#REF!.$AB$15"</definedName>
    <definedName name="__Ent2">"$#REF!.$AB$17"</definedName>
    <definedName name="__Ent3">"$#REF!.$AB$18"</definedName>
    <definedName name="__Ent4">"$#REF!.$AB$19"</definedName>
    <definedName name="__Ent5">"$#REF!.$AB$20"</definedName>
    <definedName name="__Ent6">"$#REF!.$AB$21"</definedName>
    <definedName name="__Ent7">"$#REF!.$AB$22"</definedName>
    <definedName name="__key1" hidden="1">#REF!</definedName>
    <definedName name="__mc4">'[14]Jan pasted values'!#REF!</definedName>
    <definedName name="__mc5">'[15]Jan pasted values'!#REF!</definedName>
    <definedName name="__oo9">[8]Sheet1!#REF!</definedName>
    <definedName name="__pp9">[8]Sheet1!#REF!</definedName>
    <definedName name="__xlfn.BAHTTEXT" hidden="1">#NAME?</definedName>
    <definedName name="_01_10_93">#REF!</definedName>
    <definedName name="_1_VB_IrAMuestras_1">#N/A</definedName>
    <definedName name="_123Graph_F" hidden="1">#REF!</definedName>
    <definedName name="_124Graph_ECHART3" hidden="1">#REF!</definedName>
    <definedName name="_1VB_IrAMuestras_1">#N/A</definedName>
    <definedName name="_2" localSheetId="3" hidden="1">#REF!</definedName>
    <definedName name="_2" localSheetId="8" hidden="1">#REF!</definedName>
    <definedName name="_2" hidden="1">#REF!</definedName>
    <definedName name="_2012">'[16]2012'!$A$2:$F$6013</definedName>
    <definedName name="_562">#REF!</definedName>
    <definedName name="_ass2">#REF!</definedName>
    <definedName name="_ass3">#REF!</definedName>
    <definedName name="_ass4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tt2">#REF!</definedName>
    <definedName name="_att3">#REF!</definedName>
    <definedName name="_att4">#REF!</definedName>
    <definedName name="_com1">'[17]C214 9306#25'!#REF!</definedName>
    <definedName name="_com10">'[17]C214 9306#25'!#REF!</definedName>
    <definedName name="_com12">'[17]C214 9306#25'!#REF!</definedName>
    <definedName name="_com13">'[17]C214 9306#25'!#REF!</definedName>
    <definedName name="_com14">'[17]C214 9306#25'!#REF!</definedName>
    <definedName name="_com15">'[17]C214 9306#25'!#REF!</definedName>
    <definedName name="_com16">'[17]C214 9306#25'!#REF!</definedName>
    <definedName name="_com18">'[17]C214 9306#25'!#REF!</definedName>
    <definedName name="_com19">'[17]C214 9306#25'!#REF!</definedName>
    <definedName name="_com2">'[17]C214 9306#25'!#REF!</definedName>
    <definedName name="_com20">'[17]C214 9306#25'!#REF!</definedName>
    <definedName name="_com21">'[17]C214 9306#25'!#REF!</definedName>
    <definedName name="_com22">'[17]C214 9306#25'!#REF!</definedName>
    <definedName name="_com23">'[17]C214 9306#25'!#REF!</definedName>
    <definedName name="_com24">'[17]C214 9306#25'!#REF!</definedName>
    <definedName name="_com25">'[17]C214 9306#25'!#REF!</definedName>
    <definedName name="_com26">'[17]C214 9306#25'!#REF!</definedName>
    <definedName name="_com27">'[17]C214 9306#25'!#REF!</definedName>
    <definedName name="_com29">'[17]C214 9306#25'!#REF!</definedName>
    <definedName name="_com3">'[17]C214 9306#25'!#REF!</definedName>
    <definedName name="_com30">'[17]C214 9306#25'!#REF!</definedName>
    <definedName name="_com31">'[17]C214 9306#25'!#REF!</definedName>
    <definedName name="_com32">'[17]C214 9306#25'!#REF!</definedName>
    <definedName name="_com34">'[17]C214 9306#25'!#REF!</definedName>
    <definedName name="_com4">'[17]C214 9306#25'!#REF!</definedName>
    <definedName name="_com5">'[17]C214 9306#25'!#REF!</definedName>
    <definedName name="_com6">'[17]C214 9306#25'!#REF!</definedName>
    <definedName name="_com7">'[17]C214 9306#25'!#REF!</definedName>
    <definedName name="_com8">'[17]C214 9306#25'!#REF!</definedName>
    <definedName name="_com9">'[17]C214 9306#25'!#REF!</definedName>
    <definedName name="_DAT">[18]Participantes!#REF!</definedName>
    <definedName name="_dat08">#REF!</definedName>
    <definedName name="_DAT1">#REF!</definedName>
    <definedName name="_DAT10">#REF!</definedName>
    <definedName name="_DAT11">'[19]Data - Formandos'!#REF!</definedName>
    <definedName name="_DAT12">[18]Participantes!#REF!</definedName>
    <definedName name="_DAT13">[18]Participantes!#REF!</definedName>
    <definedName name="_DAT14">[18]Participantes!#REF!</definedName>
    <definedName name="_DAT16">[18]Participantes!#REF!</definedName>
    <definedName name="_DAT17">[18]Participantes!#REF!</definedName>
    <definedName name="_DAT18">[18]Participantes!#REF!</definedName>
    <definedName name="_DAT19">[18]Participantes!#REF!</definedName>
    <definedName name="_DAT2">'[19]Data - Formandos'!#REF!</definedName>
    <definedName name="_DAT20">[18]Participantes!#REF!</definedName>
    <definedName name="_DAT21">[18]Participantes!#REF!</definedName>
    <definedName name="_DAT22">[18]Participantes!#REF!</definedName>
    <definedName name="_DAT23">[18]Participantes!#REF!</definedName>
    <definedName name="_DAT24">[18]Participantes!#REF!</definedName>
    <definedName name="_DAT25">[18]Participantes!#REF!</definedName>
    <definedName name="_DAT26">[18]Participantes!#REF!</definedName>
    <definedName name="_DAT27">[18]Participantes!#REF!</definedName>
    <definedName name="_DAT28">[18]Participantes!#REF!</definedName>
    <definedName name="_DAT29">[18]Participantes!#REF!</definedName>
    <definedName name="_DAT3">#REF!</definedName>
    <definedName name="_DAT30">[18]Participantes!#REF!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s1">'[17]C214 9306#25'!#REF!</definedName>
    <definedName name="_des10">'[17]C214 9306#25'!#REF!</definedName>
    <definedName name="_des11">'[17]C214 9306#25'!#REF!</definedName>
    <definedName name="_des12">'[17]C214 9306#25'!#REF!</definedName>
    <definedName name="_des13">'[17]C214 9306#25'!#REF!</definedName>
    <definedName name="_des14">'[17]C214 9306#25'!#REF!</definedName>
    <definedName name="_des15">'[17]C214 9306#25'!#REF!</definedName>
    <definedName name="_des16">'[17]C214 9306#25'!#REF!</definedName>
    <definedName name="_des18">'[17]C214 9306#25'!#REF!</definedName>
    <definedName name="_des19">'[17]C214 9306#25'!#REF!</definedName>
    <definedName name="_des2">'[17]C214 9306#25'!#REF!</definedName>
    <definedName name="_des20">'[17]C214 9306#25'!#REF!</definedName>
    <definedName name="_des21">'[17]C214 9306#25'!#REF!</definedName>
    <definedName name="_des22">'[17]C214 9306#25'!#REF!</definedName>
    <definedName name="_des23">'[17]C214 9306#25'!#REF!</definedName>
    <definedName name="_des24">'[17]C214 9306#25'!#REF!</definedName>
    <definedName name="_des25">'[17]C214 9306#25'!#REF!</definedName>
    <definedName name="_des26">'[17]C214 9306#25'!#REF!</definedName>
    <definedName name="_des27">'[17]C214 9306#25'!#REF!</definedName>
    <definedName name="_des29">'[17]C214 9306#25'!#REF!</definedName>
    <definedName name="_des3">'[17]C214 9306#25'!#REF!</definedName>
    <definedName name="_des30">'[17]C214 9306#25'!#REF!</definedName>
    <definedName name="_des31">'[17]C214 9306#25'!#REF!</definedName>
    <definedName name="_des32">'[17]C214 9306#25'!#REF!</definedName>
    <definedName name="_des34">'[17]C214 9306#25'!#REF!</definedName>
    <definedName name="_des4">'[17]C214 9306#25'!#REF!</definedName>
    <definedName name="_des5">'[17]C214 9306#25'!#REF!</definedName>
    <definedName name="_des6">'[17]C214 9306#25'!#REF!</definedName>
    <definedName name="_des7">'[17]C214 9306#25'!#REF!</definedName>
    <definedName name="_des8">'[17]C214 9306#25'!#REF!</definedName>
    <definedName name="_des9">'[17]C214 9306#25'!#REF!</definedName>
    <definedName name="_end1">[10]Sheet1!#REF!</definedName>
    <definedName name="_end10">#REF!</definedName>
    <definedName name="_end12">[8]Sheet1!#REF!</definedName>
    <definedName name="_end13">[8]Sheet1!#REF!</definedName>
    <definedName name="_end2">[10]Sheet1!#REF!</definedName>
    <definedName name="_end3">[10]Sheet1!#REF!</definedName>
    <definedName name="_end4">'[13]Nov-pasted values'!#REF!</definedName>
    <definedName name="_end45">[10]Sheet1!#REF!</definedName>
    <definedName name="_end47">'[12]Nov-pasted values'!#REF!</definedName>
    <definedName name="_END5">'[12]Nov-pasted values'!#REF!</definedName>
    <definedName name="_end556">[10]Sheet1!#REF!</definedName>
    <definedName name="_END6">[10]Sheet1!#REF!</definedName>
    <definedName name="_end7">[10]Sheet1!#REF!</definedName>
    <definedName name="_end9">[10]Sheet1!#REF!</definedName>
    <definedName name="_Ent1">#REF!</definedName>
    <definedName name="_Ent2">#REF!</definedName>
    <definedName name="_Ent3">#REF!</definedName>
    <definedName name="_Ent4">#REF!</definedName>
    <definedName name="_Ent5">#REF!</definedName>
    <definedName name="_Ent6">#REF!</definedName>
    <definedName name="_Ent7">#REF!</definedName>
    <definedName name="_Fill" hidden="1">#REF!</definedName>
    <definedName name="_xlnm._FilterDatabase" localSheetId="3" hidden="1">'CRONOGRAMA MACRO PPS 11'!$A$6:$BS$19</definedName>
    <definedName name="_FRANCE">#REF!</definedName>
    <definedName name="_ftnref1_3">"$'1'.$#REF!$#REF!"</definedName>
    <definedName name="_key">#REF!</definedName>
    <definedName name="_Key1" hidden="1">#REF!</definedName>
    <definedName name="_Key2" hidden="1">#REF!</definedName>
    <definedName name="_L">#REF!</definedName>
    <definedName name="_mc4">'[20]Jan pasted values'!#REF!</definedName>
    <definedName name="_mc5">'[15]Jan pasted values'!#REF!</definedName>
    <definedName name="_oo9">[8]Sheet1!#REF!</definedName>
    <definedName name="_Order1" hidden="1">255</definedName>
    <definedName name="_Order2" hidden="1">255</definedName>
    <definedName name="_PF1">#REF!</definedName>
    <definedName name="_PF2">#REF!</definedName>
    <definedName name="_PF3">#REF!</definedName>
    <definedName name="_pp9">[8]Sheet1!#REF!</definedName>
    <definedName name="_Regression_Int" hidden="1">1</definedName>
    <definedName name="_ris1">'[17]C214 9306#25'!#REF!</definedName>
    <definedName name="_ris10">'[17]C214 9306#25'!#REF!</definedName>
    <definedName name="_ris11">'[17]C214 9306#25'!#REF!</definedName>
    <definedName name="_ris12">'[17]C214 9306#25'!#REF!</definedName>
    <definedName name="_ris13">'[17]C214 9306#25'!#REF!</definedName>
    <definedName name="_ris14">'[17]C214 9306#25'!#REF!</definedName>
    <definedName name="_ris15">'[17]C214 9306#25'!#REF!</definedName>
    <definedName name="_ris16">'[17]C214 9306#25'!#REF!</definedName>
    <definedName name="_ris18">'[17]C214 9306#25'!#REF!</definedName>
    <definedName name="_ris19">'[17]C214 9306#25'!#REF!</definedName>
    <definedName name="_ris2">'[17]C214 9306#25'!#REF!</definedName>
    <definedName name="_ris20">'[17]C214 9306#25'!#REF!</definedName>
    <definedName name="_ris21">'[17]C214 9306#25'!#REF!</definedName>
    <definedName name="_ris22">'[17]C214 9306#25'!#REF!</definedName>
    <definedName name="_ris23">'[17]C214 9306#25'!#REF!</definedName>
    <definedName name="_ris24">'[17]C214 9306#25'!#REF!</definedName>
    <definedName name="_ris25">'[17]C214 9306#25'!#REF!</definedName>
    <definedName name="_ris26">'[17]C214 9306#25'!#REF!</definedName>
    <definedName name="_ris27">'[17]C214 9306#25'!#REF!</definedName>
    <definedName name="_ris29">'[17]C214 9306#25'!#REF!</definedName>
    <definedName name="_ris3">'[17]C214 9306#25'!#REF!</definedName>
    <definedName name="_ris30">'[17]C214 9306#25'!#REF!</definedName>
    <definedName name="_ris31">'[17]C214 9306#25'!#REF!</definedName>
    <definedName name="_ris32">'[17]C214 9306#25'!#REF!</definedName>
    <definedName name="_ris34">'[17]C214 9306#25'!#REF!</definedName>
    <definedName name="_ris4">'[17]C214 9306#25'!#REF!</definedName>
    <definedName name="_ris5">'[17]C214 9306#25'!#REF!</definedName>
    <definedName name="_ris6">'[17]C214 9306#25'!#REF!</definedName>
    <definedName name="_ris7">'[17]C214 9306#25'!#REF!</definedName>
    <definedName name="_ris8">'[17]C214 9306#25'!#REF!</definedName>
    <definedName name="_ris9">'[17]C214 9306#25'!#REF!</definedName>
    <definedName name="_sga" localSheetId="8" hidden="1">#REF!</definedName>
    <definedName name="_sga" hidden="1">#REF!</definedName>
    <definedName name="_Sort" hidden="1">#REF!</definedName>
    <definedName name="_Table1_In1" hidden="1">#REF!</definedName>
    <definedName name="_Table1_Out" hidden="1">#REF!</definedName>
    <definedName name="_Table2_In1" hidden="1">[21]Growth!$D$11</definedName>
    <definedName name="_Table2_In2" hidden="1">[21]Growth!$D$10</definedName>
    <definedName name="_Table2_Out" hidden="1">[21]Result!$I$27:$O$34</definedName>
    <definedName name="_Toc38279080_5">"$'3'.$#REF!$#REF!"</definedName>
    <definedName name="_Toc38279103">#REF!</definedName>
    <definedName name="_Toc38279104">#REF!</definedName>
    <definedName name="※_추후_NAVA__PROJECT는__부품_">[22]품의서!#REF!</definedName>
    <definedName name="a" hidden="1">[23]IncidentsEAP!$P$20:$S$20</definedName>
    <definedName name="AA">#REF!</definedName>
    <definedName name="aa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AA_DOCTOPS" hidden="1">"AAA_SET"</definedName>
    <definedName name="AAA_duser" hidden="1">"OFF"</definedName>
    <definedName name="aaaa">#N/A</definedName>
    <definedName name="aaaa_14">[24]!aaaa_14</definedName>
    <definedName name="aaaa_16">[24]!aaaa_16</definedName>
    <definedName name="aaaa_17">[24]!aaaa_17</definedName>
    <definedName name="aaaa_20">[24]!aaaa_20</definedName>
    <definedName name="aaaa_23">[24]!aaaa_23</definedName>
    <definedName name="aaaa_28">[24]!aaaa_28</definedName>
    <definedName name="AAAAAAAA">#N/A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fasfdsa">#REF!</definedName>
    <definedName name="Ac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CA">'[25]QC QA Exp Sheet'!#REF!</definedName>
    <definedName name="ACAC">'[25]QC QA Exp Sheet'!#REF!</definedName>
    <definedName name="Access_Button" hidden="1">"master_Sheet1_List"</definedName>
    <definedName name="AccessDatabase" hidden="1">"C:\My Documents\2000 budget model\reporting\master.mdb"</definedName>
    <definedName name="Accionistas">#REF!</definedName>
    <definedName name="Account">[26]Accounts!$A$2:$B$263</definedName>
    <definedName name="Activos_Biologicos_1">#REF!</definedName>
    <definedName name="Activos_Biologicos_2">#REF!</definedName>
    <definedName name="Activos_Biologicos_4">#REF!</definedName>
    <definedName name="Activos_Detidos_para_Negociação_2">#REF!</definedName>
    <definedName name="Activos_Financeiros_Detidos_para_Negociação">#REF!</definedName>
    <definedName name="Activos_fixos_tangíveis__NCRF_7">#REF!</definedName>
    <definedName name="Activos_fixos_tangiveis_2010">#REF!</definedName>
    <definedName name="Activos_Intangiveis_1">#REF!</definedName>
    <definedName name="Activos_Intangiveis_2">#REF!</definedName>
    <definedName name="Actual" localSheetId="3">('CRONOGRAMA MACRO PPS 11'!PeriodInActual*('CRONOGRAMA MACRO PPS 11'!$L1&gt;0))*'CRONOGRAMA MACRO PPS 11'!PeriodInPlan</definedName>
    <definedName name="Actual" localSheetId="8">('PLANO DE AÇÃO PPS 10 '!PeriodInActual*(#REF!&gt;0))*'PLANO DE AÇÃO PPS 10 '!PeriodInPlan</definedName>
    <definedName name="Actual">(PeriodInActual*(#REF!&gt;0))*PeriodInPlan</definedName>
    <definedName name="ActualBeyond" localSheetId="3">'CRONOGRAMA MACRO PPS 11'!PeriodInActual*('CRONOGRAMA MACRO PPS 11'!$L1&gt;0)</definedName>
    <definedName name="ActualBeyond" localSheetId="8">'PLANO DE AÇÃO PPS 10 '!PeriodInActual*(#REF!&gt;0)</definedName>
    <definedName name="ActualBeyond">PeriodInActual*(#REF!&gt;0)</definedName>
    <definedName name="adfln" hidden="1">{#N/A,#N/A,FALSE,"CA_DR";#N/A,#N/A,FALSE,"CA_Balanço";#N/A,#N/A,FALSE,"CA_Mapa FM";#N/A,#N/A,FALSE,"CA_Valor"}</definedName>
    <definedName name="Adicional">'[27]Incentivo - Gr. I'!$V$62</definedName>
    <definedName name="adsafa">#REF!</definedName>
    <definedName name="ADSDASDAS" hidden="1">{"Acum Div 3",#N/A,FALSE,"Acum Diversos 3"}</definedName>
    <definedName name="AER">#REF!</definedName>
    <definedName name="AERAERH">#REF!</definedName>
    <definedName name="AERAERHAETRH">#REF!</definedName>
    <definedName name="AESZR">#REF!</definedName>
    <definedName name="Afa_Gebaeude">#REF!</definedName>
    <definedName name="AfA_Tabelle">#REF!</definedName>
    <definedName name="ajlds">'[28]Resumo Quant'!#REF!</definedName>
    <definedName name="Al">[29]Umsatz!#REF!</definedName>
    <definedName name="allzero">#REF!</definedName>
    <definedName name="allzero3">#REF!</definedName>
    <definedName name="ALTB">[30]MX628EX!#REF!</definedName>
    <definedName name="ALTURA">[31]Exutorios!$Y$15</definedName>
    <definedName name="ALTURA3">[31]Exutorios!$Y$19</definedName>
    <definedName name="ALTURA4">[31]Exutorios!$Y$21</definedName>
    <definedName name="Amort." hidden="1">{#N/A,#N/A,FALSE,"LBO"}</definedName>
    <definedName name="ANCDV">#REF!</definedName>
    <definedName name="Anexo2">'[32]line weight per unit area'!#REF!</definedName>
    <definedName name="Ano">#REF!</definedName>
    <definedName name="Año">[33]DG!$L$47</definedName>
    <definedName name="AnoCruzeiro">'[34]Resumo do Projecto'!#REF!</definedName>
    <definedName name="AnoInicio">#REF!</definedName>
    <definedName name="AnoPréProjecto">'[34]Resumo do Projecto'!#REF!</definedName>
    <definedName name="anscount" hidden="1">1</definedName>
    <definedName name="aqw" hidden="1">#REF!</definedName>
    <definedName name="ARDA">'[25]R&amp;D Exp Sheet'!#REF!</definedName>
    <definedName name="ARDAC">'[25]R&amp;D Exp Sheet'!#REF!</definedName>
    <definedName name="_xlnm.Print_Area" localSheetId="10">'ATA REUNIÃO  PPS 10'!$B$3:$F$63</definedName>
    <definedName name="_xlnm.Print_Area" localSheetId="0">BOARD!$D$5:$AD$20</definedName>
    <definedName name="_xlnm.Print_Area" localSheetId="6">'COMUNICAÇÃO PPS 10'!$B$1:$H$13</definedName>
    <definedName name="_xlnm.Print_Area" localSheetId="4">'CRONOGRAMA MACRO PPS 10'!$A$3:$BF$87</definedName>
    <definedName name="_xlnm.Print_Area" localSheetId="11">'INDICADORES PPS 10'!#REF!</definedName>
    <definedName name="_xlnm.Print_Area" localSheetId="7">'MATRIZ DE RISCO PPS 10'!$B$1:$H$11</definedName>
    <definedName name="_xlnm.Print_Area" localSheetId="8">#REF!</definedName>
    <definedName name="_xlnm.Print_Area">#REF!</definedName>
    <definedName name="Areas">[35]Indicadores!$G$23:$I$34</definedName>
    <definedName name="areas_20">"'file:///P:/Fernando/3 A Encerramento/General Cable/Final/FICHA_GC.xls'#$Q1.$#REF!$#REF!:$#REF!$#REF!"</definedName>
    <definedName name="areas_23">"'file:///R:/Fernando/3 A Encerramento/General Cable/Final/FICHA_GC.xls'#$Q1.$#REF!$#REF!:$#REF!$#REF!"</definedName>
    <definedName name="areas_28">"'file:///R:/Fernando/3 A Encerramento/General Cable/Final/FICHA_GC.xls'#$Q1.$#REF!$#REF!:$#REF!$#REF!"</definedName>
    <definedName name="areas_33">"'file:///R:/Fernando/3 A Encerramento/General Cable/Final/FICHA_GC.xls'#$Q1.$#REF!$#REF!:$#REF!$#REF!"</definedName>
    <definedName name="Areas1">#REF!</definedName>
    <definedName name="ÁreaTítulo..BO60">#REF!</definedName>
    <definedName name="as" hidden="1">#REF!</definedName>
    <definedName name="AS2DocOpenMode" hidden="1">"AS2DocumentEdit"</definedName>
    <definedName name="AS2HasNoAutoHeaderFooter" hidden="1">" "</definedName>
    <definedName name="AS2LinkLS" hidden="1">[36]Links!A1</definedName>
    <definedName name="AS2NamedRange" hidden="1">9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as">#REF!</definedName>
    <definedName name="asdf">#REF!</definedName>
    <definedName name="asdfg">#REF!</definedName>
    <definedName name="asdfgh">#REF!</definedName>
    <definedName name="ASDGFA">#REF!</definedName>
    <definedName name="asjahr" localSheetId="8">OFFSET('[37]input fields'!$D$20,,,,COUNTA('[37]input fields'!$D$20:$O$20))</definedName>
    <definedName name="asjahr">OFFSET('[38]input fields'!$D$20,,,,COUNTA('[38]input fields'!$D$20:$O$20))</definedName>
    <definedName name="asjahrbez" localSheetId="8">OFFSET('[37]input fields'!$D$18,,,,COUNTA('[37]input fields'!$D$20:$O$20))</definedName>
    <definedName name="asjahrbez">OFFSET('[38]input fields'!$D$18,,,,COUNTA('[38]input fields'!$D$20:$O$20))</definedName>
    <definedName name="asjahrziel" localSheetId="8">OFFSET('[37]input fields'!$D$19,,,,COUNTA('[37]input fields'!$D$19:$O$19))</definedName>
    <definedName name="asjahrziel">OFFSET('[38]input fields'!$D$19,,,,COUNTA('[38]input fields'!$D$19:$O$19))</definedName>
    <definedName name="asl">[39]Indicadores!$G$14:$I$20</definedName>
    <definedName name="ASldkkljsdclkjasdlk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smonat" localSheetId="8">OFFSET('[37]input fields'!$D$24,,,,COUNTA('[37]input fields'!$D$24:$O$24))</definedName>
    <definedName name="asmonat">OFFSET('[38]input fields'!$D$24,,,,COUNTA('[38]input fields'!$D$24:$O$24))</definedName>
    <definedName name="asmonatbez" localSheetId="8">OFFSET('[37]input fields'!$D$22,,,,COUNTA('[37]input fields'!$D$22:$O$22))</definedName>
    <definedName name="asmonatbez">OFFSET('[38]input fields'!$D$22,,,,COUNTA('[38]input fields'!$D$22:$O$22))</definedName>
    <definedName name="asmonatziel" localSheetId="8">OFFSET('[37]input fields'!$D$23,,,,COUNTA('[37]input fields'!$D$23:$O$23))</definedName>
    <definedName name="asmonatziel">OFFSET('[38]input fields'!$D$23,,,,COUNTA('[38]input fields'!$D$23:$O$23))</definedName>
    <definedName name="ASREDEDRH">[29]Umsatz!#REF!</definedName>
    <definedName name="AssemblyEnde">#REF!</definedName>
    <definedName name="AssemblyStart">#REF!</definedName>
    <definedName name="aswoche" localSheetId="8">'[37]input fields'!$D$29:$H$29</definedName>
    <definedName name="aswoche">'[38]input fields'!$D$29:$H$29</definedName>
    <definedName name="aswochebez" localSheetId="8">'[37]input fields'!$D$27:$H$27</definedName>
    <definedName name="aswochebez">'[38]input fields'!$D$27:$H$27</definedName>
    <definedName name="aswocheziel" localSheetId="8">'[37]input fields'!$D$28:$H$28</definedName>
    <definedName name="aswocheziel">'[38]input fields'!$D$28:$H$28</definedName>
    <definedName name="AT">#REF!</definedName>
    <definedName name="Ativos">#REF!</definedName>
    <definedName name="att4a">#REF!</definedName>
    <definedName name="Atualização">#REF!</definedName>
    <definedName name="Aumento_e_Redução_de_Justo_Valor">#REF!</definedName>
    <definedName name="Ausschussquote">[29]Material!#REF!</definedName>
    <definedName name="Austria">#REF!</definedName>
    <definedName name="Avaliação_Interc_1">'[40]Resumo do Projecto'!#REF!</definedName>
    <definedName name="Avaliação_Interc_2">'[40]Resumo do Projecto'!#REF!</definedName>
    <definedName name="Avg_Sales">[41]Old!$L$43</definedName>
    <definedName name="aze" hidden="1">#REF!</definedName>
    <definedName name="B">#REF!</definedName>
    <definedName name="B.Previsao">[0]!B.Previsao</definedName>
    <definedName name="B_2011">'[16]2011'!$A$2:$F$5543</definedName>
    <definedName name="b_w_obj96">'[42]Do not print- input'!$N$1:$N$65536</definedName>
    <definedName name="Balancetes">[43]Grundblatt!$E$4</definedName>
    <definedName name="Balanço.Cts">#N/A</definedName>
    <definedName name="Balanço.Ctsmap">#N/A</definedName>
    <definedName name="Balanço.PTE">#REF!</definedName>
    <definedName name="BALANCOS">#REF!</definedName>
    <definedName name="BALANCOS_PREVISIONAIS">#REF!</definedName>
    <definedName name="Bancos">[35]Indicadores!$A$4:$B$71</definedName>
    <definedName name="_xlnm.Database">'[58]Y3-LIST'!$B$2:$G$247</definedName>
    <definedName name="BASEE">#REF!</definedName>
    <definedName name="BB">#REF!</definedName>
    <definedName name="bbb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bbbb">#N/A</definedName>
    <definedName name="BBBBBBBB">#N/A</definedName>
    <definedName name="BCHART" hidden="1">'[44]Cntmrs-Recruit'!$F$20:$Q$20</definedName>
    <definedName name="BCPI_">#REF!</definedName>
    <definedName name="bd">#REF!</definedName>
    <definedName name="Belgium">#REF!</definedName>
    <definedName name="Benennung">#REF!</definedName>
    <definedName name="BG_Del" hidden="1">15</definedName>
    <definedName name="BG_Ins" hidden="1">4</definedName>
    <definedName name="BG_Mod" hidden="1">6</definedName>
    <definedName name="BlName">[45]Auswahllisten!$T$1</definedName>
    <definedName name="BLPH1" hidden="1">#REF!</definedName>
    <definedName name="BLPH10" hidden="1">[46]Input!$Y$15</definedName>
    <definedName name="BLPH11" hidden="1">[46]Input!$AA$15</definedName>
    <definedName name="BLPH12" hidden="1">[46]Input!$AC$15</definedName>
    <definedName name="BLPH13" hidden="1">[46]Input!$AE$15</definedName>
    <definedName name="BLPH14" hidden="1">[46]Input!$AG$15</definedName>
    <definedName name="BLPH15" hidden="1">[46]Input!$I$15</definedName>
    <definedName name="BLPH16" hidden="1">[46]Input!$O$15</definedName>
    <definedName name="BLPH17" hidden="1">[46]Input!$E$15</definedName>
    <definedName name="BLPH18" hidden="1">[46]Input!$M$15</definedName>
    <definedName name="BLPH2" hidden="1">[46]Input!$C$15</definedName>
    <definedName name="BLPH3" hidden="1">#REF!</definedName>
    <definedName name="BLPH4" hidden="1">#REF!</definedName>
    <definedName name="BLPH5" hidden="1">[46]Input!$K$15</definedName>
    <definedName name="BLPH6" hidden="1">#REF!</definedName>
    <definedName name="BLPH7" hidden="1">#REF!</definedName>
    <definedName name="BLPH8" hidden="1">[46]Input!$U$15</definedName>
    <definedName name="BLPH9" hidden="1">[46]Input!$W$15</definedName>
    <definedName name="Bottom">#REF!</definedName>
    <definedName name="bra">[39]Indicadores!$I$36:$J$70</definedName>
    <definedName name="BrasilCâmbio">#REF!</definedName>
    <definedName name="BrasilEncargosSociais">#REF!</definedName>
    <definedName name="BrasilFSE">#REF!</definedName>
    <definedName name="BrasilPessoal">#REF!</definedName>
    <definedName name="BrasilPessoalES">#REF!</definedName>
    <definedName name="britain_">#REF!</definedName>
    <definedName name="Britain__ECU">#REF!</definedName>
    <definedName name="BS">#REF!</definedName>
    <definedName name="BSC">#REF!</definedName>
    <definedName name="BSEng" hidden="1">{#N/A,#N/A,FALSE,"Bilanz"}</definedName>
    <definedName name="BsPrd">#REF!</definedName>
    <definedName name="BSR">#REF!</definedName>
    <definedName name="BUD">#REF!</definedName>
    <definedName name="BVIFSE">#REF!</definedName>
    <definedName name="C_">#REF!</definedName>
    <definedName name="Caixa_e_Bancos">#REF!</definedName>
    <definedName name="cal">[47]Cal!$A$4:$L$18</definedName>
    <definedName name="CALENDARIZATIONS">#REF!</definedName>
    <definedName name="Câmbio_€_USD">#REF!</definedName>
    <definedName name="Câmbio_USD_Y">#REF!</definedName>
    <definedName name="canada">#REF!</definedName>
    <definedName name="Capa.">[24]!Capa.</definedName>
    <definedName name="Capacidade_de_armazenagem">#REF!</definedName>
    <definedName name="CAPEX">#REF!</definedName>
    <definedName name="Capital_Social">#REF!</definedName>
    <definedName name="caps">#REF!</definedName>
    <definedName name="cas">[48]LBO_target!$K$2</definedName>
    <definedName name="Catálogo_Montante_anual">#REF!</definedName>
    <definedName name="catia" hidden="1">#REF!</definedName>
    <definedName name="CC">#REF!</definedName>
    <definedName name="ccc" hidden="1">#REF!</definedName>
    <definedName name="CCY">'[49]Set-up'!$B$6</definedName>
    <definedName name="ChinaCâmbio">#REF!</definedName>
    <definedName name="ChinaFSE">#REF!</definedName>
    <definedName name="ChinaFSE1">#REF!</definedName>
    <definedName name="ChinaPessoal">#REF!</definedName>
    <definedName name="ChinaPessoal1">#REF!</definedName>
    <definedName name="ChinaPessoal2">#REF!</definedName>
    <definedName name="CIQWBGuid" hidden="1">"651a1dc4-8afb-48ac-810b-fd3772fe2a22"</definedName>
    <definedName name="class">[47]Allocation!$C$7:$F$13</definedName>
    <definedName name="Client" hidden="1">#REF!</definedName>
    <definedName name="Clientes">#REF!</definedName>
    <definedName name="Clientes_2">#REF!</definedName>
    <definedName name="Clientes_4">#REF!</definedName>
    <definedName name="Clientes_5">#REF!</definedName>
    <definedName name="çlkjhgf">#REF!</definedName>
    <definedName name="Coef_Hrs_Tu">'[50]Produits Livrés'!$AW$1</definedName>
    <definedName name="COL">#REF!</definedName>
    <definedName name="com13t">'[17]C214 9306#25'!#REF!</definedName>
    <definedName name="com22b">'[17]C214 9306#25'!#REF!</definedName>
    <definedName name="com23a">'[17]C214 9306#25'!#REF!</definedName>
    <definedName name="com23t">'[17]C214 9306#25'!#REF!</definedName>
    <definedName name="com24a">'[17]C214 9306#25'!#REF!</definedName>
    <definedName name="com28a">'[17]C214 9306#25'!#REF!</definedName>
    <definedName name="com28b">'[17]C214 9306#25'!#REF!</definedName>
    <definedName name="com6t">'[17]C214 9306#25'!#REF!</definedName>
    <definedName name="Comentaires2">#REF!</definedName>
    <definedName name="commentaires">#REF!</definedName>
    <definedName name="commentaires3">#REF!</definedName>
    <definedName name="commentaires4">#REF!</definedName>
    <definedName name="Company">[51]Assumptions_EY!$C$20</definedName>
    <definedName name="COMPARA">#N/A</definedName>
    <definedName name="Compromisso">#REF!</definedName>
    <definedName name="Concelhos">[52]Tabelas!$F$9:$F$317</definedName>
    <definedName name="Cond1">#REF!</definedName>
    <definedName name="cond10">[34]Par_Maj_Cond!#REF!</definedName>
    <definedName name="cond11">[34]Par_Maj_Cond!#REF!</definedName>
    <definedName name="cond12">[34]Par_Maj_Cond!#REF!</definedName>
    <definedName name="cond13">[34]Par_Maj_Cond!#REF!</definedName>
    <definedName name="cond14">[34]Par_Maj_Cond!#REF!</definedName>
    <definedName name="Cond2">#REF!</definedName>
    <definedName name="Cond3">#REF!</definedName>
    <definedName name="Cond4">#REF!</definedName>
    <definedName name="Cond5">#REF!</definedName>
    <definedName name="Cond6">#REF!</definedName>
    <definedName name="Cond7">#REF!</definedName>
    <definedName name="conf">'[53]Data Links'!$B$5:$C$10</definedName>
    <definedName name="contador1">5</definedName>
    <definedName name="contador2">5</definedName>
    <definedName name="Control">#REF!</definedName>
    <definedName name="Conventions">'[54]Base Info'!$D$5</definedName>
    <definedName name="CorSal">#REF!</definedName>
    <definedName name="CorSal2">'[55]ALT.SAL-00'!$B$4:$AB$301</definedName>
    <definedName name="Costcenter">'[56]Cost Centers'!$A$1:$B$82</definedName>
    <definedName name="CPI">#REF!</definedName>
    <definedName name="Crédito_caucion_Volume_de_Negócios">#REF!</definedName>
    <definedName name="_xlnm.Criteria">#REF!</definedName>
    <definedName name="Crncy">#REF!</definedName>
    <definedName name="CURR">#REF!</definedName>
    <definedName name="Currency_Flag">[57]Flags!$D$20</definedName>
    <definedName name="Custo_das_Vendas">#REF!</definedName>
    <definedName name="cyuo" hidden="1">{#N/A,#N/A,FALSE,"CA_DR";#N/A,#N/A,FALSE,"CA_Balanço";#N/A,#N/A,FALSE,"CA_Mapa FM";#N/A,#N/A,FALSE,"CA_Valor"}</definedName>
    <definedName name="D">#REF!</definedName>
    <definedName name="DACP_1">#REF!</definedName>
    <definedName name="DACP_2">#REF!</definedName>
    <definedName name="dado">#REF!</definedName>
    <definedName name="dalakfa">#REF!</definedName>
    <definedName name="database1">#REF!</definedName>
    <definedName name="database2">#REF!</definedName>
    <definedName name="database3">#REF!</definedName>
    <definedName name="database9">#REF!</definedName>
    <definedName name="Date">OFFSET(#REF!,0,0,COUNT(#REF!),1)</definedName>
    <definedName name="Date_Départ">'[59]2-Hypothèses industrielles'!$B$19</definedName>
    <definedName name="DB">[33]DG!#REF!</definedName>
    <definedName name="DClickAOTF">#REF!</definedName>
    <definedName name="DClickLog">#REF!</definedName>
    <definedName name="DClickPCIPP">#REF!</definedName>
    <definedName name="DClickProfit">#REF!</definedName>
    <definedName name="DClickScrap">#REF!</definedName>
    <definedName name="DClickSGA">#REF!</definedName>
    <definedName name="DD">#REF!</definedName>
    <definedName name="ddd" hidden="1">#REF!</definedName>
    <definedName name="DDDD" hidden="1">{"Acum Div 1",#N/A,FALSE,"Acum Diversos 1"}</definedName>
    <definedName name="ddsdsdd" hidden="1">#REF!</definedName>
    <definedName name="Dec_PDLG">'[47]#REF'!#REF!</definedName>
    <definedName name="Ded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ELITEM">#N/A</definedName>
    <definedName name="Demonstração_dos_Fluxo_de_Caixa">#REF!</definedName>
    <definedName name="Demonstração_dos_Resultados">#REF!</definedName>
    <definedName name="Denmark">#REF!</definedName>
    <definedName name="Dep" localSheetId="8">[60]lista!#REF!</definedName>
    <definedName name="Dep">[61]lista!#REF!</definedName>
    <definedName name="Departamentos">#REF!</definedName>
    <definedName name="des13t">'[17]C214 9306#25'!#REF!</definedName>
    <definedName name="des22b">'[17]C214 9306#25'!#REF!</definedName>
    <definedName name="des23a">'[17]C214 9306#25'!#REF!</definedName>
    <definedName name="des23t">'[17]C214 9306#25'!#REF!</definedName>
    <definedName name="des24a">'[17]C214 9306#25'!#REF!</definedName>
    <definedName name="des28a">'[17]C214 9306#25'!#REF!</definedName>
    <definedName name="des28b">'[17]C214 9306#25'!#REF!</definedName>
    <definedName name="des6t">'[17]C214 9306#25'!#REF!</definedName>
    <definedName name="Despesas_Elegíveis">#REF!</definedName>
    <definedName name="dfe">#REF!</definedName>
    <definedName name="dff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dfg" hidden="1">#REF!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TrabalhoAno">#REF!</definedName>
    <definedName name="Diferimentos">#REF!</definedName>
    <definedName name="Dinis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ois">#N/A</definedName>
    <definedName name="dsddsdsds" hidden="1">#REF!</definedName>
    <definedName name="dssdf" hidden="1">{#N/A,#N/A,FALSE,"LBO"}</definedName>
    <definedName name="dummy">#REF!</definedName>
    <definedName name="dvcnuew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E">#REF!</definedName>
    <definedName name="E_2010">#REF!</definedName>
    <definedName name="E_2011">#REF!</definedName>
    <definedName name="E_2012">#REF!</definedName>
    <definedName name="ecart1">#REF!</definedName>
    <definedName name="ecart2">#REF!</definedName>
    <definedName name="edc" hidden="1">#REF!</definedName>
    <definedName name="edneia" hidden="1">{"'27.11 à 28.11'!$A$1:$Q$70"}</definedName>
    <definedName name="EE">#REF!</definedName>
    <definedName name="eee" hidden="1">'[62]Sce graphe'!$A$6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fwwfewef">#REF!</definedName>
    <definedName name="ekyut">#REF!</definedName>
    <definedName name="EL_Coleção">#REF!</definedName>
    <definedName name="EL_Direto">#REF!</definedName>
    <definedName name="EL_Europa">#REF!</definedName>
    <definedName name="EL_USB">#REF!</definedName>
    <definedName name="Empresa">[33]DG!$L$79</definedName>
    <definedName name="end">[10]Sheet1!#REF!</definedName>
    <definedName name="end0">[10]Sheet1!#REF!</definedName>
    <definedName name="endllll">[8]Sheet1!#REF!</definedName>
    <definedName name="enmarg">#REF!</definedName>
    <definedName name="enobj">#REF!</definedName>
    <definedName name="enpric">#REF!</definedName>
    <definedName name="enprof">#REF!</definedName>
    <definedName name="envol">#REF!</definedName>
    <definedName name="EO_Coleção">#REF!</definedName>
    <definedName name="EO_Direto">#REF!</definedName>
    <definedName name="EO_Europa">#REF!</definedName>
    <definedName name="EO_USB">#REF!</definedName>
    <definedName name="Eric">'[63]V188 First Launch'!#REF!</definedName>
    <definedName name="Erstjahr">[29]Grundblatt!$E$10</definedName>
    <definedName name="ert" hidden="1">#REF!</definedName>
    <definedName name="ES_Coleção">#REF!</definedName>
    <definedName name="ES_Direto">#REF!</definedName>
    <definedName name="ES_Europa">#REF!</definedName>
    <definedName name="ES_USB">#REF!</definedName>
    <definedName name="Estado">#REF!</definedName>
    <definedName name="ETYETYTEYTEYRJTEYJ">#REF!</definedName>
    <definedName name="ETYJETYJETYTEYJTEYJ">#REF!</definedName>
    <definedName name="Euribor_3_meses_30_04_2013">#REF!</definedName>
    <definedName name="Euribor_6_meses_30_04_2013">#REF!</definedName>
    <definedName name="EuroCN1">#REF!</definedName>
    <definedName name="Euros">#REF!</definedName>
    <definedName name="EurosCN">#REF!</definedName>
    <definedName name="EV__LASTREFTIME__" hidden="1">39293.7047916667</definedName>
    <definedName name="Ev_2008">#REF!</definedName>
    <definedName name="Ev_2009">#REF!</definedName>
    <definedName name="Ev_2010">#REF!</definedName>
    <definedName name="Ev_2011">#REF!</definedName>
    <definedName name="Ev_2012">#REF!</definedName>
    <definedName name="EWASR">#REF!</definedName>
    <definedName name="Excel_BuiltIn__FilterDatabase_23">#REF!</definedName>
    <definedName name="Excepções">'[34]Resumo Quant'!#REF!</definedName>
    <definedName name="Exchange_Rates">#REF!</definedName>
    <definedName name="explorercanada">#REF!</definedName>
    <definedName name="explorerus">#REF!</definedName>
    <definedName name="_xlnm.Extract">#REF!</definedName>
    <definedName name="F">#REF!</definedName>
    <definedName name="faafdfdad">#REF!</definedName>
    <definedName name="FC_fin_2011">#REF!</definedName>
    <definedName name="FC_FP">#REF!</definedName>
    <definedName name="fde">#REF!</definedName>
    <definedName name="fdfd" hidden="1">#REF!</definedName>
    <definedName name="fdgdhdgh">[29]Material!#REF!</definedName>
    <definedName name="fdjakla">#REF!</definedName>
    <definedName name="fff" hidden="1">#REF!</definedName>
    <definedName name="FG_apr">#REF!</definedName>
    <definedName name="FG_aug">#REF!</definedName>
    <definedName name="fg_dec">#REF!</definedName>
    <definedName name="FG_feb">#REF!</definedName>
    <definedName name="FG_jan">#REF!</definedName>
    <definedName name="FG_jul">#REF!</definedName>
    <definedName name="FG_jun">#REF!</definedName>
    <definedName name="FG_may">#REF!</definedName>
    <definedName name="FG_mrc">#REF!</definedName>
    <definedName name="fg_nov">#REF!</definedName>
    <definedName name="FG_oct">#REF!</definedName>
    <definedName name="FG_sep">#REF!</definedName>
    <definedName name="fgh" hidden="1">#REF!</definedName>
    <definedName name="FGHJ" hidden="1">{"'Parte I (BPA)'!$A$1:$A$3"}</definedName>
    <definedName name="fgPRPRRKRKRKRKRKTBTB2RT">'[64]11'!#REF!</definedName>
    <definedName name="FGRKRKRKTBTB1RTDKDK">#REF!</definedName>
    <definedName name="FGRKRKTBTB3RTDKDK">#REF!</definedName>
    <definedName name="Filter_details">#REF!</definedName>
    <definedName name="Financiamentos_1">#REF!</definedName>
    <definedName name="Financiamentos_2">#REF!</definedName>
    <definedName name="Finland">#REF!</definedName>
    <definedName name="FIRST_QUARTER_AND_SECOND_QUARTER_1999_FIXED_ASSETS">'[47]#REF'!$A$98</definedName>
    <definedName name="fnmarg">#REF!</definedName>
    <definedName name="fnobj">#REF!</definedName>
    <definedName name="fnpric">#REF!</definedName>
    <definedName name="fnprof">#REF!</definedName>
    <definedName name="fnvol">#REF!</definedName>
    <definedName name="Forecasted">#REF!</definedName>
    <definedName name="Form">[39]Indicadores!$G$23:$I$34</definedName>
    <definedName name="Fornecedores">#REF!</definedName>
    <definedName name="Fornecedores_2">#REF!</definedName>
    <definedName name="Fornecedores_3">#REF!</definedName>
    <definedName name="FourThree">#REF!</definedName>
    <definedName name="FR_Coleção">#REF!</definedName>
    <definedName name="FR_Direto">#REF!</definedName>
    <definedName name="FR_Europa">#REF!</definedName>
    <definedName name="FR_USB">#REF!</definedName>
    <definedName name="France">#REF!</definedName>
    <definedName name="Frthree">'[65]645a 9-18 PTO 4.3'!$C$1:$AC$189</definedName>
    <definedName name="FSE">#REF!</definedName>
    <definedName name="FseHistóricos">'[66]Auxiliar 7'!$A$9:$I$36</definedName>
    <definedName name="fsi" hidden="1">#REF!</definedName>
    <definedName name="full_year_savings">'[42]Do not print- input'!$BC$1:$BC$65536</definedName>
    <definedName name="full_yr_fcast">'[42]Do not print- input'!$AS$1:$AS$65536</definedName>
    <definedName name="full_yr_vs_prior">'[42]Do not print- input'!$BG$1:$BG$65536</definedName>
    <definedName name="full_yr_vs_targ">'[42]Do not print- input'!$BE$1:$BE$65536</definedName>
    <definedName name="fundo">[35]Indicadores!$G$14:$I$20</definedName>
    <definedName name="FVO">'[67]96totcstsum'!#REF!</definedName>
    <definedName name="FVOL">'[67]96totcstsum'!#REF!</definedName>
    <definedName name="G">#REF!</definedName>
    <definedName name="Gabriel_Moese">#REF!</definedName>
    <definedName name="Ganhos_e_Perdas_de_Investimentos_Financeiros">#REF!</definedName>
    <definedName name="Gastos_Reversões_de_Depreciações_e_Amortizações">#REF!</definedName>
    <definedName name="Gauge" hidden="1">#REF!</definedName>
    <definedName name="GaugeBase" hidden="1">#REF!</definedName>
    <definedName name="GDP">#REF!</definedName>
    <definedName name="Germany">#REF!</definedName>
    <definedName name="germany_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gg" hidden="1">#REF!</definedName>
    <definedName name="gjhgd" hidden="1">#REF!</definedName>
    <definedName name="GrandTotals">#REF!</definedName>
    <definedName name="H">#REF!</definedName>
    <definedName name="Header">#REF!</definedName>
    <definedName name="Hectolitros" hidden="1">{"Acum Div 3",#N/A,FALSE,"Acum Diversos 3"}</definedName>
    <definedName name="hh">'[28]Resumo Quant'!#REF!</definedName>
    <definedName name="hhh" hidden="1">#REF!</definedName>
    <definedName name="hhhh">'[40]Resumo do Projecto'!#REF!</definedName>
    <definedName name="hhihihi">#REF!</definedName>
    <definedName name="HiddenVersion" hidden="1">1.7</definedName>
    <definedName name="HISTORICO_GRUPO" hidden="1">5</definedName>
    <definedName name="hjk" hidden="1">'[62]Sce graphe'!$A$6</definedName>
    <definedName name="Hl" hidden="1">{"Vend Volume 96",#N/A,FALSE,"Vendas Volume 1996"}</definedName>
    <definedName name="hola" hidden="1">{"Vend Volume 96",#N/A,FALSE,"Vendas Volume 1996"}</definedName>
    <definedName name="HOR">OFFSET([48]input_comps!$A$7,,,COUNTA([48]input_comps!$A$7:$A$5001),)</definedName>
    <definedName name="Hrs_prod_FTE_an_Tunisie">'[68]2-Hypothèses industrielles'!$B$14:$H$15</definedName>
    <definedName name="hsois">#REF!</definedName>
    <definedName name="HTML_CodePage" hidden="1">1252</definedName>
    <definedName name="HTML_Control" hidden="1">{"'Parte I (BPA)'!$A$1:$A$3"}</definedName>
    <definedName name="HTML_Description" hidden="1">""</definedName>
    <definedName name="HTML_Email" hidden="1">""</definedName>
    <definedName name="HTML_Header" hidden="1">"Parte I (BPA)"</definedName>
    <definedName name="HTML_LastUpdate" hidden="1">"04.08.2000"</definedName>
    <definedName name="HTML_LineAfter" hidden="1">FALSE</definedName>
    <definedName name="HTML_LineBefore" hidden="1">FALSE</definedName>
    <definedName name="HTML_Name" hidden="1">"Rui Soares"</definedName>
    <definedName name="HTML_OBDlg2" hidden="1">TRUE</definedName>
    <definedName name="HTML_OBDlg4" hidden="1">TRUE</definedName>
    <definedName name="HTML_OS" hidden="1">0</definedName>
    <definedName name="HTML_PathFile" hidden="1">"I:\Data\Mapas de Provisões\2000\MyHTML.htm"</definedName>
    <definedName name="HTML_PathFileMac" hidden="1">"Macintosh HD:HomePageStuff:New_Home_Page:datafile:ctryprem.html"</definedName>
    <definedName name="HTML_Title" hidden="1">"BCP Act Global - 2"</definedName>
    <definedName name="HTML1_1" hidden="1">"'[cabvisdr.xls]G1 OA plan'!$A$6:$G$22"</definedName>
    <definedName name="HTML1_10" hidden="1">""</definedName>
    <definedName name="HTML1_11" hidden="1">1</definedName>
    <definedName name="HTML1_12" hidden="1">"C:\jb3\MyHTML.htm"</definedName>
    <definedName name="HTML1_2" hidden="1">1</definedName>
    <definedName name="HTML1_3" hidden="1">"cabvisdr"</definedName>
    <definedName name="HTML1_4" hidden="1">"G1 OA plan"</definedName>
    <definedName name="HTML1_5" hidden="1">""</definedName>
    <definedName name="HTML1_6" hidden="1">1</definedName>
    <definedName name="HTML1_7" hidden="1">-4146</definedName>
    <definedName name="HTML1_8" hidden="1">"12/01/99"</definedName>
    <definedName name="HTML1_9" hidden="1">"John Brogan"</definedName>
    <definedName name="HTMLCount" hidden="1">1</definedName>
    <definedName name="I">#REF!</definedName>
    <definedName name="ii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iiiii">[0]!iiiii</definedName>
    <definedName name="ikuytrgfe">#REF!</definedName>
    <definedName name="Imparidade_de_Existências">#REF!</definedName>
    <definedName name="Imparidade_de_Investi_não_Depreciaveis">#REF!</definedName>
    <definedName name="Imparidade_de_Investimentos_Depreciaveis">#REF!</definedName>
    <definedName name="Impostos_Diferidos_1">#REF!</definedName>
    <definedName name="Impostos_Diferidos_2">#REF!</definedName>
    <definedName name="Impostos_Diferidos_3">#REF!</definedName>
    <definedName name="IMPRESSÃO">#N/A</definedName>
    <definedName name="IMPRESSÃO_14">[24]!IMPRESSÃO_14</definedName>
    <definedName name="IMPRESSÃO_16">[24]!IMPRESSÃO_16</definedName>
    <definedName name="IMPRESSÃO_17">[24]!IMPRESSÃO_17</definedName>
    <definedName name="IMPRESSÃO_20">[24]!IMPRESSÃO_20</definedName>
    <definedName name="IMPRESSÃO_23">[24]!IMPRESSÃO_23</definedName>
    <definedName name="IMPRESSÃO_28">[24]!IMPRESSÃO_28</definedName>
    <definedName name="IMPRESSÃO_33">[24]!IMPRESSÃO_33</definedName>
    <definedName name="IMPRESSION">#N/A</definedName>
    <definedName name="imprime">#REF!</definedName>
    <definedName name="IncGrIIFEDER">'[27]Incentivo - Gr. II'!$AB$26</definedName>
    <definedName name="IncGrIIFSE">'[27]Incentivo - Gr. II'!$AB$27</definedName>
    <definedName name="Incobráveis">#REF!</definedName>
    <definedName name="IncReembGrI">'[27]Incentivo - Gr. I'!$V$38</definedName>
    <definedName name="IncTotBonifGI">'[27]Incentivo - Gr. I'!$V$44</definedName>
    <definedName name="IncTotBonifGIII">'[27]Incentivo - Gr. III'!$AC$31</definedName>
    <definedName name="ind">#REF!</definedName>
    <definedName name="ind_20">"$#REF!.$B$16"</definedName>
    <definedName name="ind_28">"$#REF!.$B$16"</definedName>
    <definedName name="INDICADORES">#REF!</definedName>
    <definedName name="INFLACAOA">#REF!</definedName>
    <definedName name="INICIO">#N/A</definedName>
    <definedName name="Inventários_1">#REF!</definedName>
    <definedName name="Inventários_2">#REF!</definedName>
    <definedName name="investe">[35]Indicadores!$I$36:$J$70</definedName>
    <definedName name="investeleg">'[27]Plano de Investimento Base'!$Z$6:$Z$600</definedName>
    <definedName name="Investimento_Contas_SNC">[52]Tabelas!$G$322:$G$354</definedName>
    <definedName name="Investimentos_financeiros_1">#REF!</definedName>
    <definedName name="Investimentos_financeiros_2">#REF!</definedName>
    <definedName name="ioc">#REF!</definedName>
    <definedName name="IOPÇ">#REF!</definedName>
    <definedName name="IOUASHYDOIUH">#REF!</definedName>
    <definedName name="IP_2013">#REF!</definedName>
    <definedName name="IP_2014">#REF!</definedName>
    <definedName name="IP_2015">#REF!</definedName>
    <definedName name="IP_2016">#REF!</definedName>
    <definedName name="IP_2017">#REF!</definedName>
    <definedName name="IP_2018">#REF!</definedName>
    <definedName name="IP_2019">#REF!</definedName>
    <definedName name="IP_2020">#REF!</definedName>
    <definedName name="IP_2021">#REF!</definedName>
    <definedName name="IP_2022">#REF!</definedName>
    <definedName name="IP_Ano_1">#REF!</definedName>
    <definedName name="IP_Ano_10">#REF!</definedName>
    <definedName name="IP_Ano_2">#REF!</definedName>
    <definedName name="IP_Ano_3">#REF!</definedName>
    <definedName name="IP_Ano_4">#REF!</definedName>
    <definedName name="IP_Ano_5">#REF!</definedName>
    <definedName name="IP_Ano_6">#REF!</definedName>
    <definedName name="IP_Ano_7">#REF!</definedName>
    <definedName name="IP_Ano_8">#REF!</definedName>
    <definedName name="IP_Ano_9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EPS" hidden="1">"c1648"</definedName>
    <definedName name="IQ_EST_BV_DIFF_REUT" hidden="1">"c5433"</definedName>
    <definedName name="IQ_EST_BV_DIFF_THOM" hidden="1">"c5204"</definedName>
    <definedName name="IQ_EST_BV_SURPRISE_PERCENT_REUT" hidden="1">"c5434"</definedName>
    <definedName name="IQ_EST_BV_SURPRISE_PERCENT_THOM" hidden="1">"c5205"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"019802400"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41955.2281134259</definedName>
    <definedName name="IQ_NAV_ACT_OR_EST" hidden="1">"c2225"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AI15" hidden="1">"$AI$16:$AI$39"</definedName>
    <definedName name="IQRAN15" hidden="1">"$AN$16:$AN$520"</definedName>
    <definedName name="IQRChartsAI15" hidden="1">#REF!</definedName>
    <definedName name="IQRChartsAN15" hidden="1">#REF!</definedName>
    <definedName name="IQRChartsM26" hidden="1">#REF!</definedName>
    <definedName name="IQRCocos2000B64" hidden="1">'[69]cocos 2000'!$B$65:$B$74</definedName>
    <definedName name="IQRCocosB52" hidden="1">[70]Cocos!$B$53:$B$62</definedName>
    <definedName name="IQRCocosB58" hidden="1">#REF!</definedName>
    <definedName name="IQRCocosB61" hidden="1">#REF!</definedName>
    <definedName name="IQRCocosB62" hidden="1">#REF!</definedName>
    <definedName name="IQRCocosB63" hidden="1">#REF!</definedName>
    <definedName name="IQRCocosB64" hidden="1">#REF!</definedName>
    <definedName name="IQRCocosB70" hidden="1">#REF!</definedName>
    <definedName name="IQRCocosB71" hidden="1">#REF!</definedName>
    <definedName name="IQRCocosB82" hidden="1">#REF!</definedName>
    <definedName name="IQRCocosB83" hidden="1">#REF!</definedName>
    <definedName name="IQRGuidanceM1" hidden="1">#REF!</definedName>
    <definedName name="IQRM1" hidden="1">"$M$2:$M$6"</definedName>
    <definedName name="IQRM26" hidden="1">"$M$27:$M$280"</definedName>
    <definedName name="IQRR5" hidden="1">"$R$6:$R$934"</definedName>
    <definedName name="IRELAND">#REF!</definedName>
    <definedName name="Ireland__ECU">#REF!</definedName>
    <definedName name="IRR">'[41]CBA (S3)'!$H$260</definedName>
    <definedName name="IRS">'[71]0'!$A$104:$B$126</definedName>
    <definedName name="IS">[48]LBO_target!$L$16</definedName>
    <definedName name="IS_Montante_anual">#REF!</definedName>
    <definedName name="ISPrd">#REF!</definedName>
    <definedName name="Italy">#REF!</definedName>
    <definedName name="ITALY_">#REF!</definedName>
    <definedName name="iukjyhtgrf">#REF!</definedName>
    <definedName name="IYO">#REF!</definedName>
    <definedName name="J">#REF!</definedName>
    <definedName name="J1_TO_QTRS">#REF!</definedName>
    <definedName name="J2COUPE.EXT.ALTC">[30]MX628EX!#REF!</definedName>
    <definedName name="Japan">#REF!</definedName>
    <definedName name="JB">#REF!</definedName>
    <definedName name="j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jjj" hidden="1">#REF!</definedName>
    <definedName name="jjjjjjjjjjjjjjjjjjjjjjjjjjjjjjjjjjjjjjjjjjjjjjjjjjjjjjjjjjjjjjjjjjjjjjjjjjjjjjjjjjjjjjjjjjjjjjjjjjjjjjj">#REF!</definedName>
    <definedName name="joana">#REF!</definedName>
    <definedName name="jobd">'[72]ROSTERbyjobtitlepayrate8-21'!$B$4:$C$273</definedName>
    <definedName name="Junior_Barcelona">#REF!</definedName>
    <definedName name="Junior_Madrid">#REF!</definedName>
    <definedName name="K">#REF!</definedName>
    <definedName name="kjhy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k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kk" hidden="1">#REF!</definedName>
    <definedName name="Kritériá_MI">#REF!</definedName>
    <definedName name="LABEL">#REF!</definedName>
    <definedName name="landeswährung1">'[73]Daten -Data'!$E$27</definedName>
    <definedName name="LARGURA">[31]Exutorios!$X$15</definedName>
    <definedName name="LARGURA2">[31]Exutorios!$X$17</definedName>
    <definedName name="LARGURA3">[31]Exutorios!$X$19</definedName>
    <definedName name="LARGURA4">[31]Exutorios!$X$21</definedName>
    <definedName name="LARGURA5">[31]Exutorios!$X$23</definedName>
    <definedName name="limcount" hidden="1">2</definedName>
    <definedName name="Limite_dos_gastos_com_o_epssoal_sobre_o_VN">#REF!</definedName>
    <definedName name="Limite_effectifs">'[59]2-Hypothèses industrielles'!$B$22</definedName>
    <definedName name="Limite_gastos_com_o_pessoal_VN">#REF!</definedName>
    <definedName name="Limite_GP">#REF!</definedName>
    <definedName name="Lista">{1,2,3,4;5,6,7,8;9,10,11,12;13,14,15,16}</definedName>
    <definedName name="ListOffset" hidden="1">1</definedName>
    <definedName name="litros" hidden="1">{"Acum Div 1",#N/A,FALSE,"Acum Diversos 1"}</definedName>
    <definedName name="lkjghff">#REF!</definedName>
    <definedName name="lll" hidden="1">#REF!</definedName>
    <definedName name="LMbase">#REF!</definedName>
    <definedName name="Locações_1">#REF!</definedName>
    <definedName name="Locações_2">#REF!</definedName>
    <definedName name="LSTYR">'[74]P&amp;L YTD'!$A$4:$AN$68</definedName>
    <definedName name="LSTYRCOL">'[74]P&amp;L YTD'!$A$4:$A$68</definedName>
    <definedName name="LSTYRROW">'[74]P&amp;L YTD'!$A$4:$AN$4</definedName>
    <definedName name="LTGR">'[75]3.0 Input'!$D$14</definedName>
    <definedName name="luis" hidden="1">{"Acum Div 1",#N/A,FALSE,"Acum Diversos 1"}</definedName>
    <definedName name="M">#REF!</definedName>
    <definedName name="ma">[0]!ma</definedName>
    <definedName name="Map">[47]Map!$B$3:$C$51</definedName>
    <definedName name="mapa_19">#REF!</definedName>
    <definedName name="Mapas">'[32]line weight per unit area'!$A$1:$O$43,'[32]line weight per unit area'!$A$47:$N$75</definedName>
    <definedName name="Marisa">[29]Umsatz!#REF!</definedName>
    <definedName name="marqueur">#REF!</definedName>
    <definedName name="Máscara">'[32]line weight per unit area'!#REF!</definedName>
    <definedName name="Master">'[47]#REF'!$A:$IV</definedName>
    <definedName name="Materialkostenentwicklung">[29]Material!#REF!</definedName>
    <definedName name="Materialpreise">[29]Material!#REF!</definedName>
    <definedName name="MC">'[15]Jan pasted values'!#REF!</definedName>
    <definedName name="Meio" localSheetId="8">[60]lista!#REF!</definedName>
    <definedName name="Meio">[61]lista!#REF!</definedName>
    <definedName name="Membros">#REF!</definedName>
    <definedName name="Mengen">#REF!</definedName>
    <definedName name="Mercados">#REF!</definedName>
    <definedName name="MeritAmb">'[27]Incentivo - Gr. I'!$V$36</definedName>
    <definedName name="MEuros">#REF!</definedName>
    <definedName name="MgmtSum">#REF!</definedName>
    <definedName name="min">#REF!</definedName>
    <definedName name="MITTEA">#REF!</definedName>
    <definedName name="mix">'[42]Do not print- input'!$D$1:$D$65536</definedName>
    <definedName name="mmm" hidden="1">#REF!</definedName>
    <definedName name="Montée_en_cadence_mensuelle_des_livraisons">'[76]2-Hypothèses industrielles'!$B$5:$H$9</definedName>
    <definedName name="MONTH">#REF!</definedName>
    <definedName name="Montse_Riera">#REF!</definedName>
    <definedName name="mountaineer">#REF!</definedName>
    <definedName name="MPOPercent">#REF!</definedName>
    <definedName name="MPOSubTotal">#REF!</definedName>
    <definedName name="MPOTotal">#REF!</definedName>
    <definedName name="MS">#REF!</definedName>
    <definedName name="Muda" localSheetId="8">[60]lista!#REF!</definedName>
    <definedName name="Muda">[61]lista!#REF!</definedName>
    <definedName name="N">#REF!</definedName>
    <definedName name="NAbase">'[77]NA 650a'!$C$1:$Q$579</definedName>
    <definedName name="Nb_BC_Départ">'[59]2-Hypothèses industrielles'!$B$20</definedName>
    <definedName name="NBS">#REF!</definedName>
    <definedName name="NBSC">#REF!</definedName>
    <definedName name="NBSR">#REF!</definedName>
    <definedName name="Netherlands">#REF!</definedName>
    <definedName name="NETHERLDS">#REF!</definedName>
    <definedName name="NEXT">#REF!</definedName>
    <definedName name="NEXTAVYR">#REF!</definedName>
    <definedName name="NOMEI2">#N/A</definedName>
    <definedName name="Norm.Bret.">'[78]Base Info'!$D$22:$D$31</definedName>
    <definedName name="Normative_Capex">'[75]3.0 Input'!$D$20</definedName>
    <definedName name="Normative_EBITDA_margin">'[75]3.0 Input'!$D$17</definedName>
    <definedName name="Normative_WCR">'[75]3.0 Input'!$D$21</definedName>
    <definedName name="Norway">#REF!</definedName>
    <definedName name="Notif1">[34]Par_Maj_Cond!#REF!</definedName>
    <definedName name="Notif2">[34]Par_Maj_Cond!#REF!</definedName>
    <definedName name="Notif3">[34]Par_Maj_Cond!#REF!</definedName>
    <definedName name="Notif4">[34]Par_Maj_Cond!#REF!</definedName>
    <definedName name="Notif5">[34]Par_Maj_Cond!#REF!</definedName>
    <definedName name="Notificação">'[34]Resumo Quant'!#REF!</definedName>
    <definedName name="npv" hidden="1">{#N/A,#N/A,FALSE,"LBO"}</definedName>
    <definedName name="NUEVO">#REF!</definedName>
    <definedName name="NumAtiv">'[79]Plano Macro Atividades'!$B$1:$B$30</definedName>
    <definedName name="Número_de_trabalhadores">#REF!</definedName>
    <definedName name="NUTSIII1">#REF!</definedName>
    <definedName name="NUTSIII2">#REF!</definedName>
    <definedName name="NUTSIII3">#REF!</definedName>
    <definedName name="NUTSIII4">#REF!</definedName>
    <definedName name="NUTSIII5">#REF!</definedName>
    <definedName name="NUTSIII6">#REF!</definedName>
    <definedName name="NUTSIII7">#REF!</definedName>
    <definedName name="O">#REF!</definedName>
    <definedName name="OBEN">#REF!</definedName>
    <definedName name="Observações">#REF!</definedName>
    <definedName name="oh">"'file:///C:/Documents and Settings/PNS/Desktop/pns/Proposta de Decisao  SIME B V2-Empresa-ddmmmaa-Iniciais1'#$'Resumo do Projecto'.$#REF!$#REF!"</definedName>
    <definedName name="oi" hidden="1">#REF!</definedName>
    <definedName name="oj">"$#REF!.$C$16"</definedName>
    <definedName name="OM_Coleção">#REF!</definedName>
    <definedName name="OM_Direto">#REF!</definedName>
    <definedName name="OM_Europa">#REF!</definedName>
    <definedName name="OM_USB">#REF!</definedName>
    <definedName name="one">'[56]Cost Centers'!$K$3:$L$5</definedName>
    <definedName name="OO" hidden="1">{"'Distinta'!$A$1:$I$277"}</definedName>
    <definedName name="ORCAMENTOS">#REF!</definedName>
    <definedName name="OrigData">#REF!</definedName>
    <definedName name="OUIPÇ">#REF!</definedName>
    <definedName name="oupçjmyhngb">#REF!</definedName>
    <definedName name="Outras_Contas_a_Pagar">#REF!</definedName>
    <definedName name="Outras_Contas_a_Receber_1">#REF!</definedName>
    <definedName name="Outras_Contas_a_Receber_2">#REF!</definedName>
    <definedName name="Outras_variações_nos_CP">#REF!</definedName>
    <definedName name="Outros_Activos_Financeiros">#REF!</definedName>
    <definedName name="Outros_Gastos_e_Perdas">#REF!</definedName>
    <definedName name="Outros_Gastos_fixos_Anuais_SeriMondego">#REF!</definedName>
    <definedName name="Outros_Rendimentos_e_Ganhos">#REF!</definedName>
    <definedName name="P">#REF!</definedName>
    <definedName name="P_Coleção">#REF!</definedName>
    <definedName name="P983Q">#REF!</definedName>
    <definedName name="Pal_Workbook_GUID" hidden="1">"HGLJ5HR8T7V4UHDFJ494FTL2"</definedName>
    <definedName name="PANAL">#REF!</definedName>
    <definedName name="Parecer1">'[34]Resumo Quant'!#REF!</definedName>
    <definedName name="PArecer3">'[34]Resumo Quant'!#REF!</definedName>
    <definedName name="PArecer4">'[34]Resumo Quant'!#REF!</definedName>
    <definedName name="PArecer5">'[34]Resumo Quant'!#REF!</definedName>
    <definedName name="Partes_Relacionadas">#REF!</definedName>
    <definedName name="pay">'[80]wage rates'!$A$2:$D$45</definedName>
    <definedName name="Payback">'[41]CBA (S3)'!$L$260</definedName>
    <definedName name="Pedagógic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PeerTick1">#REF!</definedName>
    <definedName name="PeerTick10">#REF!</definedName>
    <definedName name="PeerTick2">#REF!</definedName>
    <definedName name="PeerTick3">#REF!</definedName>
    <definedName name="PeerTick4">#REF!</definedName>
    <definedName name="PeerTick5">#REF!</definedName>
    <definedName name="PeerTick6">#REF!</definedName>
    <definedName name="PeerTick7">#REF!</definedName>
    <definedName name="PeerTick8">#REF!</definedName>
    <definedName name="PeerTick9">#REF!</definedName>
    <definedName name="PercentagemDeConclusão">PercentagemDeConclusãoParaAlémDe*PeríodoNoPlano</definedName>
    <definedName name="PercentagemDeConclusãoParaAlémDe">(#REF!=MEDIAN(#REF!,#REF!,#REF!+#REF!)*(#REF!&gt;0))*((#REF!&lt;(INT(#REF!+#REF!*#REF!)))+(#REF!=#REF!))*(#REF!&gt;0)</definedName>
    <definedName name="PercentComplete" localSheetId="3">'CRONOGRAMA MACRO PPS 11'!PercentCompleteBeyond*'CRONOGRAMA MACRO PPS 11'!PeriodInPlan</definedName>
    <definedName name="PercentComplete" localSheetId="8">'PLANO DE AÇÃO PPS 10 '!PercentCompleteBeyond*'PLANO DE AÇÃO PPS 10 '!PeriodInPlan</definedName>
    <definedName name="PercentComplete">PercentCompleteBeyond*PeriodInPlan</definedName>
    <definedName name="PercentCompleteBeyond" localSheetId="3">('CRONOGRAMA MACRO PPS 11'!A$7=MEDIAN('CRONOGRAMA MACRO PPS 11'!A$7,'CRONOGRAMA MACRO PPS 11'!$L1,'CRONOGRAMA MACRO PPS 11'!$L1+'CRONOGRAMA MACRO PPS 11'!$N1)*('CRONOGRAMA MACRO PPS 11'!$L1&gt;0))*(('CRONOGRAMA MACRO PPS 11'!A$7&lt;(INT('CRONOGRAMA MACRO PPS 11'!$L1+'CRONOGRAMA MACRO PPS 11'!$N1*'CRONOGRAMA MACRO PPS 11'!$S1)))+('CRONOGRAMA MACRO PPS 11'!A$7='CRONOGRAMA MACRO PPS 11'!$L1))*('CRONOGRAMA MACRO PPS 11'!$S1&gt;0)</definedName>
    <definedName name="PercentCompleteBeyond" localSheetId="8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3">'CRONOGRAMA MACRO PPS 11'!$G$3</definedName>
    <definedName name="period_selected" localSheetId="8">#REF!</definedName>
    <definedName name="period_selected">#REF!</definedName>
    <definedName name="PeriodInActual" localSheetId="3">'CRONOGRAMA MACRO PPS 11'!A$7=MEDIAN('CRONOGRAMA MACRO PPS 11'!A$7,'CRONOGRAMA MACRO PPS 11'!$L1,'CRONOGRAMA MACRO PPS 11'!$L1+'CRONOGRAMA MACRO PPS 11'!$N1-1)</definedName>
    <definedName name="PeriodInActual" localSheetId="8">#REF!=MEDIAN(#REF!,#REF!,#REF!+#REF!-1)</definedName>
    <definedName name="PeriodInActual">#REF!=MEDIAN(#REF!,#REF!,#REF!+#REF!-1)</definedName>
    <definedName name="PeriodInPlan" localSheetId="3">'CRONOGRAMA MACRO PPS 11'!A$7=MEDIAN('CRONOGRAMA MACRO PPS 11'!A$7,'CRONOGRAMA MACRO PPS 11'!$J1,'CRONOGRAMA MACRO PPS 11'!$J1+'CRONOGRAMA MACRO PPS 11'!$K1-1)</definedName>
    <definedName name="PeriodInPlan" localSheetId="8">#REF!=MEDIAN(#REF!,#REF!,#REF!+#REF!-1)</definedName>
    <definedName name="PeriodInPlan">#REF!=MEDIAN(#REF!,#REF!,#REF!+#REF!-1)</definedName>
    <definedName name="período_selecionado">#REF!</definedName>
    <definedName name="PeríodoNoPlano">#REF!=MEDIAN(#REF!,#REF!,#REF!+#REF!-1)</definedName>
    <definedName name="PeríodoReal">#REF!=MEDIAN(#REF!,#REF!,#REF!+#REF!-1)</definedName>
    <definedName name="Pessoal">#REF!</definedName>
    <definedName name="PGM_CODE">#REF!</definedName>
    <definedName name="Pilares">#REF!</definedName>
    <definedName name="PL">#REF!</definedName>
    <definedName name="Plage_montee_cadence">#REF!</definedName>
    <definedName name="Plan" localSheetId="3">'CRONOGRAMA MACRO PPS 11'!PeriodInPlan*('CRONOGRAMA MACRO PPS 11'!$J1&gt;0)</definedName>
    <definedName name="Plan" localSheetId="8">'PLANO DE AÇÃO PPS 10 '!PeriodInPlan*(#REF!&gt;0)</definedName>
    <definedName name="Plan">PeriodInPlan*(#REF!&gt;0)</definedName>
    <definedName name="Plano">PeríodoNoPlano*(#REF!&gt;0)</definedName>
    <definedName name="Play">656277505</definedName>
    <definedName name="PLC">#REF!</definedName>
    <definedName name="PLR">#REF!</definedName>
    <definedName name="PM0tb0tb198tb2tb2rtOR34C122rtrt">[30]MX628EX!#REF!</definedName>
    <definedName name="PM0tb0tb198tb38tb44rtOR138C121r">[30]MX628EX!#REF!</definedName>
    <definedName name="PM0tb0tb198tb38tb44rtOR138C122r">[30]MX628EX!#REF!</definedName>
    <definedName name="PMP">#REF!</definedName>
    <definedName name="PMP_China">#REF!</definedName>
    <definedName name="PMR">#REF!</definedName>
    <definedName name="po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poçlikujytr">#REF!</definedName>
    <definedName name="poiuytgfr">#REF!</definedName>
    <definedName name="Polónia_Agente_Independente">#REF!</definedName>
    <definedName name="Polónia_Comissão_sobre_as_vendas">#REF!</definedName>
    <definedName name="Polónia_Total_de_Gastos_fixos">#REF!</definedName>
    <definedName name="porra" hidden="1">#REF!</definedName>
    <definedName name="Portugal">#REF!</definedName>
    <definedName name="POWER_USER_EXCEL_CHART_8C697D3F_0896_49C5_B5D1_140DAFCE4433" localSheetId="3">#REF!</definedName>
    <definedName name="POWER_USER_EXCEL_CHART_8C697D3F_0896_49C5_B5D1_140DAFCE4433" localSheetId="8">#REF!</definedName>
    <definedName name="POWER_USER_EXCEL_CHART_8C697D3F_0896_49C5_B5D1_140DAFCE4433">#REF!</definedName>
    <definedName name="POWER_USER_EXCEL_CHART_B4A3337C_D72B_47F1_9C43_4703EF4E1299" localSheetId="3">#REF!</definedName>
    <definedName name="POWER_USER_EXCEL_CHART_B4A3337C_D72B_47F1_9C43_4703EF4E1299" localSheetId="8">#REF!</definedName>
    <definedName name="POWER_USER_EXCEL_CHART_B4A3337C_D72B_47F1_9C43_4703EF4E1299">#REF!</definedName>
    <definedName name="pp" hidden="1">{"'Distinta'!$A$1:$I$277"}</definedName>
    <definedName name="PPMMPercent">#REF!</definedName>
    <definedName name="PPMMSubTotal">#REF!</definedName>
    <definedName name="PPMMTotal">#REF!</definedName>
    <definedName name="PR_AREA">#REF!</definedName>
    <definedName name="Prazo_médio_de_armazenagem">#REF!</definedName>
    <definedName name="Pre_NPV">'[41]CBA (S3)'!$J$261</definedName>
    <definedName name="Preços_nominais">#REF!</definedName>
    <definedName name="PreIRR">'[41]CBA (S3)'!$H$261</definedName>
    <definedName name="Preisentwicklung">[29]Umsatz!#REF!</definedName>
    <definedName name="Prelim">#REF!</definedName>
    <definedName name="PrémioBonif">#REF!</definedName>
    <definedName name="PrePayback">'[41]CBA (S3)'!$L$261</definedName>
    <definedName name="PreROFE">'[41]CBA (S3)'!$P$261</definedName>
    <definedName name="Press">'[81]General data'!$D$3:$D$28</definedName>
    <definedName name="presshop">#REF!</definedName>
    <definedName name="Print_Area_MI">#REF!</definedName>
    <definedName name="Print_I_to_I_Tech">#REF!</definedName>
    <definedName name="Print_I_to_I_Vehicle">#REF!</definedName>
    <definedName name="processos" localSheetId="8">[60]lista!#REF!</definedName>
    <definedName name="processos">[61]lista!#REF!</definedName>
    <definedName name="Profits">'[47]VL PBT'!$A$7:$AF$90</definedName>
    <definedName name="PROJECTED_FIRST_QUARTER_AND_SECOND_QUARTER_2000_FIXED_ASSETS">'[47]#REF'!$A$101</definedName>
    <definedName name="PROJECTED_FULL_YEAR_1999_FIXED_ASSETS">'[47]#REF'!$A$100</definedName>
    <definedName name="PROJECTED_FULL_YEAR_2000_FIXED_ASSETS">'[47]#REF'!$A$103</definedName>
    <definedName name="PROJECTED_Q3_AND_Q4_1999____Q1_AND_Q2_2000_FIXED_ASSETS">'[47]#REF'!$A$104</definedName>
    <definedName name="PROJECTED_THIRD_AND_FOURTH_QUARTER_1999_FIXED_ASSETS">'[47]#REF'!$A$99</definedName>
    <definedName name="PROJECTED_THIRD_AND_FOURTH_QUARTER_2000_FIXED_ASSETS">'[47]#REF'!$A$102</definedName>
    <definedName name="Projekt">[29]Grundblatt!$E$4</definedName>
    <definedName name="Propriedades_de_investimento_1">#REF!</definedName>
    <definedName name="Propriedades_de_investimento_2">#REF!</definedName>
    <definedName name="Provisões">#REF!</definedName>
    <definedName name="PT_Coleção">#REF!</definedName>
    <definedName name="PT_Direto">#REF!</definedName>
    <definedName name="PT_Europa">#REF!</definedName>
    <definedName name="PT_USB">#REF!</definedName>
    <definedName name="PTGFSE">#REF!</definedName>
    <definedName name="PTGFSE1">#REF!</definedName>
    <definedName name="PurchasedPartsEnde">#REF!</definedName>
    <definedName name="PurchasedPartsStart">#REF!</definedName>
    <definedName name="Q">#REF!</definedName>
    <definedName name="qafdqergeqrgeetretrqer" hidden="1">{#N/A,#N/A,FALSE,"Bilanz"}</definedName>
    <definedName name="qawert">#REF!</definedName>
    <definedName name="QAWSDF" hidden="1">{"'Parte I (BPA)'!$A$1:$A$3"}</definedName>
    <definedName name="QCA">'[25]QC QA Exp Sheet'!#REF!</definedName>
    <definedName name="QCAC">'[25]QC QA Exp Sheet'!#REF!</definedName>
    <definedName name="qergqergqergqerg">#REF!</definedName>
    <definedName name="QEWR">#REF!</definedName>
    <definedName name="qewrqertgqreger">#REF!</definedName>
    <definedName name="qq">#REF!</definedName>
    <definedName name="QQQQQQQQ" hidden="1">{"Acum Div 3",#N/A,FALSE,"Acum Diversos 3"}</definedName>
    <definedName name="quotizacoes" hidden="1">{"'Parte I (BPA)'!$A$1:$A$3"}</definedName>
    <definedName name="qw" hidden="1">{#N/A,#N/A,FALSE,"CA_DR";#N/A,#N/A,FALSE,"CA_Balanço";#N/A,#N/A,FALSE,"CA_Mapa FM";#N/A,#N/A,FALSE,"CA_Valor"}</definedName>
    <definedName name="qwe">[39]Indicadores!$G$4:$I$11</definedName>
    <definedName name="QWEQWER">#REF!</definedName>
    <definedName name="R_">#REF!</definedName>
    <definedName name="RATIOS">#REF!</definedName>
    <definedName name="RATIOSC">#REF!</definedName>
    <definedName name="RATIOSR">#REF!</definedName>
    <definedName name="RawData">#REF!</definedName>
    <definedName name="RawMaterialEnde">#REF!</definedName>
    <definedName name="RawMaterialProcessingEnde">#REF!</definedName>
    <definedName name="RawMaterialProcessingStart">#REF!</definedName>
    <definedName name="RawMaterialStart">#REF!</definedName>
    <definedName name="RazãoNãoEleg1">#REF!</definedName>
    <definedName name="RazãoNãoEleg2">#REF!</definedName>
    <definedName name="RazãoNãoEleg3">#REF!</definedName>
    <definedName name="RazãoNãoEleg4">#REF!</definedName>
    <definedName name="RazãoNãoEleg5">#REF!</definedName>
    <definedName name="RazãoNãoEleg6">#REF!</definedName>
    <definedName name="RDA">'[25]R&amp;D Exp Sheet'!#REF!</definedName>
    <definedName name="RDAC">'[25]R&amp;D Exp Sheet'!#REF!</definedName>
    <definedName name="Real">(PeríodoReal*(#REF!&gt;0))*PeríodoNoPlano</definedName>
    <definedName name="RealParaAlémDe">PeríodoReal*(#REF!&gt;0)</definedName>
    <definedName name="Reconciliação_POC_SNC">#REF!</definedName>
    <definedName name="Remuneração_variável_Administração">#REF!</definedName>
    <definedName name="restant">#REF!</definedName>
    <definedName name="Resultados_Financeiros">#REF!</definedName>
    <definedName name="Revalorizações">#REF!</definedName>
    <definedName name="Revenue">[47]Rev!$A$7:$AE$79</definedName>
    <definedName name="Revisão_PM" hidden="1">{"Mes Div 2",#N/A,FALSE,"Mes Diversos 2"}</definedName>
    <definedName name="rfuil">#REF!</definedName>
    <definedName name="rfv" hidden="1">#REF!</definedName>
    <definedName name="ris13t">'[17]C214 9306#25'!#REF!</definedName>
    <definedName name="ris22b">'[17]C214 9306#25'!#REF!</definedName>
    <definedName name="ris23a">'[17]C214 9306#25'!#REF!</definedName>
    <definedName name="ris23t">'[17]C214 9306#25'!#REF!</definedName>
    <definedName name="ris24a">'[17]C214 9306#25'!#REF!</definedName>
    <definedName name="ris28a">'[17]C214 9306#25'!#REF!</definedName>
    <definedName name="ris28b">'[17]C214 9306#25'!#REF!</definedName>
    <definedName name="ris6t">'[17]C214 9306#25'!#REF!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MMPercent">#REF!</definedName>
    <definedName name="RMMSubTotal">#REF!</definedName>
    <definedName name="RMMTotal">#REF!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ROFE">'[41]CBA (S3)'!$P$260</definedName>
    <definedName name="ROW">#REF!</definedName>
    <definedName name="RPM_apr">#REF!</definedName>
    <definedName name="RPM_aug">#REF!</definedName>
    <definedName name="RPM_dec">#REF!</definedName>
    <definedName name="RPM_feb">#REF!</definedName>
    <definedName name="RPM_JAN">#REF!</definedName>
    <definedName name="RPM_jul">#REF!</definedName>
    <definedName name="RPM_jun">#REF!</definedName>
    <definedName name="RPM_may">#REF!</definedName>
    <definedName name="RPM_mrc">#REF!</definedName>
    <definedName name="RPM_nov">#REF!</definedName>
    <definedName name="RPM_oct">#REF!</definedName>
    <definedName name="RPM_sep">#REF!</definedName>
    <definedName name="rr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rredfd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rrewww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rrr" hidden="1">#REF!</definedName>
    <definedName name="RTCLSPRT">'[64]11'!#REF!</definedName>
    <definedName name="rty" hidden="1">#REF!</definedName>
    <definedName name="RTYERTRHRYRYHRETY">#REF!</definedName>
    <definedName name="Rubricas">'[82]Aux Fórmulas'!#REF!</definedName>
    <definedName name="ryukryukyruklyuil">#REF!</definedName>
    <definedName name="ryutk">#REF!</definedName>
    <definedName name="S">#REF!</definedName>
    <definedName name="S_Xsc_02">#REF!</definedName>
    <definedName name="S_Xsc_02a">#REF!</definedName>
    <definedName name="sa">#REF!</definedName>
    <definedName name="Salário_médio_mensal_trabalhador">#REF!</definedName>
    <definedName name="Salário_médio_mensal_trabalhador_Categora_1">#REF!</definedName>
    <definedName name="Salário_médio_mensal_trabalhador_Categoria_2">#REF!</definedName>
    <definedName name="sales">#REF!</definedName>
    <definedName name="SALES_APR">#REF!</definedName>
    <definedName name="SALES_AUG">#REF!</definedName>
    <definedName name="SALES_DEC">#REF!</definedName>
    <definedName name="SALES_FEB">#REF!</definedName>
    <definedName name="SALES_JAN">#REF!</definedName>
    <definedName name="SALES_JUL">#REF!</definedName>
    <definedName name="SALES_JUN">#REF!</definedName>
    <definedName name="SALES_MAY">#REF!</definedName>
    <definedName name="SALES_MRC">#REF!</definedName>
    <definedName name="SALES_NOV">#REF!</definedName>
    <definedName name="SALES_OCT">#REF!</definedName>
    <definedName name="SALES_SEP">#REF!</definedName>
    <definedName name="SALESA">#REF!</definedName>
    <definedName name="SALESAC">#REF!</definedName>
    <definedName name="SALESAR">#REF!</definedName>
    <definedName name="samples_apr">#REF!</definedName>
    <definedName name="samples_aug">#REF!</definedName>
    <definedName name="samples_dec">#REF!</definedName>
    <definedName name="samples_feb">#REF!</definedName>
    <definedName name="samples_jan">#REF!</definedName>
    <definedName name="samples_jul">#REF!</definedName>
    <definedName name="samples_jun">#REF!</definedName>
    <definedName name="samples_may">#REF!</definedName>
    <definedName name="samples_mrc">#REF!</definedName>
    <definedName name="samples_nov">#REF!</definedName>
    <definedName name="samples_oct">#REF!</definedName>
    <definedName name="samples_sep">#REF!</definedName>
    <definedName name="SAPBEXrevision" hidden="1">1</definedName>
    <definedName name="SAPBEXsysID" hidden="1">"BWP"</definedName>
    <definedName name="SAPBEXwbID" hidden="1">"40WA8YZAPMDT5D2FPFBKTQF8G"</definedName>
    <definedName name="Sap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cl">#REF!</definedName>
    <definedName name="sdsad">"'file:///C:/Documents and Settings/tcosta/My Documents/Geral/Prop de Encerramento V3-Empresa-ddmmmaa-Iniciais11.xls'#$Par_Maj_Cond.$#REF!$#REF!"</definedName>
    <definedName name="Seal_Flag_1">[83]Flags!$D$32</definedName>
    <definedName name="Seal_Flag_2">[83]Flags!$D$33</definedName>
    <definedName name="Secondary_Subtotals">#REF!</definedName>
    <definedName name="sencount" hidden="1">1</definedName>
    <definedName name="Senior_Madrid">#REF!</definedName>
    <definedName name="Seri_Comissão_sobre_os_rendimentos">#REF!</definedName>
    <definedName name="SeriMondego_Ano_de_Arranque_da_produção">#REF!</definedName>
    <definedName name="SeriMondego_Mês_de_Arranque_da_produção">#REF!</definedName>
    <definedName name="SeriMondego_Número_de_turnos">#REF!</definedName>
    <definedName name="SeriMondego_Número_trabalhadores">#REF!</definedName>
    <definedName name="SeriMondego_Outros_Gastos_fixos_Anuais">#REF!</definedName>
    <definedName name="SeriMondego_Outros_Gastos_fixos_Anuais_M€_VN">#REF!</definedName>
    <definedName name="SeriMondego_Prazo_médio_de_armazenagem__dias">#REF!</definedName>
    <definedName name="SeriMondego_Produção_média_trabalhador_a_pm">#REF!</definedName>
    <definedName name="SeriMondego_Salário">#REF!</definedName>
    <definedName name="SeriMondego_Significado_Consumos_Rendimentos">#REF!</definedName>
    <definedName name="SeriMondego_VE_Ano_0">#REF!</definedName>
    <definedName name="SeriMondego_VE_Ano_1">#REF!</definedName>
    <definedName name="SeriMondego_VE_Ano_10">#REF!</definedName>
    <definedName name="SeriMondego_VE_Ano_11">#REF!</definedName>
    <definedName name="SeriMondego_VE_Ano_12">#REF!</definedName>
    <definedName name="SeriMondego_VE_Ano_13">#REF!</definedName>
    <definedName name="SeriMondego_VE_Ano_2">#REF!</definedName>
    <definedName name="SeriMondego_VE_Ano_3">#REF!</definedName>
    <definedName name="SeriMondego_VE_Ano_4">#REF!</definedName>
    <definedName name="SeriMondego_VE_Ano_5">#REF!</definedName>
    <definedName name="SeriMondego_VE_Ano_6">#REF!</definedName>
    <definedName name="SeriMondego_VE_Ano_7">#REF!</definedName>
    <definedName name="SeriMondego_VE_Ano_8">#REF!</definedName>
    <definedName name="SeriMondego_VE_Ano_9">#REF!</definedName>
    <definedName name="Session_Formation">'[59]2-Hypothèses industrielles'!$B$21</definedName>
    <definedName name="sgfdhdg" hidden="1">'[2]DCT 1-31-99'!#REF!</definedName>
    <definedName name="Sheet">'[84]Percentage Allocation'!$D$2</definedName>
    <definedName name="Show_Ratios">[57]Flags!$G$35</definedName>
    <definedName name="Significado_Consumos_sobre_Rendimentos_SeriMondego">#REF!</definedName>
    <definedName name="SínteseProjecto">'[34]Resumo Quant'!#REF!</definedName>
    <definedName name="SMACCNT">'[25]S&amp;M Exp Sheet'!#REF!</definedName>
    <definedName name="SMACNT">'[25]S&amp;M Exp Sheet'!#REF!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nai">"'file:///C:/Documents and Settings/tcosta/My Documents/Geral/Prop de Encerramento V3-Empresa-ddmmmaa-Iniciais11.xls'#$'Resumo do Projecto'.$#REF!$#REF!"</definedName>
    <definedName name="Son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onia">"'file:///C:/Documents and Settings/tcosta/My Documents/Geral/Prop de Encerramento V3-Empresa-ddmmmaa-Iniciais11.xls'#$'Resumo do Projecto'.$#REF!$#REF!"</definedName>
    <definedName name="sono">"'file:///C:/Fernando/3 A Encerramento/General Cable/Final/FICHA_GC.xls'#$Q1.$#REF!$#REF!:$#REF!$#REF!"</definedName>
    <definedName name="SORT_9901">#REF!</definedName>
    <definedName name="SORT_JAN">#REF!</definedName>
    <definedName name="SORT_JUN99">#REF!</definedName>
    <definedName name="SORT_SET99">#REF!</definedName>
    <definedName name="Sort1">#REF!</definedName>
    <definedName name="SortCodes">#REF!</definedName>
    <definedName name="Spain">#REF!</definedName>
    <definedName name="Spec_details">#REF!</definedName>
    <definedName name="Sprachen">[45]Auswahllisten!$C$3:$C$7</definedName>
    <definedName name="Spread">#REF!</definedName>
    <definedName name="SRTHTYJ">#REF!</definedName>
    <definedName name="SRTSTSTRF">#REF!</definedName>
    <definedName name="SS">#REF!</definedName>
    <definedName name="sss" hidden="1">#REF!</definedName>
    <definedName name="ssss" hidden="1">{#N/A,#N/A,FALSE,"Património"}</definedName>
    <definedName name="SSSSS">#REF!</definedName>
    <definedName name="Stand">[29]Grundblatt!$E$7</definedName>
    <definedName name="StartDate">#REF!</definedName>
    <definedName name="status">"'file:///C:/Documents and Settings/PNS/Desktop/pns/Proposta de Decisao  SIME B V2-Empresa-ddmmmaa-Iniciais1'#$'Resumo do Projecto'.$#REF!$#REF!"</definedName>
    <definedName name="Status_622AB">'[47]#REF'!#REF!</definedName>
    <definedName name="Status_622AB_vs_Dec_PDLG">'[47]#REF'!#REF!</definedName>
    <definedName name="Status_625A">'[47]#REF'!#REF!</definedName>
    <definedName name="Status_625A_vs_Feb_PDLG">'[47]#REF'!#REF!</definedName>
    <definedName name="stkjahr" localSheetId="8">OFFSET('[37]input fields'!$D$4,,,,COUNTA('[37]input fields'!$D$4:$O$4))</definedName>
    <definedName name="stkjahr">OFFSET('[38]input fields'!$D$4,,,,COUNTA('[38]input fields'!$D$4:$O$4))</definedName>
    <definedName name="stkjahrbez" localSheetId="8">OFFSET('[37]input fields'!$D$2,,,,COUNTA('[37]input fields'!$D$4:$O$4))</definedName>
    <definedName name="stkjahrbez">OFFSET('[38]input fields'!$D$2,,,,COUNTA('[38]input fields'!$D$4:$O$4))</definedName>
    <definedName name="stkjahrziel" localSheetId="8">OFFSET('[37]input fields'!$D$3,,,,COUNTA('[37]input fields'!$D$3:$O$3))</definedName>
    <definedName name="stkjahrziel">OFFSET('[38]input fields'!$D$3,,,,COUNTA('[38]input fields'!$D$3:$O$3))</definedName>
    <definedName name="stkmonat" localSheetId="8">OFFSET('[37]input fields'!$D$8,,,,COUNTA('[37]input fields'!$D$8:$O$8))</definedName>
    <definedName name="stkmonat">OFFSET('[38]input fields'!$D$8,,,,COUNTA('[38]input fields'!$D$8:$O$8))</definedName>
    <definedName name="stkmonatbez" localSheetId="8">OFFSET('[37]input fields'!$D$6,,,,COUNTA('[37]input fields'!$D$8:$O$8))</definedName>
    <definedName name="stkmonatbez">OFFSET('[38]input fields'!$D$6,,,,COUNTA('[38]input fields'!$D$8:$O$8))</definedName>
    <definedName name="stkmonatziel" localSheetId="8">OFFSET('[37]input fields'!$D$7,,,,COUNTA('[37]input fields'!$D$7:$O$7))</definedName>
    <definedName name="stkmonatziel">OFFSET('[38]input fields'!$D$7,,,,COUNTA('[38]input fields'!$D$7:$O$7))</definedName>
    <definedName name="stkwoche" localSheetId="8">'[37]input fields'!$D$13:$H$13</definedName>
    <definedName name="stkwoche">'[38]input fields'!$D$13:$H$13</definedName>
    <definedName name="stkwochebez" localSheetId="8">'[37]input fields'!$D$11:$H$11</definedName>
    <definedName name="stkwochebez">'[38]input fields'!$D$11:$H$11</definedName>
    <definedName name="stkwocheziel" localSheetId="8">'[37]input fields'!$D$12:$H$12</definedName>
    <definedName name="stkwocheziel">'[38]input fields'!$D$12:$H$12</definedName>
    <definedName name="Stock1">OFFSET([48]input_comps!$B$7,,,COUNTA([48]input_comps!$B$7:$B$5001),)</definedName>
    <definedName name="Stock10">OFFSET([48]input_comps!$K$7,,,COUNTA([48]input_comps!$K$7:$K$5001),)</definedName>
    <definedName name="Stock2">OFFSET([48]input_comps!$C$7,,,COUNTA([48]input_comps!$C$7:$C$5001),)</definedName>
    <definedName name="Stock3">OFFSET([48]input_comps!$D$7,,,COUNTA([48]input_comps!$D$7:$D$5001),)</definedName>
    <definedName name="Stock4">OFFSET([48]input_comps!$E$7,,,COUNTA([48]input_comps!$E$7:$E$5001),)</definedName>
    <definedName name="Stock5">OFFSET([48]input_comps!$F$7,,,COUNTA([48]input_comps!$F$7:$F$5001),)</definedName>
    <definedName name="Stock6">OFFSET([48]input_comps!$G$7,,,COUNTA([48]input_comps!$G$7:$G$5001),)</definedName>
    <definedName name="Stock7">OFFSET([48]input_comps!$H$7,,,COUNTA([48]input_comps!$H$7:$H$5001),)</definedName>
    <definedName name="Stock8">OFFSET([48]input_comps!$I$7,,,COUNTA([48]input_comps!$I$7:$I$5001),)</definedName>
    <definedName name="Stock9">OFFSET([48]input_comps!$J$7,,,COUNTA([48]input_comps!$J$7:$J$5001),)</definedName>
    <definedName name="stp">#REF!</definedName>
    <definedName name="STRFSE">#REF!</definedName>
    <definedName name="STUP.">#REF!</definedName>
    <definedName name="STUPEN">#REF!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"DG112DE1EF"</definedName>
    <definedName name="STWBD_StatToolsScatterplot_XVariableList" hidden="1">2</definedName>
    <definedName name="STWBD_StatToolsScatterplot_XVariableList_1" hidden="1">"U_x0001_VG2D57BF831D729B26_x0001_"</definedName>
    <definedName name="STWBD_StatToolsScatterplot_XVariableList_2" hidden="1">"U_x0001_VG1E330A271EE8C447_x0001_"</definedName>
    <definedName name="STWBD_StatToolsScatterplot_YVariableList" hidden="1">1</definedName>
    <definedName name="STWBD_StatToolsScatterplot_YVariableList_1" hidden="1">"U_x0001_VGFC9F36D570F001_x0001_"</definedName>
    <definedName name="SubareasAgenda">#REF!</definedName>
    <definedName name="Subsidios">#REF!</definedName>
    <definedName name="Subtotals">#REF!</definedName>
    <definedName name="Sweden">#REF!</definedName>
    <definedName name="SWITZ">#REF!</definedName>
    <definedName name="Switzerland">#REF!</definedName>
    <definedName name="T">#REF!</definedName>
    <definedName name="TAB_CAE2">[85]Tabelas!$J$1:$K$712</definedName>
    <definedName name="TAB_CARAC_JUR">[85]Tabelas!$AH$1:$AI$23</definedName>
    <definedName name="TAB_CONCELHOS2">[85]Tabelas!$F$1:$H$306</definedName>
    <definedName name="TAB_DISTRITO">[85]Tabelas!$AD$1:$AE$30</definedName>
    <definedName name="TABELA">'[86]RH dados pe 2009'!#REF!</definedName>
    <definedName name="TAPR">#REF!</definedName>
    <definedName name="Tasa_Periódica">#REF!/12</definedName>
    <definedName name="TAUG">#REF!</definedName>
    <definedName name="Taux_change">#REF!</definedName>
    <definedName name="Taux_Change_Euro_Dollars">'[50]Produits Livrés'!$E$2</definedName>
    <definedName name="Taux_Change_Euro_Tnd">'[50]Produits Livrés'!$E$1</definedName>
    <definedName name="Taux_Change2">[87]Feuil2!$C$1</definedName>
    <definedName name="Tax_Rate">'[75]3.0 Input'!$D$15</definedName>
    <definedName name="Taxa_de_atualização">#REF!</definedName>
    <definedName name="Taxa_de_Derrama">#REF!</definedName>
    <definedName name="Taxa_de_IRC">#REF!</definedName>
    <definedName name="Taxa_de_Outros_Gastos">#REF!</definedName>
    <definedName name="Taxa_Distribuição_de_Dividendos_Necessária">#REF!</definedName>
    <definedName name="Taxa_IRS">#REF!</definedName>
    <definedName name="Taxa_IVA_Op_activas">#REF!</definedName>
    <definedName name="Taxa_IVA_Op_passivas_existências">#REF!</definedName>
    <definedName name="Taxas">#REF!</definedName>
    <definedName name="Taxas_de_depreciação">#REF!</definedName>
    <definedName name="Taxas_de_referência_por_ano">#REF!</definedName>
    <definedName name="TDEC">#REF!</definedName>
    <definedName name="test" hidden="1">#REF!</definedName>
    <definedName name="TEST0">#REF!</definedName>
    <definedName name="test2" hidden="1">#REF!</definedName>
    <definedName name="test4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e">#N/A</definedName>
    <definedName name="Teste2">#N/A</definedName>
    <definedName name="TESTHKEY">#REF!</definedName>
    <definedName name="TESTKEYS">#REF!</definedName>
    <definedName name="TESTVKEY">#REF!</definedName>
    <definedName name="TextRefCopyRangeCount" hidden="1">1</definedName>
    <definedName name="TFEB">#REF!</definedName>
    <definedName name="tgb" hidden="1">#REF!</definedName>
    <definedName name="tipo">[35]Indicadores!$G$4:$I$11</definedName>
    <definedName name="tipo_de_objetivos" localSheetId="8">#REF!</definedName>
    <definedName name="tipo_de_objetivos">#REF!</definedName>
    <definedName name="TipoAtiv">'[82]Aux Fórmulas'!#REF!</definedName>
    <definedName name="TipoAuxilio">'[82]Aux Fórmulas'!#REF!</definedName>
    <definedName name="TipologiaInvest">'[82]Aux Fórmulas'!#REF!</definedName>
    <definedName name="Tipologias">[82]!Table1[Tipologias]</definedName>
    <definedName name="TitleRegion..BO60" localSheetId="3">'CRONOGRAMA MACRO PPS 11'!$C$6:$C$7</definedName>
    <definedName name="TitleRegion..BO60" localSheetId="8">#REF!</definedName>
    <definedName name="TitleRegion..BO60">#REF!</definedName>
    <definedName name="_xlnm.Print_Titles" localSheetId="3">'CRONOGRAMA MACRO PPS 11'!$6:$7</definedName>
    <definedName name="_xlnm.Print_Titles">#N/A</definedName>
    <definedName name="TJAN">#REF!</definedName>
    <definedName name="TJUL">#REF!</definedName>
    <definedName name="TJUN">#REF!</definedName>
    <definedName name="TMAR">#REF!</definedName>
    <definedName name="TMAY">#REF!</definedName>
    <definedName name="TNOV">#REF!</definedName>
    <definedName name="TOCT">#REF!</definedName>
    <definedName name="Top">#REF!</definedName>
    <definedName name="total">#REF!</definedName>
    <definedName name="TOTAL1">#N/A</definedName>
    <definedName name="TOTAL2">#N/A</definedName>
    <definedName name="TotalAssets" hidden="1">#REF!</definedName>
    <definedName name="totalexplorer">#REF!</definedName>
    <definedName name="TotalRevenue" hidden="1">#REF!</definedName>
    <definedName name="TotalSellingPrice">#REF!</definedName>
    <definedName name="TREND">#REF!</definedName>
    <definedName name="Trend_Rates">#REF!</definedName>
    <definedName name="TSEP">#REF!</definedName>
    <definedName name="TT">#REF!</definedName>
    <definedName name="tteeeee" hidden="1">{#N/A,#N/A,FALSE,"CA_DR";#N/A,#N/A,FALSE,"CA_Balanço";#N/A,#N/A,FALSE,"CA_Mapa FM";#N/A,#N/A,FALSE,"CA_Valor"}</definedName>
    <definedName name="TTSEnde">#REF!</definedName>
    <definedName name="TTSStart">#REF!</definedName>
    <definedName name="TTSSumme">#REF!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two">[72]two!$A$1:$D$82</definedName>
    <definedName name="TxH_Tunisie">'[76]19-Cost By Nature'!$E$9:$L$10</definedName>
    <definedName name="type">[72]TYPE!$A$1:$B$4</definedName>
    <definedName name="tyu" hidden="1">#REF!</definedName>
    <definedName name="U">#REF!</definedName>
    <definedName name="UIL">#REF!</definedName>
    <definedName name="uio" hidden="1">'[62]Sce graphe'!$A$6</definedName>
    <definedName name="ujk" hidden="1">'[62]Sce graphe'!$A$6</definedName>
    <definedName name="UM">#REF!</definedName>
    <definedName name="Umsatzrealisierung">[29]Umsatz!#REF!</definedName>
    <definedName name="Unit" hidden="1">{"Acumulado",#N/A,FALSE,"Acumulado"}</definedName>
    <definedName name="Units">'[54]Base Info'!$F$5</definedName>
    <definedName name="UNTEN">#REF!</definedName>
    <definedName name="Urbanos_Ano_de_Arranque">#REF!</definedName>
    <definedName name="Urbanos_Investimento_por_ano">#REF!</definedName>
    <definedName name="Urbanos_Mês_de_Arranque">#REF!</definedName>
    <definedName name="Urbanos_Renda_Mensal">#REF!</definedName>
    <definedName name="Urbanos_Vida_útil_esperada">#REF!</definedName>
    <definedName name="USD">#REF!</definedName>
    <definedName name="usexplorer">#REF!</definedName>
    <definedName name="uuu" hidden="1">'[62]Sce graphe'!$A$6</definedName>
    <definedName name="uyd" hidden="1">#REF!</definedName>
    <definedName name="UYIK">[29]Umsatz!#REF!</definedName>
    <definedName name="V">#REF!</definedName>
    <definedName name="va" localSheetId="8">[60]lista!$G$3:$G$4</definedName>
    <definedName name="va">[61]lista!$G$3:$G$4</definedName>
    <definedName name="valor_índice">16</definedName>
    <definedName name="Valor_médio_anual_de_Tributações_Autónomas">#REF!</definedName>
    <definedName name="Valor_médio_de_adiantamentos_a_fornecedores">#REF!</definedName>
    <definedName name="ValorB">#REF!</definedName>
    <definedName name="VAlorC">#REF!</definedName>
    <definedName name="Valuation_Date">[51]Assumptions_EY!$C$33</definedName>
    <definedName name="Variação_da_Produção">#REF!</definedName>
    <definedName name="VBWSHRS">'[88]96isstoiss'!$C$98</definedName>
    <definedName name="Vendas_e_PS">#REF!</definedName>
    <definedName name="Verkaufspreise">[29]Umsatz!#REF!</definedName>
    <definedName name="Verrechnungsform">OFFSET([45]Auswahllisten!$F$3,0,0,COUNTA([45]Auswahllisten!$G:$G),1)</definedName>
    <definedName name="vlook">'[89]LM 650b'!$D$1:$E$65536</definedName>
    <definedName name="Vo_adjust">'[77]NA Ford Mgmt Sum'!#REF!</definedName>
    <definedName name="Volumes">[47]Volumes!$A$7:$AE$90</definedName>
    <definedName name="vsdm">#REF!</definedName>
    <definedName name="vvv">[31]Exutorios!$Y$23</definedName>
    <definedName name="W">#REF!</definedName>
    <definedName name="WACC">'[75]3.0 Input'!$D$23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aehrungVergleich">[45]Auswahllisten!$AC$1</definedName>
    <definedName name="Währung">[29]Grundblatt!$E$14</definedName>
    <definedName name="Währung_ku">[45]Auswahllisten!$AD$3:$AE$34</definedName>
    <definedName name="Währungen">[45]Auswahllisten!$AD$3:$AD$34</definedName>
    <definedName name="w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echselkurs">#REF!</definedName>
    <definedName name="WER">[29]Material!#REF!</definedName>
    <definedName name="Werkzeugart">OFFSET([45]Auswahllisten!$O$3,0,0,COUNTIF([45]Auswahllisten!$P:$P,"x"),1)</definedName>
    <definedName name="Werkzeugerloese">#REF!</definedName>
    <definedName name="Werkzeugkosten">#REF!</definedName>
    <definedName name="wesfrew">#REF!</definedName>
    <definedName name="WL_FTE_Tunisie">#N/A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P">'[90]BDD WP'!$A$2:$K$102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BoD." hidden="1">{#N/A,#N/A,FALSE,"Summary";#N/A,#N/A,FALSE,"GenAssum";#N/A,#N/A,FALSE,"P&amp;L";#N/A,#N/A,FALSE,"CF";#N/A,#N/A,FALSE,"BS"}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Complete." hidden="1">{#N/A,#N/A,FALSE,"Summary";#N/A,#N/A,FALSE,"GenAssum";#N/A,#N/A,FALSE,"MacroAssum";#N/A,#N/A,FALSE,"P&amp;L";#N/A,#N/A,FALSE,"CF";#N/A,#N/A,FALSE,"BS";#N/A,#N/A,FALSE,"Debt";#N/A,#N/A,FALSE,"Draw";#N/A,#N/A,FALSE,"WC";#N/A,#N/A,FALSE,"AeroRevData";#N/A,#N/A,FALSE,"AeroRevCalc";#N/A,#N/A,FALSE,"AirsideRevData";#N/A,#N/A,FALSE,"NonAeroRevCalc";#N/A,#N/A,FALSE,"AirsideRevCalc";#N/A,#N/A,FALSE,"NonAeroRevData";#N/A,#N/A,FALSE,"OpExData";#N/A,#N/A,FALSE,"OpExCalc";#N/A,#N/A,FALSE,"Detail CAPEX";#N/A,#N/A,FALSE,"CapEx";#N/A,#N/A,FALSE,"Deprec";#N/A,#N/A,FALSE,"Notes"}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icha._.de._.Análise._.POE.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are1." hidden="1">{#N/A,#N/A,FALSE,"LBO"}</definedName>
    <definedName name="wrn.Gare2." hidden="1">{#N/A,#N/A,FALSE,"LBO"}</definedName>
    <definedName name="wrn.Gare3." hidden="1">{#N/A,#N/A,FALSE,"LBO"}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TCP." hidden="1">{#N/A,#N/A,TRUE,"1";#N/A,#N/A,TRUE,"2";#N/A,#N/A,TRUE,"3";#N/A,#N/A,TRUE,"4";#N/A,#N/A,TRUE,"5";#N/A,#N/A,TRUE,"6";#N/A,#N/A,TRUE,"7";#N/A,#N/A,TRUE,"8";#N/A,#N/A,TRUE,"9"}</definedName>
    <definedName name="wrn.PTMP96." hidden="1">{#N/A,#N/A,FALSE,"1";#N/A,#N/A,FALSE,"2";#N/A,#N/A,FALSE,"3";#N/A,#N/A,FALSE,"4";#N/A,#N/A,FALSE,"5";#N/A,#N/A,FALSE,"6";#N/A,#N/A,FALSE,"7";#N/A,#N/A,FALSE,"8"}</definedName>
    <definedName name="wrn.report." hidden="1">{"report",#N/A,FALSE,"dataBase"}</definedName>
    <definedName name="wrn.testbericht." hidden="1">{#N/A,#N/A,FALSE,"Bilanz"}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1.history" hidden="1">{#N/A,#N/A,FALSE,"model"}</definedName>
    <definedName name="wrn3.histroic" hidden="1">{#N/A,#N/A,FALSE,"model"}</definedName>
    <definedName name="WRT">#REF!</definedName>
    <definedName name="WRTGR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TWRET">[29]Material!#REF!</definedName>
    <definedName name="ws">#REF!</definedName>
    <definedName name="WSADC">#REF!</definedName>
    <definedName name="wscwqeec" hidden="1">{#N/A,#N/A,FALSE,"Bilanz"}</definedName>
    <definedName name="wsrefef">#REF!</definedName>
    <definedName name="W행">'[91]2.대외공문'!#REF!</definedName>
    <definedName name="X">#REF!</definedName>
    <definedName name="XEF_COLUM_2" hidden="1">#REF!</definedName>
    <definedName name="xpt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[92]Mapa!#REF!</definedName>
    <definedName name="XREF_COLUMN_14" hidden="1">[92]Mapa!#REF!</definedName>
    <definedName name="XREF_COLUMN_15" hidden="1">[92]Mapa!#REF!</definedName>
    <definedName name="XREF_COLUMN_16" hidden="1">[92]Mapa!#REF!</definedName>
    <definedName name="XREF_COLUMN_17" hidden="1">#REF!</definedName>
    <definedName name="XREF_COLUMN_18" hidden="1">[92]Mapa!#REF!</definedName>
    <definedName name="XREF_COLUMN_19" hidden="1">#REF!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[93]Objectivo!#REF!</definedName>
    <definedName name="XREF_COLUMN_9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3" hidden="1">#REF!</definedName>
    <definedName name="XRefCopy104" hidden="1">#REF!</definedName>
    <definedName name="XRefCopy105" hidden="1">#REF!</definedName>
    <definedName name="XRefCopy106" hidden="1">#REF!</definedName>
    <definedName name="XRefCopy107" hidden="1">#REF!</definedName>
    <definedName name="XRefCopy108" hidden="1">#REF!</definedName>
    <definedName name="XRefCopy109" hidden="1">#REF!</definedName>
    <definedName name="XRefCopy10Row" hidden="1">[94]XREF!#REF!</definedName>
    <definedName name="XRefCopy11" hidden="1">'[95]30.09.03'!#REF!</definedName>
    <definedName name="XRefCopy110" hidden="1">#REF!</definedName>
    <definedName name="XRefCopy111" hidden="1">#REF!</definedName>
    <definedName name="XRefCopy11Row" hidden="1">#REF!</definedName>
    <definedName name="XRefCopy12" hidden="1">'[95]30.09.03'!#REF!</definedName>
    <definedName name="XRefCopy12Row" hidden="1">#REF!</definedName>
    <definedName name="XRefCopy13" hidden="1">#REF!</definedName>
    <definedName name="XRefCopy13Row" hidden="1">[94]XREF!#REF!</definedName>
    <definedName name="XRefCopy14" hidden="1">#REF!</definedName>
    <definedName name="XRefCopy14Row" hidden="1">[95]XREF!#REF!</definedName>
    <definedName name="XRefCopy15" hidden="1">#REF!</definedName>
    <definedName name="XRefCopy15Row" hidden="1">[94]XREF!#REF!</definedName>
    <definedName name="XRefCopy16" hidden="1">#REF!</definedName>
    <definedName name="XRefCopy16Row" hidden="1">[94]XREF!#REF!</definedName>
    <definedName name="XRefCopy17" hidden="1">#REF!</definedName>
    <definedName name="XRefCopy17Row" hidden="1">[95]XREF!#REF!</definedName>
    <definedName name="XRefCopy18" hidden="1">#REF!</definedName>
    <definedName name="XRefCopy18Row" hidden="1">[95]XREF!#REF!</definedName>
    <definedName name="XRefCopy19" hidden="1">#REF!</definedName>
    <definedName name="XRefCopy19Row" hidden="1">[95]XREF!#REF!</definedName>
    <definedName name="XRefCopy1Row" hidden="1">[94]XREF!#REF!</definedName>
    <definedName name="XRefCopy2" hidden="1">#REF!</definedName>
    <definedName name="XRefCopy20" hidden="1">#REF!</definedName>
    <definedName name="XRefCopy20Row" hidden="1">[95]XREF!#REF!</definedName>
    <definedName name="XRefCopy21" hidden="1">#REF!</definedName>
    <definedName name="XRefCopy21Row" hidden="1">[95]XREF!#REF!</definedName>
    <definedName name="XRefCopy22" hidden="1">#REF!</definedName>
    <definedName name="XRefCopy22Row" hidden="1">[95]XREF!#REF!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[94]XREF!#REF!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[92]Mapa!#REF!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[94]XREF!#REF!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[92]XREF!#REF!</definedName>
    <definedName name="XRefCopy43" hidden="1">[92]Mapa!#REF!</definedName>
    <definedName name="XRefCopy43Row" hidden="1">[92]XREF!#REF!</definedName>
    <definedName name="XRefCopy44" hidden="1">[92]Mapa!#REF!</definedName>
    <definedName name="XRefCopy44Row" hidden="1">[92]XREF!#REF!</definedName>
    <definedName name="XRefCopy45" hidden="1">[92]Mapa!#REF!</definedName>
    <definedName name="XRefCopy45Row" hidden="1">#REF!</definedName>
    <definedName name="XRefCopy46" hidden="1">[92]Mapa!#REF!</definedName>
    <definedName name="XRefCopy46Row" hidden="1">[92]XREF!#REF!</definedName>
    <definedName name="XRefCopy47" hidden="1">[92]Mapa!#REF!</definedName>
    <definedName name="XRefCopy47Row" hidden="1">[92]XREF!#REF!</definedName>
    <definedName name="XRefCopy48" hidden="1">[92]Mapa!#REF!</definedName>
    <definedName name="XRefCopy48Row" hidden="1">[92]XREF!#REF!</definedName>
    <definedName name="XRefCopy49" hidden="1">#REF!</definedName>
    <definedName name="XRefCopy49Row" hidden="1">[92]XREF!#REF!</definedName>
    <definedName name="XRefCopy4Row" hidden="1">[94]XREF!#REF!</definedName>
    <definedName name="XRefCopy5" hidden="1">#REF!</definedName>
    <definedName name="XRefCopy50" hidden="1">#REF!</definedName>
    <definedName name="XRefCopy50Row" hidden="1">[92]XREF!#REF!</definedName>
    <definedName name="XRefCopy51" hidden="1">[92]Mapa!#REF!</definedName>
    <definedName name="XRefCopy51Row" hidden="1">[92]XREF!#REF!</definedName>
    <definedName name="XRefCopy52" hidden="1">[92]Mapa!#REF!</definedName>
    <definedName name="XRefCopy52Row" hidden="1">[92]XREF!#REF!</definedName>
    <definedName name="XRefCopy53" hidden="1">[92]Mapa!#REF!</definedName>
    <definedName name="XRefCopy53Row" hidden="1">[92]XREF!#REF!</definedName>
    <definedName name="XRefCopy54" hidden="1">#REF!</definedName>
    <definedName name="XRefCopy54Row" hidden="1">[92]XREF!#REF!</definedName>
    <definedName name="XRefCopy55" hidden="1">#REF!</definedName>
    <definedName name="XRefCopy55Row" hidden="1">[92]XREF!#REF!</definedName>
    <definedName name="XRefCopy56" hidden="1">#REF!</definedName>
    <definedName name="XRefCopy56Row" hidden="1">[92]XREF!#REF!</definedName>
    <definedName name="XRefCopy57" hidden="1">#REF!</definedName>
    <definedName name="XRefCopy57Row" hidden="1">[92]XREF!#REF!</definedName>
    <definedName name="XRefCopy58" hidden="1">#REF!</definedName>
    <definedName name="XRefCopy58Row" hidden="1">[92]XREF!#REF!</definedName>
    <definedName name="XRefCopy59" hidden="1">[92]Mapa!#REF!</definedName>
    <definedName name="XRefCopy59Row" hidden="1">[92]XREF!#REF!</definedName>
    <definedName name="XRefCopy5Row" hidden="1">[94]XREF!#REF!</definedName>
    <definedName name="XRefCopy6" hidden="1">#REF!</definedName>
    <definedName name="XRefCopy60" hidden="1">[92]Mapa!#REF!</definedName>
    <definedName name="XRefCopy60Row" hidden="1">[92]XREF!#REF!</definedName>
    <definedName name="XRefCopy61" hidden="1">#REF!</definedName>
    <definedName name="XRefCopy61Row" hidden="1">[92]XREF!#REF!</definedName>
    <definedName name="XRefCopy62" hidden="1">[92]Mapa!#REF!</definedName>
    <definedName name="XRefCopy62Row" hidden="1">[92]XREF!#REF!</definedName>
    <definedName name="XRefCopy63" hidden="1">#REF!</definedName>
    <definedName name="XRefCopy63Row" hidden="1">[92]XREF!#REF!</definedName>
    <definedName name="XRefCopy64" hidden="1">[92]Mapa!#REF!</definedName>
    <definedName name="XRefCopy64Row" hidden="1">[96]XREF!#REF!</definedName>
    <definedName name="XRefCopy65" hidden="1">#REF!</definedName>
    <definedName name="XRefCopy65Row" hidden="1">[96]XREF!#REF!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[94]XREF!#REF!</definedName>
    <definedName name="XRefCopy7" hidden="1">#REF!</definedName>
    <definedName name="XRefCopy70" hidden="1">#REF!</definedName>
    <definedName name="XRefCopy70Row" hidden="1">[96]XREF!#REF!</definedName>
    <definedName name="XRefCopy71" hidden="1">#REF!</definedName>
    <definedName name="XRefCopy71Row" hidden="1">[96]XREF!#REF!</definedName>
    <definedName name="XRefCopy72" hidden="1">#REF!</definedName>
    <definedName name="XRefCopy72Row" hidden="1">[96]XREF!#REF!</definedName>
    <definedName name="XRefCopy73" hidden="1">#REF!</definedName>
    <definedName name="XRefCopy73Row" hidden="1">[96]XREF!#REF!</definedName>
    <definedName name="XRefCopy74" hidden="1">#REF!</definedName>
    <definedName name="XRefCopy74Row" hidden="1">[96]XREF!#REF!</definedName>
    <definedName name="XRefCopy75" hidden="1">#REF!</definedName>
    <definedName name="XRefCopy75Row" hidden="1">[96]XREF!#REF!</definedName>
    <definedName name="XRefCopy76" hidden="1">#REF!</definedName>
    <definedName name="XRefCopy76Row" hidden="1">[96]XREF!#REF!</definedName>
    <definedName name="XRefCopy77" hidden="1">#REF!</definedName>
    <definedName name="XRefCopy77Row" hidden="1">[96]XREF!#REF!</definedName>
    <definedName name="XRefCopy78" hidden="1">#REF!</definedName>
    <definedName name="XRefCopy79" hidden="1">#REF!</definedName>
    <definedName name="XRefCopy79Row" hidden="1">[96]XREF!#REF!</definedName>
    <definedName name="XRefCopy7Row" hidden="1">#REF!</definedName>
    <definedName name="XRefCopy8" hidden="1">#REF!</definedName>
    <definedName name="XRefCopy80" hidden="1">[92]Mapa!#REF!</definedName>
    <definedName name="XRefCopy80Row" hidden="1">[96]XREF!#REF!</definedName>
    <definedName name="XRefCopy81" hidden="1">#REF!</definedName>
    <definedName name="XRefCopy81Row" hidden="1">[96]XREF!#REF!</definedName>
    <definedName name="XRefCopy82" hidden="1">#REF!</definedName>
    <definedName name="XRefCopy8Row" hidden="1">#REF!</definedName>
    <definedName name="XRefCopy9" hidden="1">'[95]30.09.03'!#REF!</definedName>
    <definedName name="XRefCopy9Row" hidden="1">#REF!</definedName>
    <definedName name="XRefCopyRangeCount" hidden="1">3</definedName>
    <definedName name="XRefPaste1" hidden="1">#REF!</definedName>
    <definedName name="XRefPaste10" hidden="1">#REF!</definedName>
    <definedName name="XRefPaste10Row" hidden="1">[94]XREF!#REF!</definedName>
    <definedName name="XRefPaste11" hidden="1">#REF!</definedName>
    <definedName name="XRefPaste11Row" hidden="1">[94]XREF!#REF!</definedName>
    <definedName name="XRefPaste12" hidden="1">#REF!</definedName>
    <definedName name="XRefPaste12Row" hidden="1">[94]XREF!#REF!</definedName>
    <definedName name="XRefPaste13" hidden="1">#REF!</definedName>
    <definedName name="XRefPaste13Row" hidden="1">[95]XREF!#REF!</definedName>
    <definedName name="XRefPaste14" hidden="1">#REF!</definedName>
    <definedName name="XRefPaste14Row" hidden="1">[95]XREF!#REF!</definedName>
    <definedName name="XRefPaste15" hidden="1">#REF!</definedName>
    <definedName name="XRefPaste15Row" hidden="1">[95]XREF!#REF!</definedName>
    <definedName name="XRefPaste16" hidden="1">#REF!</definedName>
    <definedName name="XRefPaste16Row" hidden="1">[95]XREF!#REF!</definedName>
    <definedName name="XRefPaste17" hidden="1">#REF!</definedName>
    <definedName name="XRefPaste17Row" hidden="1">[95]XREF!#REF!</definedName>
    <definedName name="XRefPaste18" hidden="1">#REF!</definedName>
    <definedName name="XRefPaste18Row" hidden="1">[95]XREF!#REF!</definedName>
    <definedName name="XRefPaste19" hidden="1">#REF!</definedName>
    <definedName name="XRefPaste19Row" hidden="1">[95]XREF!#REF!</definedName>
    <definedName name="XRefPaste1Row" hidden="1">[97]XREF!#REF!</definedName>
    <definedName name="XRefPaste2" hidden="1">#REF!</definedName>
    <definedName name="XRefPaste20" hidden="1">#REF!</definedName>
    <definedName name="XRefPaste20Row" hidden="1">[95]XREF!#REF!</definedName>
    <definedName name="XRefPaste21" hidden="1">#REF!</definedName>
    <definedName name="XRefPaste21Row" hidden="1">[95]XREF!#REF!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[97]XREF!#REF!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[92]Mapa!#REF!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[97]XREF!#REF!</definedName>
    <definedName name="XRefPaste4" hidden="1">#REF!</definedName>
    <definedName name="XRefPaste40" hidden="1">#REF!</definedName>
    <definedName name="XRefPaste40Row" hidden="1">[92]XREF!#REF!</definedName>
    <definedName name="XRefPaste41" hidden="1">#REF!</definedName>
    <definedName name="XRefPaste41Row" hidden="1">[92]XREF!#REF!</definedName>
    <definedName name="XRefPaste42" hidden="1">#REF!</definedName>
    <definedName name="XRefPaste42Row" hidden="1">[92]XREF!#REF!</definedName>
    <definedName name="XRefPaste43" hidden="1">[92]Mapa!#REF!</definedName>
    <definedName name="XRefPaste43Row" hidden="1">[92]XREF!#REF!</definedName>
    <definedName name="XRefPaste44" hidden="1">#REF!</definedName>
    <definedName name="XRefPaste45" hidden="1">[92]Mapa!#REF!</definedName>
    <definedName name="XRefPaste45Row" hidden="1">[92]XREF!#REF!</definedName>
    <definedName name="XRefPaste46" hidden="1">[92]Mapa!#REF!</definedName>
    <definedName name="XRefPaste46Row" hidden="1">[92]XREF!#REF!</definedName>
    <definedName name="XRefPaste47" hidden="1">#REF!</definedName>
    <definedName name="XRefPaste47Row" hidden="1">[92]XREF!#REF!</definedName>
    <definedName name="XRefPaste48" hidden="1">[92]Mapa!#REF!</definedName>
    <definedName name="XRefPaste48Row" hidden="1">[92]XREF!#REF!</definedName>
    <definedName name="XRefPaste49" hidden="1">#REF!</definedName>
    <definedName name="XRefPaste49Row" hidden="1">[92]XREF!#REF!</definedName>
    <definedName name="XRefPaste4Row" hidden="1">[98]XREF!#REF!</definedName>
    <definedName name="XRefPaste5" hidden="1">'[95]30.09.03'!#REF!</definedName>
    <definedName name="XRefPaste50" hidden="1">[92]Mapa!#REF!</definedName>
    <definedName name="XRefPaste50Row" hidden="1">[92]XREF!#REF!</definedName>
    <definedName name="XRefPaste51" hidden="1">[92]Mapa!#REF!</definedName>
    <definedName name="XRefPaste51Row" hidden="1">[92]XREF!#REF!</definedName>
    <definedName name="XRefPaste52" hidden="1">#REF!</definedName>
    <definedName name="XRefPaste52Row" hidden="1">[92]XREF!#REF!</definedName>
    <definedName name="XRefPaste5Row" hidden="1">#REF!</definedName>
    <definedName name="XRefPaste6" hidden="1">#REF!</definedName>
    <definedName name="XRefPaste6Row" hidden="1">[94]XREF!#REF!</definedName>
    <definedName name="XRefPaste7" hidden="1">'[95]30.09.03'!#REF!</definedName>
    <definedName name="XRefPaste7Row" hidden="1">#REF!</definedName>
    <definedName name="XRefPaste8" hidden="1">#REF!</definedName>
    <definedName name="XRefPaste8Row" hidden="1">[94]XREF!#REF!</definedName>
    <definedName name="XRefPaste9" hidden="1">#REF!</definedName>
    <definedName name="XRefPaste9Row" hidden="1">[94]XREF!#REF!</definedName>
    <definedName name="XRefPasteRangeCount" hidden="1">23</definedName>
    <definedName name="Xsc_05_Despesas_1_2_e_8">#REF!</definedName>
    <definedName name="Xsp_14_Despesas_3_a_7">#REF!</definedName>
    <definedName name="xtrag">#REF!</definedName>
    <definedName name="xx">#REF!,#REF!,#REF!,#REF!,#REF!,#REF!,#REF!,#REF!</definedName>
    <definedName name="xxx" hidden="1">{#N/A,#N/A,FALSE,"model"}</definedName>
    <definedName name="XXXPPPTTTOO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xxxx" hidden="1">{#N/A,#N/A,FALSE,"CA_DR";#N/A,#N/A,FALSE,"CA_Balanço";#N/A,#N/A,FALSE,"CA_Mapa FM";#N/A,#N/A,FALSE,"CA_Valor"}</definedName>
    <definedName name="xxxxxxx">#REF!</definedName>
    <definedName name="Y">#REF!</definedName>
    <definedName name="y_t_d_bw_obj">'[42]Do not print- input'!$Z$1:$Z$65536</definedName>
    <definedName name="Y_T_D_savings">'[42]Do not print- input'!$X$1:$X$65536</definedName>
    <definedName name="years5">#REF!</definedName>
    <definedName name="years8">#REF!</definedName>
    <definedName name="YGHDEIW" hidden="1">{"'Parte I (BPA)'!$A$1:$A$3"}</definedName>
    <definedName name="yhn" hidden="1">#REF!</definedName>
    <definedName name="YIO">#REF!</definedName>
    <definedName name="yruikyruk">#REF!</definedName>
    <definedName name="yui" hidden="1">#REF!</definedName>
    <definedName name="yyy" hidden="1">#REF!</definedName>
    <definedName name="yyyyyy">#REF!</definedName>
    <definedName name="z">#REF!</definedName>
    <definedName name="ZaArt">[99]List!$H$3:$H$5</definedName>
    <definedName name="ZAKL._PLAT">#REF!</definedName>
    <definedName name="ZAKL.PLAT">#REF!</definedName>
    <definedName name="zer" hidden="1">#REF!</definedName>
    <definedName name="zero">#REF!,#REF!,#REF!,#REF!</definedName>
    <definedName name="Zero_transfert">#REF!,#REF!,#REF!,#REF!,#REF!,#REF!,#REF!,#REF!</definedName>
    <definedName name="Zins">[100]Definitionen!$B$1</definedName>
    <definedName name="zsx" hidden="1">#REF!</definedName>
    <definedName name="zzz" hidden="1">#REF!</definedName>
    <definedName name="기안갑">'[91]2.대외공문'!#REF!</definedName>
    <definedName name="기안을">'[91]2.대외공문'!#REF!</definedName>
    <definedName name="변경">#REF!</definedName>
    <definedName name="부서">#REF!</definedName>
    <definedName name="예산총괄시트설ONLY">#REF!</definedName>
    <definedName name="품목">[22]품의서!#REF!</definedName>
    <definedName name="單位阡원_阡￥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82" l="1"/>
  <c r="K5" i="82"/>
  <c r="J5" i="82"/>
  <c r="I5" i="82"/>
  <c r="M8" i="71" l="1"/>
  <c r="M9" i="71"/>
  <c r="M10" i="71"/>
  <c r="M11" i="71"/>
  <c r="M12" i="71"/>
  <c r="M13" i="71"/>
  <c r="M14" i="71"/>
  <c r="M15" i="71"/>
  <c r="M16" i="71"/>
  <c r="M17" i="71"/>
  <c r="M18" i="71"/>
  <c r="M19" i="71"/>
  <c r="K8" i="71"/>
  <c r="N8" i="71" s="1"/>
  <c r="K9" i="71"/>
  <c r="N9" i="71" s="1"/>
  <c r="K10" i="71"/>
  <c r="N10" i="71" s="1"/>
  <c r="K11" i="71"/>
  <c r="N11" i="71" s="1"/>
  <c r="K12" i="71"/>
  <c r="N12" i="71" s="1"/>
  <c r="K13" i="71"/>
  <c r="N13" i="71" s="1"/>
  <c r="K14" i="71"/>
  <c r="N14" i="71" s="1"/>
  <c r="K15" i="71"/>
  <c r="N15" i="71" s="1"/>
  <c r="K16" i="71"/>
  <c r="N16" i="71" s="1"/>
  <c r="K17" i="71"/>
  <c r="N17" i="71" s="1"/>
  <c r="K18" i="71"/>
  <c r="N18" i="71" s="1"/>
  <c r="K19" i="71"/>
  <c r="N19" i="71" s="1"/>
  <c r="J8" i="71"/>
  <c r="L8" i="71" s="1"/>
  <c r="J9" i="71"/>
  <c r="J10" i="71"/>
  <c r="L10" i="71" s="1"/>
  <c r="J11" i="71"/>
  <c r="L11" i="71" s="1"/>
  <c r="J12" i="71"/>
  <c r="L12" i="71" s="1"/>
  <c r="J13" i="71"/>
  <c r="L13" i="71" s="1"/>
  <c r="J14" i="71"/>
  <c r="L14" i="71" s="1"/>
  <c r="J15" i="71"/>
  <c r="L15" i="71" s="1"/>
  <c r="J16" i="71"/>
  <c r="L16" i="71" s="1"/>
  <c r="J17" i="71"/>
  <c r="L17" i="71" s="1"/>
  <c r="J18" i="71"/>
  <c r="L18" i="71" s="1"/>
  <c r="J19" i="71"/>
  <c r="L19" i="71" s="1"/>
  <c r="O19" i="71"/>
  <c r="Q18" i="71"/>
  <c r="O18" i="71"/>
  <c r="O17" i="71"/>
  <c r="O16" i="71"/>
  <c r="O15" i="71"/>
  <c r="O14" i="71"/>
  <c r="O13" i="71"/>
  <c r="O12" i="71"/>
  <c r="O11" i="71"/>
  <c r="O10" i="71"/>
  <c r="Q9" i="71"/>
  <c r="O9" i="71"/>
  <c r="O8" i="71"/>
  <c r="CA4" i="71"/>
  <c r="P3" i="71"/>
  <c r="P18" i="71" l="1"/>
  <c r="Q17" i="71"/>
  <c r="G3" i="71"/>
  <c r="P16" i="71"/>
  <c r="P8" i="71"/>
  <c r="P10" i="71"/>
  <c r="P14" i="71"/>
  <c r="P12" i="71"/>
  <c r="Q15" i="71"/>
  <c r="Q11" i="71"/>
  <c r="Q13" i="71"/>
  <c r="Q19" i="71"/>
  <c r="L9" i="71"/>
  <c r="P9" i="71"/>
  <c r="Q8" i="71"/>
  <c r="Q10" i="71"/>
  <c r="Q12" i="71"/>
  <c r="Q14" i="71"/>
  <c r="Q16" i="71"/>
  <c r="P11" i="71"/>
  <c r="P13" i="71"/>
  <c r="P15" i="71"/>
  <c r="P17" i="71"/>
  <c r="P19" i="71"/>
  <c r="BY4" i="71" l="1"/>
  <c r="R17" i="71"/>
  <c r="R16" i="71"/>
  <c r="R11" i="71"/>
  <c r="R10" i="71"/>
  <c r="BW4" i="71"/>
  <c r="R13" i="71"/>
  <c r="R12" i="71"/>
  <c r="R19" i="71"/>
  <c r="R8" i="71"/>
  <c r="R14" i="71"/>
  <c r="R15" i="71"/>
  <c r="R9" i="71"/>
  <c r="R18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8" authorId="0" shapeId="0" xr:uid="{379F8D1C-FE9E-4794-8387-3C883345F53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tocar estas celdas</t>
        </r>
      </text>
    </comment>
  </commentList>
</comments>
</file>

<file path=xl/sharedStrings.xml><?xml version="1.0" encoding="utf-8"?>
<sst xmlns="http://schemas.openxmlformats.org/spreadsheetml/2006/main" count="1158" uniqueCount="528">
  <si>
    <t>REUNIÕES GESTÃO PROJETO - GreenAuto: Green Innovation for the Automotive Industry</t>
  </si>
  <si>
    <t>REUNIÃO PPS 10</t>
  </si>
  <si>
    <t>Equipa</t>
  </si>
  <si>
    <t>Contacto</t>
  </si>
  <si>
    <t>Entidade</t>
  </si>
  <si>
    <t>João Correia</t>
  </si>
  <si>
    <t>joao.correia@enartin.com</t>
  </si>
  <si>
    <t>Enartin</t>
  </si>
  <si>
    <t>Rui Moreira</t>
  </si>
  <si>
    <t>rui.moreira@sentinel-vision.com</t>
  </si>
  <si>
    <t>Sentinel</t>
  </si>
  <si>
    <t>André Mendes</t>
  </si>
  <si>
    <t>andre.mendes@isqctag.pt</t>
  </si>
  <si>
    <t>ISQCTAG</t>
  </si>
  <si>
    <t>Sara Pereira</t>
  </si>
  <si>
    <t>sara.pereira@isqctag.pt</t>
  </si>
  <si>
    <t>Vítor Pinto</t>
  </si>
  <si>
    <t>vitorpinto@fe.up.pt</t>
  </si>
  <si>
    <t>FEUP</t>
  </si>
  <si>
    <t>Ricardo Dias</t>
  </si>
  <si>
    <t>ricardo.s.dias@uc.pt</t>
  </si>
  <si>
    <t>UC</t>
  </si>
  <si>
    <t>Luís Nolasco</t>
  </si>
  <si>
    <t>luis.nolasco@real-robotic-systems.pt</t>
  </si>
  <si>
    <t>RealRobotics</t>
  </si>
  <si>
    <t>Carlos Mesquita</t>
  </si>
  <si>
    <t>carlos.mesquita@stellantis.com</t>
  </si>
  <si>
    <t>-</t>
  </si>
  <si>
    <t>Catarina Silva</t>
  </si>
  <si>
    <t>catarina.silva@deec.uc.pt</t>
  </si>
  <si>
    <t>Paulo Menezes</t>
  </si>
  <si>
    <t>pm@deec.uc.pt</t>
  </si>
  <si>
    <t>Filipa Varandas</t>
  </si>
  <si>
    <t>fvarandas@kaizen.com</t>
  </si>
  <si>
    <t>Kaizen Institute</t>
  </si>
  <si>
    <t>Helga Carvalho</t>
  </si>
  <si>
    <t>helga.carvalho@starinstitute.pt</t>
  </si>
  <si>
    <t>Star Institute</t>
  </si>
  <si>
    <t>Back</t>
  </si>
  <si>
    <t>AGENDA REUNIÃO PROJETO</t>
  </si>
  <si>
    <t>#</t>
  </si>
  <si>
    <t>TEMA</t>
  </si>
  <si>
    <t>DURAÇÃO</t>
  </si>
  <si>
    <t>Reunião Projeto</t>
  </si>
  <si>
    <t>Tempo</t>
  </si>
  <si>
    <t>Presenças Reunião</t>
  </si>
  <si>
    <t>2 min</t>
  </si>
  <si>
    <t>Frequência</t>
  </si>
  <si>
    <t>Mensal</t>
  </si>
  <si>
    <t>Análise do Cronograma Macro</t>
  </si>
  <si>
    <t>Duração</t>
  </si>
  <si>
    <t>30 min</t>
  </si>
  <si>
    <t>Acompanhamento Mensal
Análise do Planeamento mês anterior e do próximo mês</t>
  </si>
  <si>
    <t>10 min</t>
  </si>
  <si>
    <t>Hora</t>
  </si>
  <si>
    <t>09:00-09:45</t>
  </si>
  <si>
    <t>Análise KPI's</t>
  </si>
  <si>
    <t>Riscos Projeto</t>
  </si>
  <si>
    <t>5 min</t>
  </si>
  <si>
    <t>Atualização do Plano de Ações</t>
  </si>
  <si>
    <t>PRESENÇAS</t>
  </si>
  <si>
    <t>PARTICIPANTES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</si>
  <si>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</si>
  <si>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</si>
  <si>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</si>
  <si>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</si>
  <si>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</si>
  <si>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</si>
  <si>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</si>
  <si>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</si>
  <si>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</si>
  <si>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Legenda</t>
  </si>
  <si>
    <r>
      <rPr>
        <b/>
        <sz val="10"/>
        <rFont val="Arial"/>
        <family val="2"/>
      </rPr>
      <t xml:space="preserve">0. </t>
    </r>
    <r>
      <rPr>
        <sz val="10"/>
        <rFont val="Arial"/>
        <family val="2"/>
      </rPr>
      <t>Ausente</t>
    </r>
  </si>
  <si>
    <r>
      <rPr>
        <b/>
        <sz val="10"/>
        <rFont val="Arial"/>
        <family val="2"/>
      </rPr>
      <t>1.</t>
    </r>
    <r>
      <rPr>
        <sz val="10"/>
        <rFont val="Arial"/>
        <family val="2"/>
      </rPr>
      <t xml:space="preserve"> Atrasado</t>
    </r>
  </si>
  <si>
    <r>
      <rPr>
        <b/>
        <sz val="10"/>
        <rFont val="Arial"/>
        <family val="2"/>
      </rPr>
      <t xml:space="preserve">2. </t>
    </r>
    <r>
      <rPr>
        <sz val="10"/>
        <rFont val="Arial"/>
        <family val="2"/>
      </rPr>
      <t>Presente</t>
    </r>
  </si>
  <si>
    <t>Filipa varandas</t>
  </si>
  <si>
    <t>Jaime Cabada</t>
  </si>
  <si>
    <t>Diogo Fernandes</t>
  </si>
  <si>
    <t>Rita Mendes</t>
  </si>
  <si>
    <t>Eliseu Pereira</t>
  </si>
  <si>
    <t>António Francisco Cardão</t>
  </si>
  <si>
    <t>João Pereira</t>
  </si>
  <si>
    <t>Diogo Gomes</t>
  </si>
  <si>
    <t>CRONOGRAMA MACRO PROJETO</t>
  </si>
  <si>
    <t>Semana Atual:</t>
  </si>
  <si>
    <t>Plano Obrigatório</t>
  </si>
  <si>
    <t>Em Execução</t>
  </si>
  <si>
    <t>Atraso (Objetivo)</t>
  </si>
  <si>
    <t>Nº Tarefas em Atraso (Obrigatório)</t>
  </si>
  <si>
    <t>Nº Tarefas em Atraso (Objetivo)</t>
  </si>
  <si>
    <t>Nº Tarefas Concluídas</t>
  </si>
  <si>
    <t>Plano Objetivo</t>
  </si>
  <si>
    <t>Concluída</t>
  </si>
  <si>
    <t>Atraso (Obrigatório)</t>
  </si>
  <si>
    <t>Prioridade</t>
  </si>
  <si>
    <t>Tarefa</t>
  </si>
  <si>
    <t>Responsável</t>
  </si>
  <si>
    <t>Participantes</t>
  </si>
  <si>
    <t>Data Início</t>
  </si>
  <si>
    <t>Data Fim Objetivo</t>
  </si>
  <si>
    <t>Data Fim Obrigatória</t>
  </si>
  <si>
    <t>Data Fim Real</t>
  </si>
  <si>
    <t>Início Plano</t>
  </si>
  <si>
    <t>Duração Plano</t>
  </si>
  <si>
    <t>Início Objetivo</t>
  </si>
  <si>
    <t>Duração objetivo</t>
  </si>
  <si>
    <t>Duração Real</t>
  </si>
  <si>
    <t>Atraso Objetivo</t>
  </si>
  <si>
    <t>Atraso Obrigatório</t>
  </si>
  <si>
    <t>% Concluído Ideal</t>
  </si>
  <si>
    <t>% Concluído</t>
  </si>
  <si>
    <t>Semanas</t>
  </si>
  <si>
    <t>Relatório de especificações técnicas (possibilidade de entregar 1-2 artigos)</t>
  </si>
  <si>
    <t>1.1</t>
  </si>
  <si>
    <t>Definição das propriedades químico-físicas, mecânicas, ecológicas dos produtos a desenvolver</t>
  </si>
  <si>
    <t>INL</t>
  </si>
  <si>
    <t>1.2</t>
  </si>
  <si>
    <t>Definição dos métodos de pré tratamento  produção dos produtos a desenvolver</t>
  </si>
  <si>
    <t>1.3</t>
  </si>
  <si>
    <t>Definição de testes de avaliação e controlo de qualidade</t>
  </si>
  <si>
    <t>1.4</t>
  </si>
  <si>
    <t>Obtenção de amostras de casacas de arroz e analises físico químicas das amostras</t>
  </si>
  <si>
    <t>1.5</t>
  </si>
  <si>
    <t>Relatório dos potenciais parceiros de industrialização, e nível tecnológico e definição de produtos de interesse de acordo com expertise industrial</t>
  </si>
  <si>
    <t>GBT</t>
  </si>
  <si>
    <t>Desenvolvimento de processos para pré-tratamento das cascas de arroz (possibilidade de entregar 2-3 artigos)</t>
  </si>
  <si>
    <t>2.1</t>
  </si>
  <si>
    <t>Avaliação da eficiência das técnicas de pré-tratamento- Ácidos Orgânicos</t>
  </si>
  <si>
    <t>UC/INL</t>
  </si>
  <si>
    <t>2.2</t>
  </si>
  <si>
    <t>Avaliação da eficiência das técnicas de pré-tratamento - Ácidos Minerais</t>
  </si>
  <si>
    <t>2.3</t>
  </si>
  <si>
    <t>Avaliação da eficiência das técnicas de pré-tratamento - hidrotérmico</t>
  </si>
  <si>
    <t>2.4</t>
  </si>
  <si>
    <t>Otimização do pré-tratamento das cascas de arroz</t>
  </si>
  <si>
    <t>2.5</t>
  </si>
  <si>
    <t>Avaliação físico química dos produtos obtidos e seus rejeitos de processo</t>
  </si>
  <si>
    <t>Desenvolvimento de métodos de extração de sílica das cascas de arroz (possibilidade de entregar 2-3 artigos)</t>
  </si>
  <si>
    <t>4iTEC</t>
  </si>
  <si>
    <t>3.1</t>
  </si>
  <si>
    <t>Estudos e avaliação da extração com NaOH</t>
  </si>
  <si>
    <t>3.2</t>
  </si>
  <si>
    <t>Estudos e avaliação da extração com carbonato de sódio</t>
  </si>
  <si>
    <t>3.3</t>
  </si>
  <si>
    <t>Estudos e avaliação da extração tratamento hidrotérmico alcalino</t>
  </si>
  <si>
    <t>3.4</t>
  </si>
  <si>
    <t>Estudos e avaliação do método de pirolise com Magnésio para obtenção do silício metálico</t>
  </si>
  <si>
    <t>3.5</t>
  </si>
  <si>
    <t>Estudos e avaliação do método de pirolise com Magnésio para obtenção direta do Carbeto de Silício</t>
  </si>
  <si>
    <t>3.6</t>
  </si>
  <si>
    <t>Avaliação físico química dos pateiras obtidos e seus rejeitos de processo</t>
  </si>
  <si>
    <t>3.7</t>
  </si>
  <si>
    <t>Relatório dos processo industrias atuais para produção de componentes eletrónicos, Wafers e outro componentes de interesse</t>
  </si>
  <si>
    <t>Processo de extração de sílica das cascas de arroz validado (possibilidade de entregar 1-2 artigos)</t>
  </si>
  <si>
    <t>4.1</t>
  </si>
  <si>
    <t>Otimização do métodos de extração de sílica</t>
  </si>
  <si>
    <t>4.2</t>
  </si>
  <si>
    <t>Otimização do métodos de extração de silício metálico</t>
  </si>
  <si>
    <t>4.3</t>
  </si>
  <si>
    <t>Otimização do métodos de extração de Carbeto de Silício</t>
  </si>
  <si>
    <t>Otimização de metodos de extração de nitreto de silicio</t>
  </si>
  <si>
    <t>Preparação de silica com propriedades texturais controladas</t>
  </si>
  <si>
    <t>Produção de Nanocompósitos  (possibilidade de entregar 2-3 artigos)</t>
  </si>
  <si>
    <t>5.1</t>
  </si>
  <si>
    <t>Avaliação dos métodos de precipitação da Sílica</t>
  </si>
  <si>
    <t>5.2</t>
  </si>
  <si>
    <t>Avaliação dos métodos de pós-tratamento até apresentação final do produto, Sílica</t>
  </si>
  <si>
    <t>5.3</t>
  </si>
  <si>
    <t>Avaliação dos métodos de pós-tratamento até apresentação final do produto, Silício metálico</t>
  </si>
  <si>
    <t>5.4</t>
  </si>
  <si>
    <t>Avaliação dos métodos de pós-tratamento até apresentação final do produto, SiC</t>
  </si>
  <si>
    <t>5.5</t>
  </si>
  <si>
    <t>5.6</t>
  </si>
  <si>
    <t>Avaliação e teste de aumento de escala de produção e teste de aplicação final</t>
  </si>
  <si>
    <t>Divulgação e Promoção de Resultados (participação mínima de 1 feira ou conferencia por ano, e 1 evento de divulgação interno)</t>
  </si>
  <si>
    <t>6.1</t>
  </si>
  <si>
    <t>Site do projeto e material de divulgação</t>
  </si>
  <si>
    <t>6.2</t>
  </si>
  <si>
    <t xml:space="preserve">Divulgação dos novos produtos, participação em feiras </t>
  </si>
  <si>
    <t>6.3</t>
  </si>
  <si>
    <t>Artigos científicos e participação em congressos</t>
  </si>
  <si>
    <t>Gestão Técnica do Projeto</t>
  </si>
  <si>
    <t>7.1</t>
  </si>
  <si>
    <t>Gestão do Projeto</t>
  </si>
  <si>
    <t>PPS 10</t>
  </si>
  <si>
    <t>Planeado (1)</t>
  </si>
  <si>
    <t>r</t>
  </si>
  <si>
    <t>Realizado</t>
  </si>
  <si>
    <t>Desenvolvimento</t>
  </si>
  <si>
    <t>a</t>
  </si>
  <si>
    <t>Atraso</t>
  </si>
  <si>
    <t>R</t>
  </si>
  <si>
    <t>ATIVIDADES / TAREFAS</t>
  </si>
  <si>
    <t>Entregável</t>
  </si>
  <si>
    <t>Inicio da Atividade</t>
  </si>
  <si>
    <t>Final da atividade</t>
  </si>
  <si>
    <t>Dependências</t>
  </si>
  <si>
    <t>Líder</t>
  </si>
  <si>
    <t>% Execução</t>
  </si>
  <si>
    <t>Task Name</t>
  </si>
  <si>
    <t>Duration</t>
  </si>
  <si>
    <t>Start</t>
  </si>
  <si>
    <t>Finish</t>
  </si>
  <si>
    <t>Predecessors</t>
  </si>
  <si>
    <t>Executor</t>
  </si>
  <si>
    <t>Validador</t>
  </si>
  <si>
    <t>Participante / Consultado</t>
  </si>
  <si>
    <t>Informado</t>
  </si>
  <si>
    <t>% Complete</t>
  </si>
  <si>
    <t>PPS10 - Software "Low Code" para programação de robôs</t>
  </si>
  <si>
    <t>848 days</t>
  </si>
  <si>
    <t>Mon 03/10/22</t>
  </si>
  <si>
    <t>Wed 31/12/25</t>
  </si>
  <si>
    <t>ENARTIN, IK, RSS, Sentinell, ISQCTAG, FEUP, UC,</t>
  </si>
  <si>
    <t xml:space="preserve">   Kick-off</t>
  </si>
  <si>
    <t>0 days</t>
  </si>
  <si>
    <t>ENARTIN</t>
  </si>
  <si>
    <t>IK</t>
  </si>
  <si>
    <t xml:space="preserve">   Requisitos Funcionais, de Segurança e Solução Conceptual</t>
  </si>
  <si>
    <t>186 days</t>
  </si>
  <si>
    <t>Mon 19/06/23</t>
  </si>
  <si>
    <t xml:space="preserve">      Definição de caso de uso e funcional</t>
  </si>
  <si>
    <t>90 days</t>
  </si>
  <si>
    <t>Fri 03/02/23</t>
  </si>
  <si>
    <t>RSS, Sentinell, ISQCTAG, FEUP, UC,</t>
  </si>
  <si>
    <t xml:space="preserve">      Produção de Requisitos (Funcionalidade e Segurança)</t>
  </si>
  <si>
    <t>56 days</t>
  </si>
  <si>
    <t>Mon 06/02/23</t>
  </si>
  <si>
    <t>Mon 24/04/23</t>
  </si>
  <si>
    <t>IK, RSS, Sentinell, FEUP, UC,</t>
  </si>
  <si>
    <t xml:space="preserve">      Requisitos Técnicos Fechados</t>
  </si>
  <si>
    <t xml:space="preserve">      Desenho de Solução Conceptual</t>
  </si>
  <si>
    <t>40 days</t>
  </si>
  <si>
    <t>Tue 25/04/23</t>
  </si>
  <si>
    <t>RRS</t>
  </si>
  <si>
    <t>IK,Sentinell, ISQCTAG, FEUP, UC,</t>
  </si>
  <si>
    <t xml:space="preserve">   Solução Conceptual Definida</t>
  </si>
  <si>
    <t xml:space="preserve">   Especificações Técnicas</t>
  </si>
  <si>
    <t>75 days</t>
  </si>
  <si>
    <t>Tue 20/06/23</t>
  </si>
  <si>
    <t>Mon 02/10/23</t>
  </si>
  <si>
    <t xml:space="preserve">      Especificações Software Back-end</t>
  </si>
  <si>
    <t>15 days</t>
  </si>
  <si>
    <t>Mon 10/07/23</t>
  </si>
  <si>
    <t>SENTINEL</t>
  </si>
  <si>
    <t>FEUP, UC</t>
  </si>
  <si>
    <t>ENARTIN, ISQCTAG, IK</t>
  </si>
  <si>
    <t xml:space="preserve">      Especificações Software UI</t>
  </si>
  <si>
    <t>Tue 11/07/23</t>
  </si>
  <si>
    <t>Mon 31/07/23</t>
  </si>
  <si>
    <t>IK, RSS, Sentinell,</t>
  </si>
  <si>
    <t>FEUP, UC,</t>
  </si>
  <si>
    <t xml:space="preserve">      Especificações Técnicas Robótica</t>
  </si>
  <si>
    <t>ENARTIN, IK, Sentinell, ISQCTAG</t>
  </si>
  <si>
    <t xml:space="preserve">      Especificações Visão</t>
  </si>
  <si>
    <t>ENARTIN, IK, ISQCTAG</t>
  </si>
  <si>
    <t xml:space="preserve">      Especificações para IA Inspeção - Perceção de Meio-Ambiente e objetos</t>
  </si>
  <si>
    <t>Tue 01/08/23</t>
  </si>
  <si>
    <t>Mon 21/08/23</t>
  </si>
  <si>
    <t>12;9</t>
  </si>
  <si>
    <t>UC, RSS</t>
  </si>
  <si>
    <t xml:space="preserve">      Especificações para IA Colaborativa - Perceção da consciencia das pessoas</t>
  </si>
  <si>
    <t>FEUP, SENTINEL</t>
  </si>
  <si>
    <t xml:space="preserve">      Especificações para Interface Robô/Visão/Software (Hardware)</t>
  </si>
  <si>
    <t>9;11;12</t>
  </si>
  <si>
    <t xml:space="preserve">      Especificações para Mecânica</t>
  </si>
  <si>
    <t>Tue 22/08/23</t>
  </si>
  <si>
    <t>Mon 11/09/23</t>
  </si>
  <si>
    <t>Sentinell, ISQCTAG</t>
  </si>
  <si>
    <t>FEUP, UC, IK</t>
  </si>
  <si>
    <t xml:space="preserve">      Especificações para Eletrotécnica</t>
  </si>
  <si>
    <t xml:space="preserve">      Especificação para Testes</t>
  </si>
  <si>
    <t>Tue 12/09/23</t>
  </si>
  <si>
    <t>RSS, Sentinell, IK</t>
  </si>
  <si>
    <t>FEUP,UC</t>
  </si>
  <si>
    <t xml:space="preserve">   Investigação (Caso de Uso Laboratorial)</t>
  </si>
  <si>
    <t>320 days</t>
  </si>
  <si>
    <t>Tue 03/10/23</t>
  </si>
  <si>
    <t>Mon 23/12/24</t>
  </si>
  <si>
    <t xml:space="preserve">      Programação do software low code (Full Stack)</t>
  </si>
  <si>
    <t>100 days</t>
  </si>
  <si>
    <t>Mon 19/02/24</t>
  </si>
  <si>
    <t xml:space="preserve">      Programação de Robô com o software low code</t>
  </si>
  <si>
    <t>30 days</t>
  </si>
  <si>
    <t>Tue 20/02/24</t>
  </si>
  <si>
    <t>Mon 01/04/24</t>
  </si>
  <si>
    <t>FEUP,UC,IK, ENARTIN</t>
  </si>
  <si>
    <t xml:space="preserve">      Testes de controlo de robôs e Bug Fixing Laboratorial</t>
  </si>
  <si>
    <t>10 days</t>
  </si>
  <si>
    <t>Tue 02/04/24</t>
  </si>
  <si>
    <t>Mon 15/04/24</t>
  </si>
  <si>
    <t xml:space="preserve">      Desenvolvimento Laboratorial de Módulo de Perceção Ocular</t>
  </si>
  <si>
    <t>66 days</t>
  </si>
  <si>
    <t>Tue 02/01/24</t>
  </si>
  <si>
    <t>ISQCTAG, IK, ENARTIN</t>
  </si>
  <si>
    <t xml:space="preserve">      Teste Laboratorial do algoritmo de visão</t>
  </si>
  <si>
    <t>Wed 03/01/24</t>
  </si>
  <si>
    <t>Tue 13/02/24</t>
  </si>
  <si>
    <t xml:space="preserve">      Algoritmo de IA Colaboração: Programação e testes Laboratoriais</t>
  </si>
  <si>
    <t>150 days</t>
  </si>
  <si>
    <t>Mon 29/04/24</t>
  </si>
  <si>
    <t>RSS, ENARTIN, FEUP</t>
  </si>
  <si>
    <t>ISQCTAG, IK</t>
  </si>
  <si>
    <t xml:space="preserve">      Algoritmo de IA Identificação de Ambiente e Objetos: Programação e testes laboratoriais</t>
  </si>
  <si>
    <t>RSS, ENARTIN, UC</t>
  </si>
  <si>
    <t xml:space="preserve">      Desenho de Garra Laboratorial</t>
  </si>
  <si>
    <t>RSS</t>
  </si>
  <si>
    <t>Sentinell, FEUP, UC, IK</t>
  </si>
  <si>
    <t xml:space="preserve">      Fabrico e Montagem de Garra Laboratorial</t>
  </si>
  <si>
    <t>35 days</t>
  </si>
  <si>
    <t xml:space="preserve">      Teste da Garra Laboratorial</t>
  </si>
  <si>
    <t>Tue 16/04/24</t>
  </si>
  <si>
    <t>Mon 06/05/24</t>
  </si>
  <si>
    <t>28;22</t>
  </si>
  <si>
    <t xml:space="preserve">      Teste Programação de Robô+Garra</t>
  </si>
  <si>
    <t>Tue 07/05/24</t>
  </si>
  <si>
    <t>Mon 01/07/24</t>
  </si>
  <si>
    <t>RRS;ENARTIN</t>
  </si>
  <si>
    <t>Sentinell</t>
  </si>
  <si>
    <t xml:space="preserve">      Teste Programação de Robô+Garra+Visão</t>
  </si>
  <si>
    <t>Tue 02/07/24</t>
  </si>
  <si>
    <t>Mon 12/08/24</t>
  </si>
  <si>
    <t>RRS;SENTINEL</t>
  </si>
  <si>
    <t xml:space="preserve">      Teste Programação de Robô+Garra+Visão+AI Identificação de Objetos</t>
  </si>
  <si>
    <t>Tue 13/08/24</t>
  </si>
  <si>
    <t>Mon 07/10/24</t>
  </si>
  <si>
    <t>RRS;FEUP;SENTINEL</t>
  </si>
  <si>
    <t xml:space="preserve">      Teste Programação de Robô+Garra+Visão+AI Colaboração</t>
  </si>
  <si>
    <t>Tue 08/10/24</t>
  </si>
  <si>
    <t>Mon 02/12/24</t>
  </si>
  <si>
    <t>RRS;SENTINEL;UC</t>
  </si>
  <si>
    <t xml:space="preserve">      Teste do Sistema em Rover</t>
  </si>
  <si>
    <t>Tue 03/12/24</t>
  </si>
  <si>
    <t>RRS;ENARTIN;SENTINEL</t>
  </si>
  <si>
    <t>FEUP, RRS,</t>
  </si>
  <si>
    <t xml:space="preserve">   Validação de Protótipo Laboratorial</t>
  </si>
  <si>
    <t xml:space="preserve">   Desenvolvimento (Caso de Uso Industrial)</t>
  </si>
  <si>
    <t>130 days</t>
  </si>
  <si>
    <t>Tue 24/12/24</t>
  </si>
  <si>
    <t>Mon 23/06/25</t>
  </si>
  <si>
    <t xml:space="preserve">      Melhoria no software low code (Full Stack) para ambiente industrial</t>
  </si>
  <si>
    <t>Tue 25/03/25</t>
  </si>
  <si>
    <t xml:space="preserve">      Programação do Robô (Teste de UI Final)</t>
  </si>
  <si>
    <t>Wed 26/03/25</t>
  </si>
  <si>
    <t>Tue 15/04/25</t>
  </si>
  <si>
    <t xml:space="preserve">      Desenvolvimento de Módulo de Perceção Ocular</t>
  </si>
  <si>
    <t xml:space="preserve">      Teste do algoritmo de visão (teste de utilização por terceiros)</t>
  </si>
  <si>
    <t>FEUP, UC,RRS</t>
  </si>
  <si>
    <t xml:space="preserve">      Algoritmo de IA Colaboração: Programação e testes com dados do terreno</t>
  </si>
  <si>
    <t>Mon 12/05/25</t>
  </si>
  <si>
    <t xml:space="preserve">      Identificação de Ambiente e Objetos: Programação e testes com dados do terreno</t>
  </si>
  <si>
    <t xml:space="preserve">      Desenho de Garra Industrial</t>
  </si>
  <si>
    <t>Mon 17/02/25</t>
  </si>
  <si>
    <t xml:space="preserve">      Fabrico e Montagem de Garra Industrial</t>
  </si>
  <si>
    <t>Tue 18/02/25</t>
  </si>
  <si>
    <t>Mon 31/03/25</t>
  </si>
  <si>
    <t xml:space="preserve">      Teste da Garra Industrial</t>
  </si>
  <si>
    <t>Tue 01/04/25</t>
  </si>
  <si>
    <t>Mon 14/04/25</t>
  </si>
  <si>
    <t>Wed 16/04/25</t>
  </si>
  <si>
    <t>Tue 29/04/25</t>
  </si>
  <si>
    <t>45;38</t>
  </si>
  <si>
    <t>Wed 30/04/25</t>
  </si>
  <si>
    <t>Tue 13/05/25</t>
  </si>
  <si>
    <t>46;40</t>
  </si>
  <si>
    <t>12 days</t>
  </si>
  <si>
    <t>Wed 14/05/25</t>
  </si>
  <si>
    <t>Thu 29/05/25</t>
  </si>
  <si>
    <t>47;41</t>
  </si>
  <si>
    <t>Fri 30/05/25</t>
  </si>
  <si>
    <t>Mon 16/06/25</t>
  </si>
  <si>
    <t>48;42</t>
  </si>
  <si>
    <t xml:space="preserve">      Teste do Sistema no AMR</t>
  </si>
  <si>
    <t>5 days</t>
  </si>
  <si>
    <t>Tue 17/06/25</t>
  </si>
  <si>
    <t xml:space="preserve">   Validação de Protótipo Industrial</t>
  </si>
  <si>
    <t xml:space="preserve">   Instalação em caso de uso</t>
  </si>
  <si>
    <t>81 days</t>
  </si>
  <si>
    <t>Tue 24/06/25</t>
  </si>
  <si>
    <t>Tue 14/10/25</t>
  </si>
  <si>
    <t xml:space="preserve">      Instalação do Sistema</t>
  </si>
  <si>
    <t>Mon 30/06/25</t>
  </si>
  <si>
    <t>RRS, Sentinell</t>
  </si>
  <si>
    <t xml:space="preserve">      Testes Funcionais Industriais (com Melhorias e Bug Fixing)</t>
  </si>
  <si>
    <t>70 days</t>
  </si>
  <si>
    <t>Tue 01/07/25</t>
  </si>
  <si>
    <t>Mon 06/10/25</t>
  </si>
  <si>
    <t>ENARTIN;RRS;SENTINEL</t>
  </si>
  <si>
    <t xml:space="preserve">      Testes de Segurança</t>
  </si>
  <si>
    <t>1 day</t>
  </si>
  <si>
    <t>Tue 07/10/25</t>
  </si>
  <si>
    <t xml:space="preserve">      Sistema Funcional</t>
  </si>
  <si>
    <t xml:space="preserve">      Demonstração do equipamento em operação</t>
  </si>
  <si>
    <t>Wed 08/10/25</t>
  </si>
  <si>
    <t>ISQCTAG, FEUP, UC</t>
  </si>
  <si>
    <t xml:space="preserve">   Prova de Conceito Validada</t>
  </si>
  <si>
    <t xml:space="preserve">   Promoção e Divulgação de Resultados</t>
  </si>
  <si>
    <t xml:space="preserve">      Participação em Feiras e Certames Industriais</t>
  </si>
  <si>
    <t>RRS, ENARTIN, IK, ISQCTAG, Sentinell</t>
  </si>
  <si>
    <t xml:space="preserve">      Participação em Conferências Científicas</t>
  </si>
  <si>
    <t>UC, FEUP</t>
  </si>
  <si>
    <t xml:space="preserve">   Gestão de Projeto</t>
  </si>
  <si>
    <t>CRONOGRAMA 4W</t>
  </si>
  <si>
    <t>MARÇO</t>
  </si>
  <si>
    <t>ABRIL</t>
  </si>
  <si>
    <t>MAIO</t>
  </si>
  <si>
    <t>JUNHO</t>
  </si>
  <si>
    <t>JULHO</t>
  </si>
  <si>
    <t>AGOSTO/SETEMBRO</t>
  </si>
  <si>
    <t>OUTUBRO</t>
  </si>
  <si>
    <t>NOVEMBRO</t>
  </si>
  <si>
    <t>SEMANA 1</t>
  </si>
  <si>
    <t>SEMANA 2</t>
  </si>
  <si>
    <t>SEMANA 3</t>
  </si>
  <si>
    <t>SEMANA 4</t>
  </si>
  <si>
    <r>
      <t xml:space="preserve">João Correia
</t>
    </r>
    <r>
      <rPr>
        <b/>
        <sz val="20"/>
        <rFont val="Calibri"/>
        <family val="2"/>
        <scheme val="minor"/>
      </rPr>
      <t>Enartin</t>
    </r>
  </si>
  <si>
    <t>Gestão de Projeto
Definição de caso de uso
Conceptualização da solução
Interligação das especialidades</t>
  </si>
  <si>
    <t>Gestão de Projeto
Definição de caso de uso
Conceptualização da solução
Interligação das especialidades
Relatório de progresso</t>
  </si>
  <si>
    <t>Gestão de Projeto
Especificação e apresentação do conceito especificado
Interligação das especialidades</t>
  </si>
  <si>
    <t>Definição de caso de uso.
Produção documental: especificação das capacidades que o produto (software e hardware) final deve apresentar. 
Especificações para demonstrador
Relatório de progresso</t>
  </si>
  <si>
    <t>Participação no desenvolvimento UX/UI
Definição de detalhes relativas à mecânica-fisica do caso de uso / demonstração</t>
  </si>
  <si>
    <r>
      <t xml:space="preserve">Rui Moreira
</t>
    </r>
    <r>
      <rPr>
        <b/>
        <sz val="20"/>
        <rFont val="Calibri"/>
        <family val="2"/>
        <scheme val="minor"/>
      </rPr>
      <t>Sentinel</t>
    </r>
  </si>
  <si>
    <t>Sem afetação</t>
  </si>
  <si>
    <t>Avaliar arquitetura do sistema
Visita à empresa e levantamento de requisitos
Discussão sobre detalhes técnicos</t>
  </si>
  <si>
    <t>Definicão da arquitetura da componente de visão artificial
Avaliação de modelos de AI para segmentação de objetos
Relatório intercalar</t>
  </si>
  <si>
    <t>Definição e compra do material necessário para os testes iniciais (câmaras, lentes, iluminações, etc.)
Montagem de um setup básico para testes</t>
  </si>
  <si>
    <r>
      <t xml:space="preserve">André Mendes
Sara Pereira
</t>
    </r>
    <r>
      <rPr>
        <b/>
        <sz val="20"/>
        <rFont val="Calibri"/>
        <family val="2"/>
        <scheme val="minor"/>
      </rPr>
      <t>ISQCTAG</t>
    </r>
  </si>
  <si>
    <t>Entrega do documento relativo ao ponto 2.2 Produção de Requisitos (Funcionalidade e Segurança)</t>
  </si>
  <si>
    <t xml:space="preserve">Envio de Documento sobre Cuidados com a Segurança na Industrialização de um Robô
</t>
  </si>
  <si>
    <t>Discussão e validação do documento entregue a 28/06</t>
  </si>
  <si>
    <r>
      <t xml:space="preserve">Vítor Pinto
Eliseu Pereira
</t>
    </r>
    <r>
      <rPr>
        <b/>
        <sz val="20"/>
        <rFont val="Calibri"/>
        <family val="2"/>
        <scheme val="minor"/>
      </rPr>
      <t>FEUP</t>
    </r>
  </si>
  <si>
    <t>Ação: Apoio na definição de caso de uso e funcional - estratégia da FEUP para Inspeção - Perceção de Meio-Ambiente e objetos, nomeadamente estudos preliminares acerca de possíveis sensores e atuadores a utilizar
Responsável: Equipa FEUP
Início de Tarefa: 01/03/2023
Data Prevista de Finalização: 28/04/2023</t>
  </si>
  <si>
    <t>Ação: Estudos preliminares acerca de possíveis sensores e atuadores a utilizar para Inspeção - Perceção de Meio-Ambiente e objetos
Responsável: Equipa FEUP
Início de Tarefa: 01/03/2023
Data Prevista de Finalização: 28/04/2023</t>
  </si>
  <si>
    <t>Ação: Produção de requisitos técnico-funcionais de eventuais sensores e atuadores a utilizar para Inspeção - Perceção de Meio-Ambiente e objetos
Responsável: Equipa FEUP
Início de Tarefa: 01/04/2023
Data Prevista de Finalização: 30/06/2023</t>
  </si>
  <si>
    <r>
      <t xml:space="preserve">Ricardo Dias
</t>
    </r>
    <r>
      <rPr>
        <b/>
        <sz val="20"/>
        <rFont val="Calibri"/>
        <family val="2"/>
        <scheme val="minor"/>
      </rPr>
      <t>UC</t>
    </r>
  </si>
  <si>
    <t>Estudos preliminares sobre inteligência artificial colaborativa</t>
  </si>
  <si>
    <t>Durante o mês de agosto esteve em desenvolvimento a tarefa "Especificações para IA Colaborativa - Perceção da consciencia das pessoas", que será concluida no dia 13 de setembro e posteriormente será enviado o relatório da execução da tarefa. A execução da tarefa esteve condicionada pela contratação do bolseiro Andrey Solovov  que iniciou funções no dia 1/8/2023.</t>
  </si>
  <si>
    <r>
      <t xml:space="preserve">Luís Nolasco
</t>
    </r>
    <r>
      <rPr>
        <b/>
        <sz val="20"/>
        <rFont val="Calibri"/>
        <family val="2"/>
        <scheme val="minor"/>
      </rPr>
      <t>RealRobotics</t>
    </r>
  </si>
  <si>
    <t>Preparação/execução espeficações técnicas</t>
  </si>
  <si>
    <t>Validação espeficações técnicas</t>
  </si>
  <si>
    <r>
      <t xml:space="preserve">Filipa Varandas
</t>
    </r>
    <r>
      <rPr>
        <b/>
        <sz val="20"/>
        <rFont val="Calibri"/>
        <family val="2"/>
        <scheme val="minor"/>
      </rPr>
      <t>Instituto Kaizen</t>
    </r>
  </si>
  <si>
    <t xml:space="preserve">•	Recolha de informação sobre possíveis casos de uso e sobre os pressupostos necessários de aplicação;
•	Priorização dos diferentes casos de uso identificados e seleção dos mesmos;
•	Preparação e participação de reuniões de Gestão de Projeto com a entidade líder (ENARTIN), por forma a identificar possíveis casos de uso onde fosse possível a concretização e experimentação de pressupostos já identificados como necessários;
</t>
  </si>
  <si>
    <t>Preparação e participação de reuniões de Gestão de Projeto com a entidade líder (ENARTIN), por forma a identificar possíveis casos de uso onde fosse possível a concretização e experimentação de pressupostos já identificados como necessários;</t>
  </si>
  <si>
    <t>Preparação Visita ao possível caso de estudo - Cerâmica da Borralheira</t>
  </si>
  <si>
    <t>COMUNICAÇÃO</t>
  </si>
  <si>
    <t>Data Conclusão</t>
  </si>
  <si>
    <t>Comunicação</t>
  </si>
  <si>
    <t>Todas as entidades</t>
  </si>
  <si>
    <t>Pedir que todas as entidades preencham e atualizem os ficheiros de Gestão de Projeto antes da reunião, por forma a garantir um bom desenvolvimento das reuniões. Pedimos também, que, sempre que alguma entidade soube que não vai conseguir comparecer à Reunião de Gestão de Projeto, que avise o líder do PPS e que alinhe com o mesmo, os próximos passos de desenvolvimento de trabalhos. Caso contrário, poderá colocar em causa a realização da reunião, por falta de Status.</t>
  </si>
  <si>
    <t>Preenchimento Relatório</t>
  </si>
  <si>
    <t>Reunião revisão relatório</t>
  </si>
  <si>
    <t>MATRIZ DE RISCO</t>
  </si>
  <si>
    <t>PROBABILIDADE</t>
  </si>
  <si>
    <t>MUITO ALTA</t>
  </si>
  <si>
    <t>MESES</t>
  </si>
  <si>
    <t>ENE</t>
  </si>
  <si>
    <t>FEB</t>
  </si>
  <si>
    <t>MAY</t>
  </si>
  <si>
    <t>AGO</t>
  </si>
  <si>
    <t>SEP</t>
  </si>
  <si>
    <t>OCT</t>
  </si>
  <si>
    <t>DIC</t>
  </si>
  <si>
    <t>ALTA</t>
  </si>
  <si>
    <t>MÉDIA</t>
  </si>
  <si>
    <t>BAIXA</t>
  </si>
  <si>
    <t>MUITO BAIXA</t>
  </si>
  <si>
    <t>MUITO BAIXO</t>
  </si>
  <si>
    <t>BAIXO</t>
  </si>
  <si>
    <t>MÉDIO</t>
  </si>
  <si>
    <t>ALTO</t>
  </si>
  <si>
    <t>MUITO ALTO</t>
  </si>
  <si>
    <t>IMPACTO</t>
  </si>
  <si>
    <t>PLANO DE AÇÃO</t>
  </si>
  <si>
    <t>Responsáveis</t>
  </si>
  <si>
    <t>Ação</t>
  </si>
  <si>
    <t>Status</t>
  </si>
  <si>
    <t>P
PLANEADO</t>
  </si>
  <si>
    <t>D
EM EXECUÇÃO</t>
  </si>
  <si>
    <t>C
VERIFICAÇÃO</t>
  </si>
  <si>
    <t>A
CONCLUÍDA</t>
  </si>
  <si>
    <t>João Correia
Enartin</t>
  </si>
  <si>
    <t>Partilhar pasta partilhada com todas as entidades</t>
  </si>
  <si>
    <t>Concluído</t>
  </si>
  <si>
    <t>Rui Moreira
Sentinel</t>
  </si>
  <si>
    <t>Validar se o Caso de uso do PPS pode ser numa entidade fora do consórcio + Apresentação PPS à Stellantis (líder + Stellantis)</t>
  </si>
  <si>
    <t>André Mendes
ISQCTAG</t>
  </si>
  <si>
    <t>Partilha feedback reunião com a Stellantis</t>
  </si>
  <si>
    <t>Sara Pereira
ISQCTAG</t>
  </si>
  <si>
    <t xml:space="preserve">Levantamento das necessidades a identificar - insdutrializações onde estão envolvios </t>
  </si>
  <si>
    <t>Vítor Pinto
FEUP</t>
  </si>
  <si>
    <t>Definição de requisitos na ótica do utilizador</t>
  </si>
  <si>
    <t>Ricardo Dias
UC</t>
  </si>
  <si>
    <t>Analisar e Finalizar "CDE" produzido por ISQCTAG</t>
  </si>
  <si>
    <t>Paulo M (?)
UC</t>
  </si>
  <si>
    <t>Acrescentar no cronograma: Disseminação e divulgação de resultados e Gestão de Projeto</t>
  </si>
  <si>
    <t>Filipa Varandas
Kaizen</t>
  </si>
  <si>
    <t xml:space="preserve">Colocação do Template de Relatório Intercalar na pasta partilhada </t>
  </si>
  <si>
    <t>Colocação do Cronograma (com auxilio a gestão visual) no ficheiro da gestão de projeto</t>
  </si>
  <si>
    <t>Planeado</t>
  </si>
  <si>
    <t>Preenchimento do ficheiro de Gestão de Projeto (Março, Abril, Maio e Junho)</t>
  </si>
  <si>
    <t>Reunião técnica com universidades, sentinel, enartin e realrobotics</t>
  </si>
  <si>
    <t>Reunião técnica com ISQCTAG</t>
  </si>
  <si>
    <r>
      <t xml:space="preserve">João Correia
</t>
    </r>
    <r>
      <rPr>
        <b/>
        <sz val="12"/>
        <rFont val="Calibri"/>
        <family val="2"/>
        <scheme val="minor"/>
      </rPr>
      <t>Enartin</t>
    </r>
  </si>
  <si>
    <r>
      <t xml:space="preserve">Rui Moreira
</t>
    </r>
    <r>
      <rPr>
        <b/>
        <sz val="12"/>
        <rFont val="Calibri"/>
        <family val="2"/>
        <scheme val="minor"/>
      </rPr>
      <t>Sentinel</t>
    </r>
  </si>
  <si>
    <r>
      <t xml:space="preserve">André Mendes
</t>
    </r>
    <r>
      <rPr>
        <b/>
        <sz val="12"/>
        <rFont val="Calibri"/>
        <family val="2"/>
        <scheme val="minor"/>
      </rPr>
      <t>ISQCTAG</t>
    </r>
  </si>
  <si>
    <r>
      <t xml:space="preserve">Sara Pereira
</t>
    </r>
    <r>
      <rPr>
        <b/>
        <sz val="12"/>
        <rFont val="Calibri"/>
        <family val="2"/>
        <scheme val="minor"/>
      </rPr>
      <t>ISQCTAG</t>
    </r>
  </si>
  <si>
    <r>
      <t xml:space="preserve">Vítor Pinto
</t>
    </r>
    <r>
      <rPr>
        <b/>
        <sz val="12"/>
        <rFont val="Calibri"/>
        <family val="2"/>
        <scheme val="minor"/>
      </rPr>
      <t>FEUP</t>
    </r>
  </si>
  <si>
    <r>
      <t xml:space="preserve">Ricardo Dias
</t>
    </r>
    <r>
      <rPr>
        <b/>
        <sz val="12"/>
        <rFont val="Calibri"/>
        <family val="2"/>
        <scheme val="minor"/>
      </rPr>
      <t>UC</t>
    </r>
  </si>
  <si>
    <r>
      <t xml:space="preserve">Filipa Varandas
</t>
    </r>
    <r>
      <rPr>
        <b/>
        <sz val="12"/>
        <rFont val="Calibri"/>
        <family val="2"/>
        <scheme val="minor"/>
      </rPr>
      <t>Kaizen</t>
    </r>
  </si>
  <si>
    <t>ATA Nº 8 - REUNIÃO SEGUIMENTO PPS 10</t>
  </si>
  <si>
    <t>Data: 28/09/2023</t>
  </si>
  <si>
    <t>Frequência: Mensal</t>
  </si>
  <si>
    <t>14:30-15:00</t>
  </si>
  <si>
    <t>Entidades</t>
  </si>
  <si>
    <t>INDICADOR PPS 10</t>
  </si>
  <si>
    <t>Anos</t>
  </si>
  <si>
    <t>Realizado/Objetivo</t>
  </si>
  <si>
    <t>Objetivo</t>
  </si>
  <si>
    <t>% Execução PPS</t>
  </si>
  <si>
    <t> </t>
  </si>
  <si>
    <t>% Execução Orçamento PPS</t>
  </si>
  <si>
    <t>Nº relatórios por milestones</t>
  </si>
  <si>
    <t>Nº Dissertações</t>
  </si>
  <si>
    <t>Nº Patentes</t>
  </si>
  <si>
    <t>Realização de Workshops</t>
  </si>
  <si>
    <t>Presenças em Feiras</t>
  </si>
  <si>
    <t>Nº artigos cientificos publicados</t>
  </si>
  <si>
    <t>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</si>
</sst>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[$-816]mmmmm;@"/>
  </numFmts>
  <fonts count="9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4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3F5C"/>
      <name val="Calibri"/>
      <family val="2"/>
      <scheme val="minor"/>
    </font>
    <font>
      <b/>
      <sz val="12"/>
      <color rgb="FF003F5C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0"/>
      <name val="Calibri"/>
      <family val="2"/>
      <scheme val="minor"/>
    </font>
    <font>
      <b/>
      <sz val="36"/>
      <color theme="4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3" tint="-0.499984740745262"/>
      <name val="Arial"/>
      <family val="2"/>
    </font>
    <font>
      <b/>
      <sz val="10"/>
      <name val="Arial"/>
      <family val="2"/>
    </font>
    <font>
      <b/>
      <sz val="25"/>
      <color theme="0"/>
      <name val="Avenir Next LT Pro"/>
      <family val="2"/>
    </font>
    <font>
      <sz val="11"/>
      <color theme="1" tint="0.24994659260841701"/>
      <name val="Cambria"/>
      <family val="2"/>
      <scheme val="major"/>
    </font>
    <font>
      <sz val="10"/>
      <color theme="1" tint="0.24994659260841701"/>
      <name val="Arial"/>
      <family val="2"/>
    </font>
    <font>
      <b/>
      <sz val="42"/>
      <color theme="7"/>
      <name val="Cambria"/>
      <family val="2"/>
      <scheme val="major"/>
    </font>
    <font>
      <b/>
      <sz val="10"/>
      <color theme="7"/>
      <name val="Arial"/>
      <family val="2"/>
    </font>
    <font>
      <b/>
      <sz val="13"/>
      <color theme="7"/>
      <name val="Cambria"/>
      <family val="2"/>
      <scheme val="major"/>
    </font>
    <font>
      <sz val="10"/>
      <color theme="1" tint="0.24994659260841701"/>
      <name val="Avenir Next LT Pro"/>
      <family val="2"/>
    </font>
    <font>
      <b/>
      <sz val="13"/>
      <color theme="1" tint="0.24994659260841701"/>
      <name val="Cambria"/>
      <family val="2"/>
      <scheme val="major"/>
    </font>
    <font>
      <b/>
      <sz val="10"/>
      <color theme="1" tint="0.24994659260841701"/>
      <name val="Arial"/>
      <family val="2"/>
    </font>
    <font>
      <b/>
      <sz val="11"/>
      <color theme="1" tint="0.24994659260841701"/>
      <name val="Calibri"/>
      <family val="2"/>
      <scheme val="minor"/>
    </font>
    <font>
      <b/>
      <sz val="10"/>
      <color rgb="FF293274"/>
      <name val="Arial"/>
      <family val="2"/>
    </font>
    <font>
      <sz val="12"/>
      <color theme="1" tint="0.24994659260841701"/>
      <name val="Cambria"/>
      <family val="2"/>
      <scheme val="major"/>
    </font>
    <font>
      <sz val="10"/>
      <color rgb="FF293274"/>
      <name val="Arial"/>
      <family val="2"/>
    </font>
    <font>
      <b/>
      <sz val="10"/>
      <color rgb="FF002060"/>
      <name val="Arial"/>
      <family val="2"/>
    </font>
    <font>
      <b/>
      <sz val="10"/>
      <color rgb="FFABDB77"/>
      <name val="Arial"/>
      <family val="2"/>
    </font>
    <font>
      <sz val="10"/>
      <color rgb="FFBCE292"/>
      <name val="Arial"/>
      <family val="2"/>
    </font>
    <font>
      <sz val="14"/>
      <color theme="1" tint="0.24994659260841701"/>
      <name val="Calibri"/>
      <family val="2"/>
      <scheme val="minor"/>
    </font>
    <font>
      <b/>
      <sz val="11"/>
      <color rgb="FF293274"/>
      <name val="Avenir Next LT Pro"/>
      <family val="2"/>
    </font>
    <font>
      <sz val="20"/>
      <color theme="1" tint="0.24994659260841701"/>
      <name val="Arial"/>
      <family val="2"/>
    </font>
    <font>
      <i/>
      <sz val="11"/>
      <color theme="7"/>
      <name val="Calibri"/>
      <family val="2"/>
      <scheme val="minor"/>
    </font>
    <font>
      <i/>
      <sz val="10"/>
      <color theme="7"/>
      <name val="Arial"/>
      <family val="2"/>
    </font>
    <font>
      <b/>
      <sz val="10"/>
      <color rgb="FFFFD966"/>
      <name val="Arial"/>
      <family val="2"/>
    </font>
    <font>
      <b/>
      <sz val="20"/>
      <color rgb="FFA1AEC7"/>
      <name val="Avenir Next LT Pro"/>
      <family val="2"/>
    </font>
    <font>
      <b/>
      <sz val="20"/>
      <color rgb="FFA1AEC7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Gill Sans MT"/>
      <family val="2"/>
    </font>
    <font>
      <sz val="8"/>
      <color rgb="FF000000"/>
      <name val="Gill Sans MT"/>
      <family val="2"/>
    </font>
    <font>
      <sz val="8"/>
      <name val="Gill Sans MT"/>
      <family val="2"/>
    </font>
    <font>
      <b/>
      <sz val="8"/>
      <name val="Gill Sans MT"/>
      <family val="2"/>
    </font>
    <font>
      <sz val="8"/>
      <color rgb="FF7030A0"/>
      <name val="Gill Sans MT"/>
      <family val="2"/>
    </font>
    <font>
      <sz val="11"/>
      <color rgb="FF000000"/>
      <name val="Calibri"/>
      <family val="2"/>
      <scheme val="minor"/>
    </font>
    <font>
      <b/>
      <sz val="14"/>
      <color theme="0"/>
      <name val="Gill Sans MT"/>
      <family val="2"/>
    </font>
    <font>
      <sz val="12"/>
      <color rgb="FF000000"/>
      <name val="Gill Sans MT"/>
      <family val="2"/>
    </font>
    <font>
      <sz val="8"/>
      <name val="Verdana"/>
      <family val="2"/>
    </font>
    <font>
      <sz val="9"/>
      <color rgb="FF000000"/>
      <name val="Gill Sans MT"/>
      <family val="2"/>
    </font>
    <font>
      <b/>
      <sz val="8"/>
      <name val="Verdana"/>
      <family val="2"/>
    </font>
    <font>
      <b/>
      <sz val="8"/>
      <color theme="0"/>
      <name val="Gill Sans MT"/>
      <family val="2"/>
    </font>
    <font>
      <b/>
      <sz val="7"/>
      <color theme="0"/>
      <name val="Gill Sans MT"/>
      <family val="2"/>
    </font>
    <font>
      <b/>
      <sz val="12"/>
      <name val="Calibri"/>
      <family val="2"/>
      <scheme val="minor"/>
    </font>
    <font>
      <sz val="9"/>
      <color rgb="FF363636"/>
      <name val="Segoe U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538135"/>
      <name val="Arial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2"/>
      <color rgb="FF003F5C"/>
      <name val="Calibri"/>
      <family val="2"/>
    </font>
    <font>
      <b/>
      <sz val="2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ABDB7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327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EAF0F6"/>
        <bgColor indexed="64"/>
      </patternFill>
    </fill>
    <fill>
      <patternFill patternType="lightUp">
        <fgColor theme="7"/>
      </patternFill>
    </fill>
    <fill>
      <patternFill patternType="lightUp">
        <fgColor rgb="FF002060"/>
        <bgColor theme="0"/>
      </patternFill>
    </fill>
    <fill>
      <patternFill patternType="solid">
        <fgColor theme="7"/>
        <bgColor auto="1"/>
      </patternFill>
    </fill>
    <fill>
      <patternFill patternType="solid">
        <fgColor rgb="FF6F83AA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B3C9DF"/>
        <bgColor theme="0"/>
      </patternFill>
    </fill>
    <fill>
      <patternFill patternType="solid">
        <fgColor rgb="FFA90533"/>
        <bgColor indexed="64"/>
      </patternFill>
    </fill>
    <fill>
      <patternFill patternType="lightUp">
        <fgColor theme="7"/>
        <bgColor theme="7" tint="0.59996337778862885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003F5C"/>
      </left>
      <right style="thin">
        <color rgb="FF003F5C"/>
      </right>
      <top style="thin">
        <color rgb="FF003F5C"/>
      </top>
      <bottom style="thin">
        <color rgb="FF003F5C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3F5C"/>
      </left>
      <right/>
      <top style="thin">
        <color rgb="FF003F5C"/>
      </top>
      <bottom/>
      <diagonal/>
    </border>
    <border>
      <left/>
      <right/>
      <top style="thin">
        <color rgb="FF003F5C"/>
      </top>
      <bottom/>
      <diagonal/>
    </border>
    <border>
      <left/>
      <right style="thin">
        <color rgb="FF003F5C"/>
      </right>
      <top style="thin">
        <color rgb="FF003F5C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3F5C"/>
      </left>
      <right/>
      <top style="thin">
        <color rgb="FF003F5C"/>
      </top>
      <bottom style="thin">
        <color rgb="FF003F5C"/>
      </bottom>
      <diagonal/>
    </border>
    <border>
      <left/>
      <right/>
      <top style="thin">
        <color rgb="FF003F5C"/>
      </top>
      <bottom style="thin">
        <color rgb="FF003F5C"/>
      </bottom>
      <diagonal/>
    </border>
    <border>
      <left/>
      <right style="thin">
        <color rgb="FF003F5C"/>
      </right>
      <top style="thin">
        <color rgb="FF003F5C"/>
      </top>
      <bottom style="thin">
        <color rgb="FF003F5C"/>
      </bottom>
      <diagonal/>
    </border>
    <border>
      <left style="thin">
        <color indexed="64"/>
      </left>
      <right/>
      <top style="thin">
        <color rgb="FF003F5C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3F5C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1BBCC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rgb="FF003F5C"/>
      </right>
      <top/>
      <bottom style="thin">
        <color rgb="FF003F5C"/>
      </bottom>
      <diagonal/>
    </border>
    <border>
      <left style="thin">
        <color rgb="FF003F5C"/>
      </left>
      <right style="thin">
        <color rgb="FF003F5C"/>
      </right>
      <top/>
      <bottom style="thin">
        <color rgb="FF003F5C"/>
      </bottom>
      <diagonal/>
    </border>
    <border>
      <left style="thin">
        <color rgb="FF003F5C"/>
      </left>
      <right/>
      <top/>
      <bottom style="thin">
        <color rgb="FF003F5C"/>
      </bottom>
      <diagonal/>
    </border>
    <border>
      <left style="thin">
        <color rgb="FF003F5C"/>
      </left>
      <right style="thin">
        <color rgb="FF003F5C"/>
      </right>
      <top style="thin">
        <color rgb="FF003F5C"/>
      </top>
      <bottom/>
      <diagonal/>
    </border>
    <border>
      <left style="thin">
        <color indexed="64"/>
      </left>
      <right/>
      <top style="thin">
        <color rgb="FF003F5C"/>
      </top>
      <bottom style="thin">
        <color rgb="FF003F5C"/>
      </bottom>
      <diagonal/>
    </border>
  </borders>
  <cellStyleXfs count="50">
    <xf numFmtId="0" fontId="0" fillId="0" borderId="0"/>
    <xf numFmtId="0" fontId="3" fillId="0" borderId="0" applyNumberFormat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3" fillId="0" borderId="0"/>
    <xf numFmtId="0" fontId="30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13" borderId="0" applyNumberFormat="0" applyBorder="0" applyAlignment="0" applyProtection="0"/>
    <xf numFmtId="0" fontId="37" fillId="0" borderId="0" applyNumberFormat="0" applyFill="0" applyBorder="0" applyProtection="0">
      <alignment horizontal="center" vertical="center"/>
    </xf>
    <xf numFmtId="0" fontId="39" fillId="0" borderId="0" applyNumberFormat="0" applyFill="0" applyBorder="0" applyProtection="0">
      <alignment vertical="center"/>
    </xf>
    <xf numFmtId="0" fontId="39" fillId="0" borderId="0" applyNumberFormat="0" applyFill="0" applyBorder="0" applyAlignment="0" applyProtection="0"/>
    <xf numFmtId="9" fontId="41" fillId="0" borderId="0" applyFill="0" applyBorder="0" applyProtection="0">
      <alignment horizontal="center" vertical="center"/>
    </xf>
    <xf numFmtId="0" fontId="43" fillId="0" borderId="0" applyFill="0" applyBorder="0" applyProtection="0">
      <alignment horizontal="left" wrapText="1"/>
    </xf>
    <xf numFmtId="0" fontId="45" fillId="15" borderId="26" applyNumberFormat="0" applyProtection="0">
      <alignment horizontal="left" vertical="center"/>
    </xf>
    <xf numFmtId="1" fontId="47" fillId="15" borderId="26">
      <alignment horizontal="center" vertical="center"/>
    </xf>
    <xf numFmtId="0" fontId="37" fillId="17" borderId="29" applyNumberFormat="0" applyFont="0" applyAlignment="0">
      <alignment horizontal="center"/>
    </xf>
    <xf numFmtId="0" fontId="52" fillId="0" borderId="0" applyNumberFormat="0" applyFill="0" applyBorder="0" applyProtection="0">
      <alignment horizontal="left" vertical="center"/>
    </xf>
    <xf numFmtId="0" fontId="37" fillId="19" borderId="32" applyNumberFormat="0" applyFont="0" applyAlignment="0">
      <alignment horizontal="center"/>
    </xf>
    <xf numFmtId="0" fontId="55" fillId="0" borderId="0" applyNumberFormat="0" applyFill="0" applyBorder="0" applyProtection="0">
      <alignment vertical="center"/>
    </xf>
    <xf numFmtId="0" fontId="37" fillId="21" borderId="32" applyNumberFormat="0" applyFont="0" applyAlignment="0">
      <alignment horizontal="center"/>
    </xf>
    <xf numFmtId="0" fontId="37" fillId="24" borderId="32" applyNumberFormat="0" applyFont="0" applyAlignment="0">
      <alignment horizontal="center"/>
    </xf>
    <xf numFmtId="0" fontId="60" fillId="0" borderId="0" applyFill="0" applyProtection="0">
      <alignment vertical="center"/>
    </xf>
    <xf numFmtId="0" fontId="60" fillId="0" borderId="0" applyFill="0" applyProtection="0">
      <alignment horizontal="center" vertical="center" wrapText="1"/>
    </xf>
    <xf numFmtId="0" fontId="60" fillId="0" borderId="0" applyFill="0" applyProtection="0">
      <alignment horizontal="left"/>
    </xf>
    <xf numFmtId="3" fontId="60" fillId="0" borderId="43" applyFill="0" applyProtection="0">
      <alignment horizontal="center"/>
    </xf>
    <xf numFmtId="0" fontId="12" fillId="0" borderId="0"/>
    <xf numFmtId="0" fontId="2" fillId="0" borderId="0" applyNumberFormat="0" applyFill="0" applyBorder="0" applyAlignment="0" applyProtection="0"/>
    <xf numFmtId="0" fontId="75" fillId="0" borderId="0"/>
    <xf numFmtId="0" fontId="3" fillId="0" borderId="0"/>
    <xf numFmtId="0" fontId="3" fillId="0" borderId="0"/>
    <xf numFmtId="0" fontId="39" fillId="0" borderId="0" applyNumberFormat="0" applyFill="0" applyBorder="0" applyProtection="0">
      <alignment vertical="center"/>
    </xf>
    <xf numFmtId="0" fontId="39" fillId="0" borderId="0" applyNumberFormat="0" applyFill="0" applyBorder="0" applyAlignment="0" applyProtection="0"/>
    <xf numFmtId="0" fontId="45" fillId="15" borderId="26" applyNumberFormat="0" applyProtection="0">
      <alignment horizontal="left" vertical="center"/>
    </xf>
    <xf numFmtId="0" fontId="55" fillId="0" borderId="0" applyNumberFormat="0" applyFill="0" applyBorder="0" applyProtection="0">
      <alignment vertical="center"/>
    </xf>
    <xf numFmtId="0" fontId="37" fillId="17" borderId="29" applyNumberFormat="0" applyFont="0" applyAlignment="0">
      <alignment horizontal="center"/>
    </xf>
    <xf numFmtId="0" fontId="52" fillId="0" borderId="0" applyNumberFormat="0" applyFill="0" applyBorder="0" applyProtection="0">
      <alignment horizontal="left" vertical="center"/>
    </xf>
    <xf numFmtId="0" fontId="37" fillId="24" borderId="32" applyNumberFormat="0" applyFont="0" applyAlignment="0">
      <alignment horizontal="center"/>
    </xf>
    <xf numFmtId="0" fontId="37" fillId="19" borderId="32" applyNumberFormat="0" applyFont="0" applyAlignment="0">
      <alignment horizontal="center"/>
    </xf>
    <xf numFmtId="0" fontId="37" fillId="34" borderId="32" applyNumberFormat="0" applyFont="0" applyAlignment="0">
      <alignment horizontal="center"/>
    </xf>
    <xf numFmtId="0" fontId="37" fillId="21" borderId="32" applyNumberFormat="0" applyFont="0" applyAlignment="0">
      <alignment horizontal="center"/>
    </xf>
    <xf numFmtId="0" fontId="60" fillId="0" borderId="0" applyFill="0" applyProtection="0">
      <alignment horizontal="left"/>
    </xf>
    <xf numFmtId="0" fontId="60" fillId="0" borderId="0" applyFill="0" applyProtection="0">
      <alignment vertical="center"/>
    </xf>
    <xf numFmtId="0" fontId="60" fillId="0" borderId="0" applyFill="0" applyProtection="0">
      <alignment horizontal="center" vertical="center" wrapText="1"/>
    </xf>
    <xf numFmtId="3" fontId="60" fillId="0" borderId="43" applyFill="0" applyProtection="0">
      <alignment horizontal="center"/>
    </xf>
    <xf numFmtId="0" fontId="43" fillId="0" borderId="0" applyFill="0" applyBorder="0" applyProtection="0">
      <alignment horizontal="left" wrapText="1"/>
    </xf>
    <xf numFmtId="9" fontId="41" fillId="0" borderId="0" applyFill="0" applyBorder="0" applyProtection="0">
      <alignment horizontal="center" vertical="center"/>
    </xf>
    <xf numFmtId="44" fontId="11" fillId="0" borderId="0" applyFont="0" applyFill="0" applyBorder="0" applyAlignment="0" applyProtection="0"/>
  </cellStyleXfs>
  <cellXfs count="333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5" fillId="0" borderId="0" xfId="0" applyFont="1"/>
    <xf numFmtId="0" fontId="16" fillId="0" borderId="15" xfId="0" applyFont="1" applyBorder="1" applyAlignment="1">
      <alignment horizontal="center" vertical="center" textRotation="90"/>
    </xf>
    <xf numFmtId="0" fontId="16" fillId="0" borderId="5" xfId="0" applyFont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0" borderId="0" xfId="29" applyFont="1" applyAlignment="1">
      <alignment horizontal="right"/>
    </xf>
    <xf numFmtId="0" fontId="13" fillId="0" borderId="0" xfId="0" applyFont="1"/>
    <xf numFmtId="0" fontId="17" fillId="0" borderId="0" xfId="29" applyFont="1" applyAlignment="1">
      <alignment vertical="center"/>
    </xf>
    <xf numFmtId="0" fontId="12" fillId="0" borderId="3" xfId="0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 readingOrder="1"/>
    </xf>
    <xf numFmtId="0" fontId="22" fillId="0" borderId="0" xfId="0" applyFont="1" applyAlignment="1">
      <alignment horizontal="left" vertical="top" wrapText="1" readingOrder="1"/>
    </xf>
    <xf numFmtId="0" fontId="22" fillId="0" borderId="0" xfId="0" applyFont="1" applyAlignment="1">
      <alignment horizontal="center" vertical="center" wrapText="1" readingOrder="1"/>
    </xf>
    <xf numFmtId="0" fontId="22" fillId="3" borderId="0" xfId="0" applyFont="1" applyFill="1" applyAlignment="1">
      <alignment horizontal="center" vertical="center" wrapText="1" readingOrder="1"/>
    </xf>
    <xf numFmtId="0" fontId="23" fillId="0" borderId="3" xfId="0" applyFont="1" applyBorder="1" applyAlignment="1">
      <alignment horizontal="center" vertical="center" wrapText="1"/>
    </xf>
    <xf numFmtId="0" fontId="12" fillId="0" borderId="0" xfId="0" applyFont="1"/>
    <xf numFmtId="0" fontId="24" fillId="0" borderId="0" xfId="29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12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3" borderId="21" xfId="2" applyFont="1" applyFill="1" applyBorder="1" applyAlignment="1">
      <alignment horizontal="left" vertical="center" wrapText="1"/>
    </xf>
    <xf numFmtId="0" fontId="27" fillId="3" borderId="21" xfId="2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28" fillId="7" borderId="21" xfId="4" applyFont="1" applyFill="1" applyBorder="1" applyAlignment="1">
      <alignment horizontal="center" vertical="center"/>
    </xf>
    <xf numFmtId="0" fontId="28" fillId="8" borderId="21" xfId="2" applyFont="1" applyFill="1" applyBorder="1" applyAlignment="1">
      <alignment horizontal="center" vertical="center" wrapText="1" readingOrder="1"/>
    </xf>
    <xf numFmtId="0" fontId="0" fillId="6" borderId="0" xfId="0" applyFill="1"/>
    <xf numFmtId="0" fontId="25" fillId="6" borderId="0" xfId="0" applyFont="1" applyFill="1" applyAlignment="1">
      <alignment horizontal="center" vertical="center" wrapText="1" readingOrder="1"/>
    </xf>
    <xf numFmtId="0" fontId="22" fillId="4" borderId="0" xfId="0" applyFont="1" applyFill="1" applyAlignment="1">
      <alignment horizontal="center" vertical="center" wrapText="1" readingOrder="1"/>
    </xf>
    <xf numFmtId="0" fontId="22" fillId="5" borderId="0" xfId="0" applyFont="1" applyFill="1" applyAlignment="1">
      <alignment horizontal="center" vertical="center" wrapText="1" readingOrder="1"/>
    </xf>
    <xf numFmtId="0" fontId="16" fillId="0" borderId="0" xfId="0" applyFont="1" applyAlignment="1">
      <alignment horizontal="center" vertical="center"/>
    </xf>
    <xf numFmtId="0" fontId="29" fillId="0" borderId="0" xfId="0" applyFont="1" applyAlignment="1">
      <alignment wrapText="1"/>
    </xf>
    <xf numFmtId="0" fontId="29" fillId="6" borderId="0" xfId="0" applyFont="1" applyFill="1" applyAlignment="1">
      <alignment wrapText="1"/>
    </xf>
    <xf numFmtId="0" fontId="2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textRotation="90" wrapText="1"/>
    </xf>
    <xf numFmtId="0" fontId="16" fillId="10" borderId="13" xfId="0" applyFont="1" applyFill="1" applyBorder="1" applyAlignment="1">
      <alignment horizontal="center" vertical="center" wrapText="1"/>
    </xf>
    <xf numFmtId="0" fontId="16" fillId="10" borderId="14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 vertical="center" wrapText="1"/>
    </xf>
    <xf numFmtId="0" fontId="16" fillId="10" borderId="20" xfId="0" applyFont="1" applyFill="1" applyBorder="1" applyAlignment="1">
      <alignment horizontal="center" vertical="center" wrapText="1"/>
    </xf>
    <xf numFmtId="0" fontId="16" fillId="11" borderId="13" xfId="0" applyFont="1" applyFill="1" applyBorder="1" applyAlignment="1">
      <alignment horizontal="center" vertical="center" wrapText="1"/>
    </xf>
    <xf numFmtId="0" fontId="16" fillId="11" borderId="1" xfId="0" quotePrefix="1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6" fillId="12" borderId="1" xfId="0" quotePrefix="1" applyFont="1" applyFill="1" applyBorder="1" applyAlignment="1">
      <alignment horizontal="center" vertical="center" wrapText="1"/>
    </xf>
    <xf numFmtId="0" fontId="34" fillId="2" borderId="22" xfId="10" applyFont="1" applyFill="1" applyBorder="1" applyAlignment="1" applyProtection="1">
      <alignment horizontal="center" vertical="center"/>
      <protection locked="0"/>
    </xf>
    <xf numFmtId="0" fontId="3" fillId="0" borderId="22" xfId="1" applyBorder="1" applyAlignment="1">
      <alignment horizontal="center" vertical="center"/>
    </xf>
    <xf numFmtId="0" fontId="38" fillId="0" borderId="0" xfId="11" applyFont="1">
      <alignment horizontal="center" vertical="center"/>
    </xf>
    <xf numFmtId="0" fontId="38" fillId="0" borderId="0" xfId="11" applyFont="1" applyAlignment="1">
      <alignment horizontal="center" vertical="center" wrapText="1"/>
    </xf>
    <xf numFmtId="0" fontId="40" fillId="0" borderId="0" xfId="12" applyFont="1">
      <alignment vertical="center"/>
    </xf>
    <xf numFmtId="0" fontId="40" fillId="0" borderId="0" xfId="12" applyFont="1" applyAlignment="1">
      <alignment horizontal="center" vertical="center"/>
    </xf>
    <xf numFmtId="0" fontId="40" fillId="0" borderId="0" xfId="13" applyFont="1" applyAlignment="1">
      <alignment horizontal="center"/>
    </xf>
    <xf numFmtId="0" fontId="40" fillId="0" borderId="0" xfId="13" applyFont="1" applyFill="1" applyAlignment="1">
      <alignment horizontal="center"/>
    </xf>
    <xf numFmtId="0" fontId="38" fillId="0" borderId="0" xfId="11" applyFont="1" applyAlignment="1">
      <alignment horizontal="center"/>
    </xf>
    <xf numFmtId="9" fontId="40" fillId="0" borderId="0" xfId="14" applyFont="1">
      <alignment horizontal="center" vertical="center"/>
    </xf>
    <xf numFmtId="0" fontId="38" fillId="0" borderId="0" xfId="11" applyFont="1" applyBorder="1" applyAlignment="1">
      <alignment horizontal="center"/>
    </xf>
    <xf numFmtId="0" fontId="42" fillId="0" borderId="0" xfId="11" applyFont="1">
      <alignment horizontal="center" vertical="center"/>
    </xf>
    <xf numFmtId="0" fontId="44" fillId="0" borderId="0" xfId="15" applyFont="1" applyAlignment="1">
      <alignment horizontal="center" wrapText="1"/>
    </xf>
    <xf numFmtId="0" fontId="46" fillId="16" borderId="27" xfId="16" applyFont="1" applyFill="1" applyBorder="1" applyAlignment="1">
      <alignment horizontal="center" vertical="center"/>
    </xf>
    <xf numFmtId="1" fontId="48" fillId="16" borderId="28" xfId="17" applyFont="1" applyFill="1" applyBorder="1">
      <alignment horizontal="center" vertical="center"/>
    </xf>
    <xf numFmtId="14" fontId="49" fillId="0" borderId="0" xfId="13" applyNumberFormat="1" applyFont="1" applyAlignment="1">
      <alignment horizontal="center"/>
    </xf>
    <xf numFmtId="9" fontId="50" fillId="0" borderId="0" xfId="14" applyFont="1">
      <alignment horizontal="center" vertical="center"/>
    </xf>
    <xf numFmtId="0" fontId="51" fillId="18" borderId="30" xfId="18" applyFont="1" applyFill="1" applyBorder="1" applyAlignment="1">
      <alignment horizontal="center"/>
    </xf>
    <xf numFmtId="0" fontId="38" fillId="0" borderId="31" xfId="19" applyFont="1" applyBorder="1" applyAlignment="1">
      <alignment vertical="center"/>
    </xf>
    <xf numFmtId="0" fontId="38" fillId="0" borderId="0" xfId="19" applyFont="1" applyAlignment="1">
      <alignment vertical="center"/>
    </xf>
    <xf numFmtId="0" fontId="51" fillId="20" borderId="33" xfId="20" applyFont="1" applyFill="1" applyBorder="1" applyAlignment="1">
      <alignment horizontal="center"/>
    </xf>
    <xf numFmtId="0" fontId="38" fillId="0" borderId="31" xfId="19" applyFont="1" applyBorder="1">
      <alignment horizontal="left" vertical="center"/>
    </xf>
    <xf numFmtId="0" fontId="38" fillId="0" borderId="0" xfId="19" applyFont="1" applyBorder="1">
      <alignment horizontal="left" vertical="center"/>
    </xf>
    <xf numFmtId="0" fontId="51" fillId="21" borderId="33" xfId="20" applyFont="1" applyFill="1" applyBorder="1" applyAlignment="1">
      <alignment horizontal="center"/>
    </xf>
    <xf numFmtId="0" fontId="38" fillId="0" borderId="0" xfId="19" applyFont="1" applyBorder="1" applyAlignment="1">
      <alignment vertical="center"/>
    </xf>
    <xf numFmtId="0" fontId="38" fillId="0" borderId="0" xfId="11" applyFont="1" applyFill="1">
      <alignment horizontal="center" vertical="center"/>
    </xf>
    <xf numFmtId="0" fontId="53" fillId="4" borderId="35" xfId="11" applyFont="1" applyFill="1" applyBorder="1">
      <alignment horizontal="center" vertical="center"/>
    </xf>
    <xf numFmtId="0" fontId="54" fillId="0" borderId="0" xfId="11" applyFont="1">
      <alignment horizontal="center" vertical="center"/>
    </xf>
    <xf numFmtId="0" fontId="56" fillId="0" borderId="0" xfId="21" applyFont="1">
      <alignment vertical="center"/>
    </xf>
    <xf numFmtId="0" fontId="57" fillId="0" borderId="0" xfId="11" applyFont="1" applyAlignment="1">
      <alignment horizontal="center"/>
    </xf>
    <xf numFmtId="0" fontId="51" fillId="22" borderId="30" xfId="18" applyFont="1" applyFill="1" applyBorder="1" applyAlignment="1">
      <alignment horizontal="center"/>
    </xf>
    <xf numFmtId="0" fontId="38" fillId="12" borderId="33" xfId="22" applyFont="1" applyFill="1" applyBorder="1" applyAlignment="1">
      <alignment horizontal="center"/>
    </xf>
    <xf numFmtId="0" fontId="38" fillId="23" borderId="33" xfId="22" applyFont="1" applyFill="1" applyBorder="1" applyAlignment="1">
      <alignment horizontal="center"/>
    </xf>
    <xf numFmtId="0" fontId="58" fillId="4" borderId="36" xfId="11" applyFont="1" applyFill="1" applyBorder="1">
      <alignment horizontal="center" vertical="center"/>
    </xf>
    <xf numFmtId="0" fontId="59" fillId="4" borderId="36" xfId="11" applyFont="1" applyFill="1" applyBorder="1">
      <alignment horizontal="center" vertical="center"/>
    </xf>
    <xf numFmtId="0" fontId="38" fillId="0" borderId="0" xfId="11" applyFont="1" applyFill="1" applyAlignment="1">
      <alignment horizontal="center" vertical="center" wrapText="1"/>
    </xf>
    <xf numFmtId="0" fontId="56" fillId="0" borderId="0" xfId="21" applyFont="1" applyFill="1">
      <alignment vertical="center"/>
    </xf>
    <xf numFmtId="0" fontId="56" fillId="0" borderId="0" xfId="21" applyFont="1" applyFill="1" applyAlignment="1">
      <alignment horizontal="center" vertical="center"/>
    </xf>
    <xf numFmtId="0" fontId="38" fillId="0" borderId="0" xfId="11" applyFont="1" applyFill="1" applyAlignment="1">
      <alignment horizontal="center"/>
    </xf>
    <xf numFmtId="0" fontId="38" fillId="0" borderId="0" xfId="23" applyFont="1" applyFill="1" applyBorder="1" applyAlignment="1">
      <alignment horizontal="center"/>
    </xf>
    <xf numFmtId="0" fontId="38" fillId="0" borderId="0" xfId="19" applyFont="1" applyFill="1" applyBorder="1">
      <alignment horizontal="left" vertical="center"/>
    </xf>
    <xf numFmtId="0" fontId="38" fillId="0" borderId="0" xfId="11" applyFont="1" applyAlignment="1">
      <alignment vertical="center" wrapText="1"/>
    </xf>
    <xf numFmtId="3" fontId="49" fillId="16" borderId="41" xfId="27" applyFont="1" applyFill="1" applyBorder="1" applyAlignment="1">
      <alignment horizontal="center" vertical="center"/>
    </xf>
    <xf numFmtId="3" fontId="49" fillId="16" borderId="42" xfId="27" applyFont="1" applyFill="1" applyBorder="1" applyAlignment="1">
      <alignment horizontal="center" vertical="center"/>
    </xf>
    <xf numFmtId="0" fontId="61" fillId="0" borderId="44" xfId="28" applyFont="1" applyBorder="1" applyAlignment="1">
      <alignment horizontal="center" vertical="center"/>
    </xf>
    <xf numFmtId="14" fontId="61" fillId="0" borderId="45" xfId="28" applyNumberFormat="1" applyFont="1" applyBorder="1" applyAlignment="1">
      <alignment vertical="center"/>
    </xf>
    <xf numFmtId="0" fontId="38" fillId="0" borderId="45" xfId="11" applyNumberFormat="1" applyFont="1" applyBorder="1">
      <alignment horizontal="center" vertical="center"/>
    </xf>
    <xf numFmtId="0" fontId="38" fillId="0" borderId="45" xfId="11" applyFont="1" applyBorder="1">
      <alignment horizontal="center" vertical="center"/>
    </xf>
    <xf numFmtId="0" fontId="38" fillId="0" borderId="44" xfId="11" applyFont="1" applyBorder="1">
      <alignment horizontal="center" vertical="center"/>
    </xf>
    <xf numFmtId="0" fontId="61" fillId="0" borderId="45" xfId="11" applyFont="1" applyFill="1" applyBorder="1">
      <alignment horizontal="center" vertical="center"/>
    </xf>
    <xf numFmtId="9" fontId="38" fillId="0" borderId="45" xfId="9" applyFont="1" applyBorder="1" applyAlignment="1">
      <alignment horizontal="center" vertical="center"/>
    </xf>
    <xf numFmtId="49" fontId="61" fillId="4" borderId="44" xfId="28" applyNumberFormat="1" applyFont="1" applyFill="1" applyBorder="1" applyAlignment="1">
      <alignment horizontal="center" vertical="center"/>
    </xf>
    <xf numFmtId="14" fontId="61" fillId="0" borderId="44" xfId="28" applyNumberFormat="1" applyFont="1" applyBorder="1" applyAlignment="1">
      <alignment vertical="center"/>
    </xf>
    <xf numFmtId="0" fontId="61" fillId="0" borderId="44" xfId="11" applyFont="1" applyFill="1" applyBorder="1">
      <alignment horizontal="center" vertical="center"/>
    </xf>
    <xf numFmtId="0" fontId="38" fillId="0" borderId="46" xfId="11" applyFont="1" applyBorder="1">
      <alignment horizontal="center" vertical="center"/>
    </xf>
    <xf numFmtId="0" fontId="38" fillId="0" borderId="0" xfId="11" applyFont="1" applyBorder="1">
      <alignment horizontal="center" vertical="center"/>
    </xf>
    <xf numFmtId="0" fontId="38" fillId="0" borderId="47" xfId="11" applyFont="1" applyBorder="1">
      <alignment horizontal="center" vertical="center"/>
    </xf>
    <xf numFmtId="9" fontId="62" fillId="0" borderId="44" xfId="14" applyFont="1" applyFill="1" applyBorder="1">
      <alignment horizontal="center" vertical="center"/>
    </xf>
    <xf numFmtId="0" fontId="44" fillId="0" borderId="0" xfId="15" applyFont="1">
      <alignment horizontal="left" wrapText="1"/>
    </xf>
    <xf numFmtId="0" fontId="24" fillId="0" borderId="0" xfId="29" applyFont="1" applyAlignment="1">
      <alignment vertical="center"/>
    </xf>
    <xf numFmtId="0" fontId="18" fillId="6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20" fontId="22" fillId="4" borderId="0" xfId="0" applyNumberFormat="1" applyFont="1" applyFill="1" applyAlignment="1">
      <alignment horizontal="center" vertical="center" wrapText="1" readingOrder="1"/>
    </xf>
    <xf numFmtId="0" fontId="25" fillId="6" borderId="48" xfId="0" applyFont="1" applyFill="1" applyBorder="1" applyAlignment="1">
      <alignment horizontal="center" vertical="center" wrapText="1" readingOrder="1"/>
    </xf>
    <xf numFmtId="0" fontId="22" fillId="4" borderId="49" xfId="0" applyFont="1" applyFill="1" applyBorder="1" applyAlignment="1">
      <alignment horizontal="center" vertical="center" wrapText="1" readingOrder="1"/>
    </xf>
    <xf numFmtId="16" fontId="34" fillId="2" borderId="22" xfId="10" applyNumberFormat="1" applyFont="1" applyFill="1" applyBorder="1" applyAlignment="1" applyProtection="1">
      <alignment horizontal="center" vertical="center"/>
      <protection locked="0"/>
    </xf>
    <xf numFmtId="0" fontId="33" fillId="9" borderId="21" xfId="2" applyFont="1" applyFill="1" applyBorder="1" applyAlignment="1">
      <alignment horizontal="center" vertical="center" wrapText="1" readingOrder="1"/>
    </xf>
    <xf numFmtId="0" fontId="28" fillId="25" borderId="21" xfId="2" applyFont="1" applyFill="1" applyBorder="1" applyAlignment="1">
      <alignment horizontal="center" vertical="center" wrapText="1" readingOrder="1"/>
    </xf>
    <xf numFmtId="0" fontId="28" fillId="21" borderId="21" xfId="2" applyFont="1" applyFill="1" applyBorder="1" applyAlignment="1">
      <alignment horizontal="center" vertical="center" wrapText="1" readingOrder="1"/>
    </xf>
    <xf numFmtId="0" fontId="28" fillId="12" borderId="21" xfId="2" applyFont="1" applyFill="1" applyBorder="1" applyAlignment="1">
      <alignment horizontal="center" vertical="center" wrapText="1" readingOrder="1"/>
    </xf>
    <xf numFmtId="0" fontId="16" fillId="9" borderId="0" xfId="0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5" fillId="6" borderId="0" xfId="0" applyFont="1" applyFill="1" applyAlignment="1">
      <alignment vertical="center"/>
    </xf>
    <xf numFmtId="0" fontId="18" fillId="6" borderId="50" xfId="0" applyFont="1" applyFill="1" applyBorder="1" applyAlignment="1">
      <alignment vertical="center"/>
    </xf>
    <xf numFmtId="0" fontId="67" fillId="26" borderId="3" xfId="0" applyFont="1" applyFill="1" applyBorder="1"/>
    <xf numFmtId="0" fontId="67" fillId="26" borderId="1" xfId="0" applyFont="1" applyFill="1" applyBorder="1"/>
    <xf numFmtId="0" fontId="68" fillId="27" borderId="52" xfId="0" applyFont="1" applyFill="1" applyBorder="1" applyAlignment="1">
      <alignment horizontal="center" vertical="center"/>
    </xf>
    <xf numFmtId="0" fontId="68" fillId="27" borderId="53" xfId="0" applyFont="1" applyFill="1" applyBorder="1" applyAlignment="1">
      <alignment horizontal="center" vertical="center"/>
    </xf>
    <xf numFmtId="0" fontId="68" fillId="27" borderId="1" xfId="0" applyFont="1" applyFill="1" applyBorder="1" applyAlignment="1">
      <alignment horizontal="center" vertical="center"/>
    </xf>
    <xf numFmtId="0" fontId="69" fillId="28" borderId="1" xfId="0" applyFont="1" applyFill="1" applyBorder="1"/>
    <xf numFmtId="0" fontId="69" fillId="0" borderId="52" xfId="0" applyFont="1" applyBorder="1" applyAlignment="1">
      <alignment horizontal="center" vertical="center"/>
    </xf>
    <xf numFmtId="0" fontId="69" fillId="0" borderId="1" xfId="0" applyFont="1" applyBorder="1"/>
    <xf numFmtId="165" fontId="74" fillId="0" borderId="3" xfId="0" applyNumberFormat="1" applyFont="1" applyBorder="1" applyAlignment="1">
      <alignment horizontal="center" vertical="center"/>
    </xf>
    <xf numFmtId="0" fontId="74" fillId="0" borderId="4" xfId="0" applyFont="1" applyBorder="1" applyAlignment="1">
      <alignment horizontal="center"/>
    </xf>
    <xf numFmtId="0" fontId="74" fillId="0" borderId="3" xfId="0" applyFont="1" applyBorder="1" applyAlignment="1">
      <alignment horizontal="center"/>
    </xf>
    <xf numFmtId="0" fontId="70" fillId="29" borderId="57" xfId="0" applyFont="1" applyFill="1" applyBorder="1" applyAlignment="1">
      <alignment vertical="center" wrapText="1"/>
    </xf>
    <xf numFmtId="0" fontId="70" fillId="29" borderId="58" xfId="0" applyFont="1" applyFill="1" applyBorder="1" applyAlignment="1">
      <alignment vertical="center" wrapText="1"/>
    </xf>
    <xf numFmtId="0" fontId="71" fillId="0" borderId="17" xfId="0" applyFont="1" applyBorder="1" applyAlignment="1">
      <alignment vertical="center"/>
    </xf>
    <xf numFmtId="0" fontId="70" fillId="29" borderId="17" xfId="0" applyFont="1" applyFill="1" applyBorder="1" applyAlignment="1">
      <alignment vertical="center"/>
    </xf>
    <xf numFmtId="0" fontId="71" fillId="3" borderId="17" xfId="0" applyFont="1" applyFill="1" applyBorder="1" applyAlignment="1">
      <alignment vertical="center"/>
    </xf>
    <xf numFmtId="165" fontId="71" fillId="0" borderId="17" xfId="0" applyNumberFormat="1" applyFont="1" applyBorder="1" applyAlignment="1">
      <alignment vertical="center"/>
    </xf>
    <xf numFmtId="0" fontId="72" fillId="0" borderId="17" xfId="0" applyFont="1" applyBorder="1" applyAlignment="1">
      <alignment vertical="center"/>
    </xf>
    <xf numFmtId="0" fontId="73" fillId="29" borderId="17" xfId="0" applyFont="1" applyFill="1" applyBorder="1" applyAlignment="1">
      <alignment vertical="center"/>
    </xf>
    <xf numFmtId="165" fontId="72" fillId="0" borderId="17" xfId="0" applyNumberFormat="1" applyFont="1" applyBorder="1" applyAlignment="1">
      <alignment vertical="center"/>
    </xf>
    <xf numFmtId="0" fontId="71" fillId="0" borderId="17" xfId="0" applyFont="1" applyBorder="1"/>
    <xf numFmtId="0" fontId="72" fillId="3" borderId="58" xfId="0" applyFont="1" applyFill="1" applyBorder="1"/>
    <xf numFmtId="0" fontId="73" fillId="29" borderId="58" xfId="0" applyFont="1" applyFill="1" applyBorder="1" applyAlignment="1">
      <alignment vertical="center" wrapText="1"/>
    </xf>
    <xf numFmtId="0" fontId="71" fillId="0" borderId="58" xfId="0" applyFont="1" applyBorder="1"/>
    <xf numFmtId="0" fontId="72" fillId="0" borderId="58" xfId="0" applyFont="1" applyBorder="1"/>
    <xf numFmtId="0" fontId="72" fillId="0" borderId="58" xfId="0" applyFont="1" applyBorder="1" applyAlignment="1">
      <alignment vertical="center"/>
    </xf>
    <xf numFmtId="0" fontId="72" fillId="0" borderId="58" xfId="0" applyFont="1" applyBorder="1" applyAlignment="1">
      <alignment vertical="center" wrapText="1"/>
    </xf>
    <xf numFmtId="0" fontId="70" fillId="29" borderId="6" xfId="0" applyFont="1" applyFill="1" applyBorder="1" applyAlignment="1">
      <alignment vertical="center"/>
    </xf>
    <xf numFmtId="0" fontId="71" fillId="0" borderId="0" xfId="30" applyFont="1" applyAlignment="1">
      <alignment horizontal="center"/>
    </xf>
    <xf numFmtId="0" fontId="71" fillId="3" borderId="0" xfId="30" applyFont="1" applyFill="1" applyAlignment="1">
      <alignment horizontal="center"/>
    </xf>
    <xf numFmtId="0" fontId="76" fillId="30" borderId="59" xfId="30" applyFont="1" applyFill="1" applyBorder="1" applyAlignment="1">
      <alignment horizontal="center"/>
    </xf>
    <xf numFmtId="14" fontId="77" fillId="0" borderId="0" xfId="30" applyNumberFormat="1" applyFont="1" applyAlignment="1">
      <alignment horizontal="center"/>
    </xf>
    <xf numFmtId="0" fontId="78" fillId="31" borderId="60" xfId="31" applyFont="1" applyFill="1" applyBorder="1" applyAlignment="1">
      <alignment horizontal="center"/>
    </xf>
    <xf numFmtId="0" fontId="78" fillId="0" borderId="0" xfId="31" applyFont="1" applyAlignment="1">
      <alignment horizontal="center"/>
    </xf>
    <xf numFmtId="0" fontId="78" fillId="31" borderId="61" xfId="31" applyFont="1" applyFill="1" applyBorder="1" applyAlignment="1">
      <alignment horizontal="center"/>
    </xf>
    <xf numFmtId="0" fontId="78" fillId="3" borderId="0" xfId="31" applyFont="1" applyFill="1" applyAlignment="1">
      <alignment horizontal="center"/>
    </xf>
    <xf numFmtId="0" fontId="78" fillId="0" borderId="0" xfId="31" applyFont="1" applyAlignment="1">
      <alignment horizontal="center" vertical="center"/>
    </xf>
    <xf numFmtId="0" fontId="3" fillId="3" borderId="0" xfId="32" applyFill="1" applyAlignment="1" applyProtection="1">
      <alignment horizontal="center" vertical="center"/>
      <protection hidden="1"/>
    </xf>
    <xf numFmtId="0" fontId="71" fillId="0" borderId="0" xfId="30" applyFont="1" applyAlignment="1">
      <alignment horizontal="center" vertical="center"/>
    </xf>
    <xf numFmtId="0" fontId="71" fillId="0" borderId="0" xfId="30" applyFont="1" applyAlignment="1">
      <alignment horizontal="center" vertical="top"/>
    </xf>
    <xf numFmtId="0" fontId="71" fillId="3" borderId="0" xfId="30" applyFont="1" applyFill="1" applyAlignment="1">
      <alignment horizontal="center" vertical="center"/>
    </xf>
    <xf numFmtId="0" fontId="71" fillId="32" borderId="0" xfId="30" applyFont="1" applyFill="1" applyAlignment="1">
      <alignment horizontal="center"/>
    </xf>
    <xf numFmtId="0" fontId="79" fillId="0" borderId="0" xfId="30" applyFont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0" fontId="78" fillId="25" borderId="60" xfId="31" applyFont="1" applyFill="1" applyBorder="1" applyAlignment="1">
      <alignment horizontal="center"/>
    </xf>
    <xf numFmtId="0" fontId="78" fillId="25" borderId="61" xfId="31" applyFont="1" applyFill="1" applyBorder="1" applyAlignment="1">
      <alignment horizontal="center"/>
    </xf>
    <xf numFmtId="166" fontId="82" fillId="33" borderId="22" xfId="30" applyNumberFormat="1" applyFont="1" applyFill="1" applyBorder="1" applyAlignment="1">
      <alignment horizontal="center" vertical="center"/>
    </xf>
    <xf numFmtId="0" fontId="71" fillId="0" borderId="22" xfId="30" applyFont="1" applyBorder="1" applyAlignment="1">
      <alignment horizontal="center"/>
    </xf>
    <xf numFmtId="0" fontId="72" fillId="0" borderId="22" xfId="30" applyFont="1" applyBorder="1" applyAlignment="1">
      <alignment horizontal="center"/>
    </xf>
    <xf numFmtId="14" fontId="72" fillId="0" borderId="22" xfId="30" applyNumberFormat="1" applyFont="1" applyBorder="1" applyAlignment="1">
      <alignment horizontal="center"/>
    </xf>
    <xf numFmtId="14" fontId="72" fillId="0" borderId="22" xfId="30" applyNumberFormat="1" applyFont="1" applyBorder="1" applyAlignment="1">
      <alignment horizontal="center" vertical="center"/>
    </xf>
    <xf numFmtId="165" fontId="74" fillId="0" borderId="22" xfId="30" applyNumberFormat="1" applyFont="1" applyBorder="1" applyAlignment="1">
      <alignment horizontal="center" vertical="center"/>
    </xf>
    <xf numFmtId="0" fontId="74" fillId="0" borderId="22" xfId="30" applyFont="1" applyBorder="1" applyAlignment="1">
      <alignment horizontal="center"/>
    </xf>
    <xf numFmtId="0" fontId="70" fillId="3" borderId="22" xfId="3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33" fillId="35" borderId="21" xfId="2" applyFont="1" applyFill="1" applyBorder="1" applyAlignment="1">
      <alignment horizontal="center" vertical="center" wrapText="1" readingOrder="1"/>
    </xf>
    <xf numFmtId="0" fontId="84" fillId="36" borderId="70" xfId="0" applyFont="1" applyFill="1" applyBorder="1"/>
    <xf numFmtId="0" fontId="85" fillId="37" borderId="70" xfId="0" applyFont="1" applyFill="1" applyBorder="1"/>
    <xf numFmtId="0" fontId="86" fillId="37" borderId="70" xfId="0" applyFont="1" applyFill="1" applyBorder="1"/>
    <xf numFmtId="0" fontId="87" fillId="37" borderId="70" xfId="0" applyFont="1" applyFill="1" applyBorder="1"/>
    <xf numFmtId="0" fontId="88" fillId="37" borderId="70" xfId="0" applyFont="1" applyFill="1" applyBorder="1"/>
    <xf numFmtId="0" fontId="89" fillId="37" borderId="70" xfId="0" applyFont="1" applyFill="1" applyBorder="1"/>
    <xf numFmtId="9" fontId="85" fillId="37" borderId="70" xfId="0" applyNumberFormat="1" applyFont="1" applyFill="1" applyBorder="1"/>
    <xf numFmtId="9" fontId="86" fillId="37" borderId="70" xfId="0" applyNumberFormat="1" applyFont="1" applyFill="1" applyBorder="1"/>
    <xf numFmtId="9" fontId="87" fillId="37" borderId="70" xfId="0" applyNumberFormat="1" applyFont="1" applyFill="1" applyBorder="1"/>
    <xf numFmtId="9" fontId="88" fillId="37" borderId="70" xfId="0" applyNumberFormat="1" applyFont="1" applyFill="1" applyBorder="1"/>
    <xf numFmtId="0" fontId="28" fillId="7" borderId="73" xfId="4" applyFont="1" applyFill="1" applyBorder="1" applyAlignment="1">
      <alignment horizontal="center" vertical="center"/>
    </xf>
    <xf numFmtId="0" fontId="28" fillId="7" borderId="74" xfId="4" applyFont="1" applyFill="1" applyBorder="1" applyAlignment="1">
      <alignment horizontal="center" vertical="center"/>
    </xf>
    <xf numFmtId="0" fontId="28" fillId="7" borderId="75" xfId="4" applyFont="1" applyFill="1" applyBorder="1" applyAlignment="1">
      <alignment horizontal="center" vertical="center"/>
    </xf>
    <xf numFmtId="0" fontId="27" fillId="3" borderId="21" xfId="4" applyFont="1" applyFill="1" applyBorder="1" applyAlignment="1">
      <alignment horizontal="center" vertical="center" wrapText="1"/>
    </xf>
    <xf numFmtId="0" fontId="27" fillId="3" borderId="64" xfId="4" applyFont="1" applyFill="1" applyBorder="1" applyAlignment="1">
      <alignment horizontal="center" vertical="center" wrapText="1"/>
    </xf>
    <xf numFmtId="0" fontId="27" fillId="3" borderId="76" xfId="4" applyFont="1" applyFill="1" applyBorder="1" applyAlignment="1">
      <alignment horizontal="center" vertical="center" wrapText="1"/>
    </xf>
    <xf numFmtId="16" fontId="27" fillId="3" borderId="76" xfId="4" applyNumberFormat="1" applyFont="1" applyFill="1" applyBorder="1" applyAlignment="1">
      <alignment horizontal="center" vertical="center" wrapText="1"/>
    </xf>
    <xf numFmtId="0" fontId="27" fillId="3" borderId="54" xfId="4" applyFont="1" applyFill="1" applyBorder="1" applyAlignment="1">
      <alignment horizontal="center" vertical="center" wrapText="1"/>
    </xf>
    <xf numFmtId="0" fontId="27" fillId="3" borderId="74" xfId="4" applyFont="1" applyFill="1" applyBorder="1" applyAlignment="1">
      <alignment horizontal="center" vertical="center" wrapText="1"/>
    </xf>
    <xf numFmtId="0" fontId="27" fillId="3" borderId="75" xfId="4" applyFont="1" applyFill="1" applyBorder="1" applyAlignment="1">
      <alignment horizontal="center" vertical="center" wrapText="1"/>
    </xf>
    <xf numFmtId="0" fontId="27" fillId="3" borderId="62" xfId="4" applyFont="1" applyFill="1" applyBorder="1" applyAlignment="1">
      <alignment horizontal="center" vertical="center" wrapText="1"/>
    </xf>
    <xf numFmtId="0" fontId="3" fillId="29" borderId="22" xfId="32" applyFill="1" applyBorder="1" applyAlignment="1" applyProtection="1">
      <alignment horizontal="center" vertical="center"/>
      <protection hidden="1"/>
    </xf>
    <xf numFmtId="0" fontId="3" fillId="0" borderId="22" xfId="1" applyFont="1" applyBorder="1" applyAlignment="1">
      <alignment horizontal="center" vertical="center"/>
    </xf>
    <xf numFmtId="0" fontId="61" fillId="37" borderId="70" xfId="0" applyFont="1" applyFill="1" applyBorder="1"/>
    <xf numFmtId="0" fontId="3" fillId="29" borderId="22" xfId="32" applyFill="1" applyBorder="1" applyAlignment="1" applyProtection="1">
      <alignment vertical="center"/>
      <protection hidden="1"/>
    </xf>
    <xf numFmtId="0" fontId="3" fillId="29" borderId="71" xfId="32" applyFill="1" applyBorder="1" applyAlignment="1" applyProtection="1">
      <alignment vertical="center"/>
      <protection hidden="1"/>
    </xf>
    <xf numFmtId="0" fontId="3" fillId="29" borderId="72" xfId="32" applyFill="1" applyBorder="1" applyAlignment="1" applyProtection="1">
      <alignment vertical="center"/>
      <protection hidden="1"/>
    </xf>
    <xf numFmtId="0" fontId="33" fillId="31" borderId="21" xfId="2" applyFont="1" applyFill="1" applyBorder="1" applyAlignment="1">
      <alignment horizontal="center" vertical="center" wrapText="1" readingOrder="1"/>
    </xf>
    <xf numFmtId="0" fontId="33" fillId="39" borderId="21" xfId="2" applyFont="1" applyFill="1" applyBorder="1" applyAlignment="1">
      <alignment horizontal="center" vertical="center" wrapText="1" readingOrder="1"/>
    </xf>
    <xf numFmtId="0" fontId="20" fillId="6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3" fillId="9" borderId="0" xfId="0" applyFont="1" applyFill="1" applyAlignment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34" fillId="2" borderId="22" xfId="10" applyFont="1" applyFill="1" applyBorder="1" applyAlignment="1" applyProtection="1">
      <alignment horizontal="center" vertical="center"/>
      <protection locked="0"/>
    </xf>
    <xf numFmtId="0" fontId="34" fillId="2" borderId="68" xfId="10" applyFont="1" applyFill="1" applyBorder="1" applyAlignment="1" applyProtection="1">
      <alignment horizontal="center" vertical="center"/>
      <protection locked="0"/>
    </xf>
    <xf numFmtId="0" fontId="34" fillId="2" borderId="69" xfId="10" applyFont="1" applyFill="1" applyBorder="1" applyAlignment="1" applyProtection="1">
      <alignment horizontal="center" vertical="center"/>
      <protection locked="0"/>
    </xf>
    <xf numFmtId="0" fontId="36" fillId="14" borderId="0" xfId="0" applyFont="1" applyFill="1" applyAlignment="1">
      <alignment horizontal="center" vertical="center" wrapText="1"/>
    </xf>
    <xf numFmtId="0" fontId="49" fillId="16" borderId="37" xfId="26" applyFont="1" applyFill="1" applyBorder="1" applyAlignment="1">
      <alignment horizontal="center" vertical="center"/>
    </xf>
    <xf numFmtId="0" fontId="49" fillId="16" borderId="38" xfId="26" applyFont="1" applyFill="1" applyBorder="1" applyAlignment="1">
      <alignment horizontal="center" vertical="center"/>
    </xf>
    <xf numFmtId="0" fontId="49" fillId="16" borderId="39" xfId="26" applyFont="1" applyFill="1" applyBorder="1" applyAlignment="1">
      <alignment horizontal="center" vertical="center"/>
    </xf>
    <xf numFmtId="0" fontId="49" fillId="16" borderId="38" xfId="24" applyFont="1" applyFill="1" applyBorder="1" applyAlignment="1">
      <alignment horizontal="center" vertical="center" wrapText="1"/>
    </xf>
    <xf numFmtId="0" fontId="49" fillId="16" borderId="41" xfId="24" applyFont="1" applyFill="1" applyBorder="1" applyAlignment="1">
      <alignment horizontal="center" vertical="center" wrapText="1"/>
    </xf>
    <xf numFmtId="0" fontId="49" fillId="16" borderId="37" xfId="24" applyFont="1" applyFill="1" applyBorder="1" applyAlignment="1">
      <alignment horizontal="center" vertical="center" wrapText="1"/>
    </xf>
    <xf numFmtId="0" fontId="49" fillId="16" borderId="40" xfId="24" applyFont="1" applyFill="1" applyBorder="1" applyAlignment="1">
      <alignment horizontal="center" vertical="center" wrapText="1"/>
    </xf>
    <xf numFmtId="0" fontId="3" fillId="29" borderId="22" xfId="32" applyFill="1" applyBorder="1" applyAlignment="1" applyProtection="1">
      <alignment horizontal="center" vertical="center"/>
      <protection hidden="1"/>
    </xf>
    <xf numFmtId="0" fontId="80" fillId="0" borderId="0" xfId="31" applyFont="1" applyAlignment="1">
      <alignment horizontal="center" vertical="center"/>
    </xf>
    <xf numFmtId="0" fontId="3" fillId="29" borderId="8" xfId="32" applyFill="1" applyBorder="1" applyAlignment="1" applyProtection="1">
      <alignment horizontal="center" vertical="center"/>
      <protection hidden="1"/>
    </xf>
    <xf numFmtId="0" fontId="3" fillId="29" borderId="1" xfId="32" applyFill="1" applyBorder="1" applyAlignment="1" applyProtection="1">
      <alignment horizontal="center" vertical="center"/>
      <protection hidden="1"/>
    </xf>
    <xf numFmtId="0" fontId="3" fillId="25" borderId="8" xfId="32" applyFill="1" applyBorder="1" applyAlignment="1" applyProtection="1">
      <alignment horizontal="center" vertical="center"/>
      <protection hidden="1"/>
    </xf>
    <xf numFmtId="0" fontId="3" fillId="25" borderId="1" xfId="32" applyFill="1" applyBorder="1" applyAlignment="1" applyProtection="1">
      <alignment horizontal="center" vertical="center"/>
      <protection hidden="1"/>
    </xf>
    <xf numFmtId="0" fontId="72" fillId="0" borderId="22" xfId="30" applyFont="1" applyBorder="1" applyAlignment="1">
      <alignment horizontal="center"/>
    </xf>
    <xf numFmtId="0" fontId="71" fillId="0" borderId="22" xfId="30" applyFont="1" applyBorder="1" applyAlignment="1">
      <alignment horizontal="center"/>
    </xf>
    <xf numFmtId="0" fontId="70" fillId="29" borderId="22" xfId="30" applyFont="1" applyFill="1" applyBorder="1" applyAlignment="1">
      <alignment horizontal="center" vertical="center" wrapText="1"/>
    </xf>
    <xf numFmtId="9" fontId="71" fillId="0" borderId="22" xfId="30" applyNumberFormat="1" applyFont="1" applyBorder="1" applyAlignment="1">
      <alignment horizontal="center"/>
    </xf>
    <xf numFmtId="0" fontId="71" fillId="0" borderId="22" xfId="30" applyFont="1" applyBorder="1" applyAlignment="1">
      <alignment horizontal="center" vertical="center"/>
    </xf>
    <xf numFmtId="14" fontId="71" fillId="0" borderId="22" xfId="30" applyNumberFormat="1" applyFont="1" applyBorder="1" applyAlignment="1">
      <alignment horizontal="center"/>
    </xf>
    <xf numFmtId="14" fontId="72" fillId="0" borderId="22" xfId="30" applyNumberFormat="1" applyFont="1" applyBorder="1" applyAlignment="1">
      <alignment horizontal="center" vertical="center"/>
    </xf>
    <xf numFmtId="0" fontId="70" fillId="29" borderId="22" xfId="30" applyFont="1" applyFill="1" applyBorder="1" applyAlignment="1">
      <alignment horizontal="center" vertical="center"/>
    </xf>
    <xf numFmtId="0" fontId="73" fillId="29" borderId="22" xfId="30" applyFont="1" applyFill="1" applyBorder="1" applyAlignment="1">
      <alignment horizontal="center" vertical="center" wrapText="1"/>
    </xf>
    <xf numFmtId="14" fontId="72" fillId="29" borderId="22" xfId="30" applyNumberFormat="1" applyFont="1" applyFill="1" applyBorder="1" applyAlignment="1">
      <alignment horizontal="center"/>
    </xf>
    <xf numFmtId="14" fontId="73" fillId="29" borderId="22" xfId="30" applyNumberFormat="1" applyFont="1" applyFill="1" applyBorder="1" applyAlignment="1">
      <alignment horizontal="center" vertical="center" wrapText="1"/>
    </xf>
    <xf numFmtId="0" fontId="71" fillId="3" borderId="22" xfId="30" applyFont="1" applyFill="1" applyBorder="1" applyAlignment="1">
      <alignment horizontal="center" vertical="center"/>
    </xf>
    <xf numFmtId="0" fontId="72" fillId="3" borderId="22" xfId="30" applyFont="1" applyFill="1" applyBorder="1" applyAlignment="1">
      <alignment horizontal="center"/>
    </xf>
    <xf numFmtId="14" fontId="72" fillId="3" borderId="22" xfId="30" applyNumberFormat="1" applyFont="1" applyFill="1" applyBorder="1" applyAlignment="1">
      <alignment horizontal="center" vertical="center"/>
    </xf>
    <xf numFmtId="0" fontId="72" fillId="3" borderId="22" xfId="30" applyFont="1" applyFill="1" applyBorder="1" applyAlignment="1">
      <alignment horizontal="center" vertical="center"/>
    </xf>
    <xf numFmtId="165" fontId="71" fillId="0" borderId="22" xfId="30" applyNumberFormat="1" applyFont="1" applyBorder="1" applyAlignment="1">
      <alignment horizontal="center" vertical="center"/>
    </xf>
    <xf numFmtId="0" fontId="72" fillId="0" borderId="22" xfId="30" applyFont="1" applyBorder="1" applyAlignment="1">
      <alignment horizontal="center" vertical="center"/>
    </xf>
    <xf numFmtId="14" fontId="72" fillId="0" borderId="22" xfId="30" applyNumberFormat="1" applyFont="1" applyBorder="1" applyAlignment="1">
      <alignment horizontal="center"/>
    </xf>
    <xf numFmtId="165" fontId="72" fillId="0" borderId="22" xfId="30" applyNumberFormat="1" applyFont="1" applyBorder="1" applyAlignment="1">
      <alignment horizontal="center" vertical="center"/>
    </xf>
    <xf numFmtId="0" fontId="73" fillId="29" borderId="22" xfId="30" applyFont="1" applyFill="1" applyBorder="1" applyAlignment="1">
      <alignment horizontal="center" vertical="center"/>
    </xf>
    <xf numFmtId="0" fontId="72" fillId="0" borderId="22" xfId="30" applyFont="1" applyBorder="1" applyAlignment="1">
      <alignment horizontal="center" vertical="center" wrapText="1"/>
    </xf>
    <xf numFmtId="14" fontId="70" fillId="29" borderId="22" xfId="30" applyNumberFormat="1" applyFont="1" applyFill="1" applyBorder="1" applyAlignment="1">
      <alignment horizontal="center" vertical="center" wrapText="1"/>
    </xf>
    <xf numFmtId="0" fontId="81" fillId="33" borderId="22" xfId="30" applyFont="1" applyFill="1" applyBorder="1" applyAlignment="1">
      <alignment horizontal="center" vertical="center"/>
    </xf>
    <xf numFmtId="0" fontId="81" fillId="33" borderId="22" xfId="30" applyFont="1" applyFill="1" applyBorder="1" applyAlignment="1">
      <alignment horizontal="center" vertical="center" wrapText="1"/>
    </xf>
    <xf numFmtId="9" fontId="70" fillId="29" borderId="22" xfId="30" applyNumberFormat="1" applyFont="1" applyFill="1" applyBorder="1" applyAlignment="1">
      <alignment horizontal="center" vertical="center" wrapText="1"/>
    </xf>
    <xf numFmtId="0" fontId="27" fillId="3" borderId="62" xfId="2" applyFont="1" applyFill="1" applyBorder="1" applyAlignment="1">
      <alignment horizontal="center" vertical="center" wrapText="1"/>
    </xf>
    <xf numFmtId="0" fontId="27" fillId="3" borderId="63" xfId="2" applyFont="1" applyFill="1" applyBorder="1" applyAlignment="1">
      <alignment horizontal="center" vertical="center" wrapText="1"/>
    </xf>
    <xf numFmtId="0" fontId="27" fillId="3" borderId="64" xfId="2" applyFont="1" applyFill="1" applyBorder="1" applyAlignment="1">
      <alignment horizontal="center" vertical="center" wrapText="1"/>
    </xf>
    <xf numFmtId="0" fontId="33" fillId="35" borderId="62" xfId="2" applyFont="1" applyFill="1" applyBorder="1" applyAlignment="1">
      <alignment horizontal="center" vertical="center" wrapText="1" readingOrder="1"/>
    </xf>
    <xf numFmtId="0" fontId="33" fillId="35" borderId="63" xfId="2" applyFont="1" applyFill="1" applyBorder="1" applyAlignment="1">
      <alignment horizontal="center" vertical="center" wrapText="1" readingOrder="1"/>
    </xf>
    <xf numFmtId="0" fontId="33" fillId="35" borderId="64" xfId="2" applyFont="1" applyFill="1" applyBorder="1" applyAlignment="1">
      <alignment horizontal="center" vertical="center" wrapText="1" readingOrder="1"/>
    </xf>
    <xf numFmtId="0" fontId="27" fillId="3" borderId="54" xfId="2" applyFont="1" applyFill="1" applyBorder="1" applyAlignment="1">
      <alignment horizontal="center" vertical="center" wrapText="1"/>
    </xf>
    <xf numFmtId="0" fontId="27" fillId="3" borderId="55" xfId="2" applyFont="1" applyFill="1" applyBorder="1" applyAlignment="1">
      <alignment horizontal="center" vertical="center" wrapText="1"/>
    </xf>
    <xf numFmtId="0" fontId="27" fillId="3" borderId="56" xfId="2" applyFont="1" applyFill="1" applyBorder="1" applyAlignment="1">
      <alignment horizontal="center" vertical="center" wrapText="1"/>
    </xf>
    <xf numFmtId="0" fontId="33" fillId="31" borderId="62" xfId="2" applyFont="1" applyFill="1" applyBorder="1" applyAlignment="1">
      <alignment horizontal="center" vertical="center" wrapText="1" readingOrder="1"/>
    </xf>
    <xf numFmtId="0" fontId="33" fillId="31" borderId="63" xfId="2" applyFont="1" applyFill="1" applyBorder="1" applyAlignment="1">
      <alignment horizontal="center" vertical="center" wrapText="1" readingOrder="1"/>
    </xf>
    <xf numFmtId="0" fontId="33" fillId="31" borderId="64" xfId="2" applyFont="1" applyFill="1" applyBorder="1" applyAlignment="1">
      <alignment horizontal="center" vertical="center" wrapText="1" readingOrder="1"/>
    </xf>
    <xf numFmtId="0" fontId="27" fillId="3" borderId="77" xfId="2" applyFont="1" applyFill="1" applyBorder="1" applyAlignment="1">
      <alignment horizontal="center" vertical="center" wrapText="1"/>
    </xf>
    <xf numFmtId="0" fontId="28" fillId="8" borderId="62" xfId="2" applyFont="1" applyFill="1" applyBorder="1" applyAlignment="1">
      <alignment horizontal="center" vertical="center" wrapText="1" readingOrder="1"/>
    </xf>
    <xf numFmtId="0" fontId="28" fillId="8" borderId="63" xfId="2" applyFont="1" applyFill="1" applyBorder="1" applyAlignment="1">
      <alignment horizontal="center" vertical="center" wrapText="1" readingOrder="1"/>
    </xf>
    <xf numFmtId="0" fontId="28" fillId="8" borderId="64" xfId="2" applyFont="1" applyFill="1" applyBorder="1" applyAlignment="1">
      <alignment horizontal="center" vertical="center" wrapText="1" readingOrder="1"/>
    </xf>
    <xf numFmtId="0" fontId="27" fillId="3" borderId="62" xfId="2" quotePrefix="1" applyFont="1" applyFill="1" applyBorder="1" applyAlignment="1">
      <alignment horizontal="center" vertical="center" wrapText="1"/>
    </xf>
    <xf numFmtId="0" fontId="90" fillId="38" borderId="62" xfId="0" applyFont="1" applyFill="1" applyBorder="1" applyAlignment="1">
      <alignment horizontal="center" vertical="center" wrapText="1"/>
    </xf>
    <xf numFmtId="0" fontId="90" fillId="38" borderId="63" xfId="0" applyFont="1" applyFill="1" applyBorder="1" applyAlignment="1">
      <alignment horizontal="center" vertical="center" wrapText="1"/>
    </xf>
    <xf numFmtId="0" fontId="90" fillId="38" borderId="62" xfId="0" applyFont="1" applyFill="1" applyBorder="1" applyAlignment="1">
      <alignment horizontal="center" wrapText="1"/>
    </xf>
    <xf numFmtId="0" fontId="90" fillId="38" borderId="63" xfId="0" applyFont="1" applyFill="1" applyBorder="1" applyAlignment="1">
      <alignment horizontal="center" wrapText="1"/>
    </xf>
    <xf numFmtId="0" fontId="27" fillId="3" borderId="63" xfId="2" quotePrefix="1" applyFont="1" applyFill="1" applyBorder="1" applyAlignment="1">
      <alignment horizontal="center" vertical="center" wrapText="1"/>
    </xf>
    <xf numFmtId="0" fontId="27" fillId="3" borderId="64" xfId="2" quotePrefix="1" applyFont="1" applyFill="1" applyBorder="1" applyAlignment="1">
      <alignment horizontal="center" vertical="center" wrapText="1"/>
    </xf>
    <xf numFmtId="0" fontId="33" fillId="9" borderId="62" xfId="2" applyFont="1" applyFill="1" applyBorder="1" applyAlignment="1">
      <alignment horizontal="center" vertical="center" wrapText="1" readingOrder="1"/>
    </xf>
    <xf numFmtId="0" fontId="33" fillId="9" borderId="63" xfId="2" applyFont="1" applyFill="1" applyBorder="1" applyAlignment="1">
      <alignment horizontal="center" vertical="center" wrapText="1" readingOrder="1"/>
    </xf>
    <xf numFmtId="0" fontId="33" fillId="9" borderId="64" xfId="2" applyFont="1" applyFill="1" applyBorder="1" applyAlignment="1">
      <alignment horizontal="center" vertical="center" wrapText="1" readingOrder="1"/>
    </xf>
    <xf numFmtId="0" fontId="33" fillId="39" borderId="62" xfId="2" applyFont="1" applyFill="1" applyBorder="1" applyAlignment="1">
      <alignment horizontal="center" vertical="center" wrapText="1" readingOrder="1"/>
    </xf>
    <xf numFmtId="0" fontId="33" fillId="39" borderId="63" xfId="2" applyFont="1" applyFill="1" applyBorder="1" applyAlignment="1">
      <alignment horizontal="center" vertical="center" wrapText="1" readingOrder="1"/>
    </xf>
    <xf numFmtId="0" fontId="33" fillId="39" borderId="64" xfId="2" applyFont="1" applyFill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34" fillId="2" borderId="23" xfId="10" applyFont="1" applyFill="1" applyBorder="1" applyAlignment="1" applyProtection="1">
      <alignment horizontal="center" vertical="center"/>
      <protection locked="0"/>
    </xf>
    <xf numFmtId="0" fontId="34" fillId="2" borderId="24" xfId="10" applyFont="1" applyFill="1" applyBorder="1" applyAlignment="1" applyProtection="1">
      <alignment horizontal="center" vertical="center"/>
      <protection locked="0"/>
    </xf>
    <xf numFmtId="0" fontId="34" fillId="2" borderId="25" xfId="1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27" fillId="3" borderId="65" xfId="2" applyFont="1" applyFill="1" applyBorder="1" applyAlignment="1">
      <alignment horizontal="center" vertical="center" wrapText="1"/>
    </xf>
    <xf numFmtId="0" fontId="27" fillId="3" borderId="66" xfId="2" applyFont="1" applyFill="1" applyBorder="1" applyAlignment="1">
      <alignment horizontal="center" vertical="center" wrapText="1"/>
    </xf>
    <xf numFmtId="0" fontId="27" fillId="3" borderId="0" xfId="2" applyFont="1" applyFill="1" applyAlignment="1">
      <alignment horizontal="center" vertical="center" wrapText="1"/>
    </xf>
    <xf numFmtId="0" fontId="27" fillId="3" borderId="67" xfId="2" applyFont="1" applyFill="1" applyBorder="1" applyAlignment="1">
      <alignment horizontal="center" vertical="center" wrapText="1"/>
    </xf>
    <xf numFmtId="0" fontId="65" fillId="6" borderId="0" xfId="0" applyFont="1" applyFill="1" applyAlignment="1">
      <alignment horizontal="center" vertical="center"/>
    </xf>
    <xf numFmtId="0" fontId="68" fillId="27" borderId="2" xfId="0" applyFont="1" applyFill="1" applyBorder="1" applyAlignment="1">
      <alignment horizontal="center" vertical="center"/>
    </xf>
    <xf numFmtId="0" fontId="68" fillId="27" borderId="51" xfId="0" applyFont="1" applyFill="1" applyBorder="1" applyAlignment="1">
      <alignment horizontal="center" vertical="center"/>
    </xf>
    <xf numFmtId="0" fontId="68" fillId="27" borderId="5" xfId="0" applyFont="1" applyFill="1" applyBorder="1" applyAlignment="1">
      <alignment horizontal="center" vertical="center"/>
    </xf>
    <xf numFmtId="0" fontId="68" fillId="27" borderId="4" xfId="0" applyFont="1" applyFill="1" applyBorder="1" applyAlignment="1">
      <alignment horizontal="center" vertical="center"/>
    </xf>
    <xf numFmtId="0" fontId="38" fillId="0" borderId="31" xfId="19" applyFont="1" applyBorder="1" applyAlignment="1">
      <alignment horizontal="left" vertical="center"/>
    </xf>
    <xf numFmtId="0" fontId="38" fillId="0" borderId="0" xfId="19" applyFont="1" applyBorder="1" applyAlignment="1">
      <alignment horizontal="left" vertical="center"/>
    </xf>
    <xf numFmtId="0" fontId="38" fillId="0" borderId="34" xfId="19" applyFont="1" applyBorder="1" applyAlignment="1">
      <alignment horizontal="left" vertical="center"/>
    </xf>
    <xf numFmtId="0" fontId="56" fillId="0" borderId="0" xfId="21" applyFont="1" applyAlignment="1">
      <alignment vertical="center"/>
    </xf>
    <xf numFmtId="0" fontId="49" fillId="16" borderId="38" xfId="25" applyFont="1" applyFill="1" applyBorder="1" applyAlignment="1">
      <alignment horizontal="center" vertical="center" wrapText="1"/>
    </xf>
    <xf numFmtId="0" fontId="49" fillId="16" borderId="39" xfId="25" applyFont="1" applyFill="1" applyBorder="1" applyAlignment="1">
      <alignment horizontal="center" vertical="center" wrapText="1"/>
    </xf>
    <xf numFmtId="0" fontId="49" fillId="16" borderId="41" xfId="25" applyFont="1" applyFill="1" applyBorder="1" applyAlignment="1">
      <alignment horizontal="center" vertical="center" wrapText="1"/>
    </xf>
    <xf numFmtId="0" fontId="49" fillId="16" borderId="42" xfId="25" applyFont="1" applyFill="1" applyBorder="1" applyAlignment="1">
      <alignment horizontal="center" vertical="center" wrapText="1"/>
    </xf>
  </cellXfs>
  <cellStyles count="50">
    <cellStyle name="% complete" xfId="20" xr:uid="{7F23C622-08A5-4D87-BD47-EC413DE387D3}"/>
    <cellStyle name="% complete (beyond plan) legend" xfId="22" xr:uid="{38339633-50D9-4945-AB2B-1F33DF278393}"/>
    <cellStyle name="% concluída" xfId="40" xr:uid="{8289E5B1-1E5E-4216-A3B7-46CEA03C8FB8}"/>
    <cellStyle name="Activity" xfId="15" xr:uid="{99C8A38F-FB0D-4D15-86BF-B01F9E719D29}"/>
    <cellStyle name="Actual legend" xfId="23" xr:uid="{BEF92591-48D5-469E-BDD6-F19702DD8371}"/>
    <cellStyle name="Atividade" xfId="47" xr:uid="{261D6FE6-C354-4903-9C7B-87ABB76EA224}"/>
    <cellStyle name="Cabeçalho 1 2" xfId="34" xr:uid="{99F63429-68CC-4859-8F86-6533135808AF}"/>
    <cellStyle name="Cabeçalho 2 2" xfId="44" xr:uid="{72867CE3-187B-40A8-80BC-770A4D0CCD05}"/>
    <cellStyle name="Cabeçalho 3 2" xfId="10" xr:uid="{063BA9C7-2C93-43E8-AA5A-99A9EC1BB444}"/>
    <cellStyle name="Cabeçalho 3 3" xfId="45" xr:uid="{D37A901E-6C20-479B-98E7-C484C981637D}"/>
    <cellStyle name="Cabeçalho 4 2" xfId="43" xr:uid="{51736739-CAF4-420F-8C9E-E56CA3DD630C}"/>
    <cellStyle name="Cabeçalhos dos Períodos" xfId="46" xr:uid="{28B20822-D431-4987-8996-E1E9607F64F8}"/>
    <cellStyle name="Controlo de Realce do Período" xfId="35" xr:uid="{CF45214E-C45D-421F-A0E9-E9B0A6054D29}"/>
    <cellStyle name="Currency 2" xfId="49" xr:uid="{65601C32-60AE-4DDF-B4C6-D4136E74DDA7}"/>
    <cellStyle name="Etiqueta" xfId="38" xr:uid="{2D4AF42A-5266-4243-B633-4C32E39BFDA3}"/>
    <cellStyle name="Explanatory Text 2" xfId="21" xr:uid="{C9E4EF2B-4CC7-409B-9455-E462A92625DC}"/>
    <cellStyle name="Heading 1 2" xfId="13" xr:uid="{4519B3DF-A35E-4A11-81C8-AF4BCA65E5D3}"/>
    <cellStyle name="Heading 2 2" xfId="24" xr:uid="{A2E937A1-64D7-4D7C-857D-7B57496A7D21}"/>
    <cellStyle name="Heading 3 2" xfId="25" xr:uid="{E24776B7-DCD6-45AA-93F2-20DC96979113}"/>
    <cellStyle name="Heading 4 2" xfId="26" xr:uid="{77A16538-C038-40E5-8C4E-CCF43C4D2511}"/>
    <cellStyle name="Hiperligação" xfId="29" builtinId="8"/>
    <cellStyle name="Hipervínculo 2" xfId="6" xr:uid="{84B85C4B-7FFF-4121-B6B4-230D509031E5}"/>
    <cellStyle name="Label" xfId="19" xr:uid="{091B6F00-DBFB-4B89-B041-A7FB48AEA990}"/>
    <cellStyle name="Legenda da duração Real" xfId="39" xr:uid="{4B2B3BB8-2887-4461-AE70-89AC2BF3AC48}"/>
    <cellStyle name="Legenda da duração Real (para além do plano)" xfId="41" xr:uid="{C93F3DEB-D8FC-4C76-8C09-DA7AD459DEF8}"/>
    <cellStyle name="legenda de % de conclusão (para além do plano)" xfId="42" xr:uid="{263BBE27-23C9-4BE7-8FAB-6C77EF327DBF}"/>
    <cellStyle name="Legenda do plano" xfId="37" xr:uid="{ED39807C-753C-4976-BC20-79FE3018FD3A}"/>
    <cellStyle name="Millares 2" xfId="8" xr:uid="{0AE89E80-9680-4DA8-A873-424309D5DE5B}"/>
    <cellStyle name="Normal" xfId="0" builtinId="0"/>
    <cellStyle name="Normal 10" xfId="32" xr:uid="{8E6BDF27-A015-408E-AD1C-2B571D0FC99C}"/>
    <cellStyle name="Normal 11" xfId="31" xr:uid="{03300696-15B1-4278-8487-79F6CF8CDF96}"/>
    <cellStyle name="Normal 2" xfId="1" xr:uid="{00000000-0005-0000-0000-000002000000}"/>
    <cellStyle name="Normal 2 2" xfId="3" xr:uid="{9B1A47D6-D843-474B-8C9A-94BBACAB1CA3}"/>
    <cellStyle name="Normal 2 4" xfId="4" xr:uid="{8E351362-69F3-4071-A67A-84A8BE79A0E4}"/>
    <cellStyle name="Normal 3" xfId="2" xr:uid="{A60B19F2-D931-452E-BC11-7806A1945AB2}"/>
    <cellStyle name="Normal 4" xfId="5" xr:uid="{65C9046C-5F38-4806-B0CE-EF69A22B39F9}"/>
    <cellStyle name="Normal 4 2" xfId="28" xr:uid="{5CF68660-0A40-48AF-AA47-06B43389F37E}"/>
    <cellStyle name="Normal 5" xfId="11" xr:uid="{B2260938-1486-4D30-B40B-5F0A5EE4CB19}"/>
    <cellStyle name="Normal 6" xfId="30" xr:uid="{84CB00E8-B4E6-4EFA-85D2-E72F7B742EE1}"/>
    <cellStyle name="Percent Complete" xfId="14" xr:uid="{5E91BEDD-332C-4827-B3C8-3A403F6D087D}"/>
    <cellStyle name="Percentagem" xfId="9" builtinId="5"/>
    <cellStyle name="Percentagem de Conclusão" xfId="48" xr:uid="{34D75E59-7015-4C78-8B8A-DA57C4CEB36D}"/>
    <cellStyle name="Period Headers" xfId="27" xr:uid="{842D3F4F-632B-4836-8482-07A6D547AAED}"/>
    <cellStyle name="Period Highlight Control" xfId="16" xr:uid="{C419E2FA-DCD8-48A9-9B87-AEEB0A7DCE26}"/>
    <cellStyle name="Period Value" xfId="17" xr:uid="{0A5D72AE-499B-4855-AB82-C22D08E3E043}"/>
    <cellStyle name="Plan legend" xfId="18" xr:uid="{F9A62008-FDAF-4762-B937-B3CE94C04627}"/>
    <cellStyle name="Porcentaje 2" xfId="7" xr:uid="{B0EF7905-4261-43EC-81D4-EB1C5D4E1B76}"/>
    <cellStyle name="Texto Explicativo 2" xfId="36" xr:uid="{3BCF07C7-BBAF-48D8-87DE-DFEC62E1276C}"/>
    <cellStyle name="Title 2" xfId="12" xr:uid="{E156ABCF-C1F3-4492-9AF6-7EDA3D5B2A1D}"/>
    <cellStyle name="Título 2" xfId="33" xr:uid="{14C5891D-58C4-4A1C-B139-D67751AFB476}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3F5C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3F5C"/>
        </left>
        <right/>
        <top style="thin">
          <color rgb="FF003F5C"/>
        </top>
        <bottom style="thin">
          <color rgb="FF003F5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3F5C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3F5C"/>
        </left>
        <right style="thin">
          <color rgb="FF003F5C"/>
        </right>
        <top style="thin">
          <color rgb="FF003F5C"/>
        </top>
        <bottom style="thin">
          <color rgb="FF003F5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3F5C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3F5C"/>
        </left>
        <right style="thin">
          <color rgb="FF003F5C"/>
        </right>
        <top style="thin">
          <color rgb="FF003F5C"/>
        </top>
        <bottom style="thin">
          <color rgb="FF003F5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3F5C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3F5C"/>
        </left>
        <right style="thin">
          <color rgb="FF003F5C"/>
        </right>
        <top style="thin">
          <color rgb="FF003F5C"/>
        </top>
        <bottom style="thin">
          <color rgb="FF003F5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3F5C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3F5C"/>
        </right>
        <top style="thin">
          <color rgb="FF003F5C"/>
        </top>
        <bottom style="thin">
          <color rgb="FF003F5C"/>
        </bottom>
        <vertical/>
        <horizontal/>
      </border>
    </dxf>
    <dxf>
      <border outline="0">
        <bottom style="thin">
          <color rgb="FF003F5C"/>
        </bottom>
      </border>
    </dxf>
    <dxf>
      <border outline="0">
        <left style="thin">
          <color rgb="FF003F5C"/>
        </left>
        <right style="thin">
          <color rgb="FF003F5C"/>
        </right>
        <top style="thin">
          <color rgb="FF003F5C"/>
        </top>
        <bottom style="thin">
          <color rgb="FF003F5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3F5C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3F5C"/>
        <name val="Calibri"/>
        <family val="2"/>
        <scheme val="minor"/>
      </font>
      <fill>
        <patternFill patternType="solid">
          <fgColor indexed="64"/>
          <bgColor rgb="FFADB9C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3F5C"/>
        </left>
        <right style="thin">
          <color rgb="FF003F5C"/>
        </right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3"/>
      </font>
      <fill>
        <patternFill>
          <bgColor theme="3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3"/>
      </font>
      <fill>
        <patternFill>
          <bgColor theme="3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3"/>
      </font>
      <fill>
        <patternFill>
          <bgColor theme="3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3"/>
      </font>
      <fill>
        <patternFill>
          <bgColor theme="3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3"/>
      </font>
      <fill>
        <patternFill>
          <bgColor theme="3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3"/>
      </font>
      <fill>
        <patternFill>
          <bgColor theme="3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theme="0"/>
        </patternFill>
      </fill>
      <border>
        <left style="thin">
          <color rgb="FF002060"/>
        </left>
        <right style="thin">
          <color rgb="FF002060"/>
        </right>
        <bottom/>
        <vertical/>
        <horizontal/>
      </border>
    </dxf>
    <dxf>
      <fill>
        <patternFill patternType="lightUp">
          <fgColor rgb="FF002060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A1AEC7"/>
          <bgColor theme="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6F83AA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ABDB77"/>
        </patternFill>
      </fill>
      <border>
        <bottom style="thin">
          <color theme="0"/>
        </bottom>
      </border>
    </dxf>
    <dxf>
      <fill>
        <patternFill patternType="solid">
          <fgColor rgb="FFA90533"/>
          <bgColor theme="9"/>
        </patternFill>
      </fill>
      <border>
        <bottom style="thin">
          <color theme="0"/>
        </bottom>
      </border>
    </dxf>
    <dxf>
      <fill>
        <patternFill patternType="solid">
          <fgColor rgb="FFA90533"/>
          <bgColor rgb="FFA90533"/>
        </patternFill>
      </fill>
      <border>
        <bottom style="thin">
          <color theme="0"/>
        </bottom>
      </border>
    </dxf>
    <dxf>
      <border>
        <bottom style="thin">
          <color theme="0" tint="-0.24994659260841701"/>
        </bottom>
        <vertical/>
        <horizontal/>
      </border>
    </dxf>
    <dxf>
      <fill>
        <patternFill>
          <bgColor theme="0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ont>
        <color rgb="FFABDB77"/>
      </font>
    </dxf>
    <dxf>
      <font>
        <color rgb="FFFFD966"/>
      </font>
    </dxf>
    <dxf>
      <font>
        <color theme="9"/>
      </font>
    </dxf>
    <dxf>
      <font>
        <color rgb="FFA90533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ABDB77"/>
      <color rgb="FFFFCF37"/>
      <color rgb="FFFF5757"/>
      <color rgb="FF336600"/>
      <color rgb="FFFFFFCC"/>
      <color rgb="FFF7FAD6"/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117" Type="http://schemas.openxmlformats.org/officeDocument/2006/relationships/customXml" Target="../customXml/item1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112" Type="http://schemas.openxmlformats.org/officeDocument/2006/relationships/externalLink" Target="externalLinks/externalLink100.xml"/><Relationship Id="rId16" Type="http://schemas.openxmlformats.org/officeDocument/2006/relationships/externalLink" Target="externalLinks/externalLink4.xml"/><Relationship Id="rId107" Type="http://schemas.openxmlformats.org/officeDocument/2006/relationships/externalLink" Target="externalLinks/externalLink9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102" Type="http://schemas.openxmlformats.org/officeDocument/2006/relationships/externalLink" Target="externalLinks/externalLink9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113" Type="http://schemas.openxmlformats.org/officeDocument/2006/relationships/theme" Target="theme/theme1.xml"/><Relationship Id="rId118" Type="http://schemas.openxmlformats.org/officeDocument/2006/relationships/customXml" Target="../customXml/item2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59" Type="http://schemas.openxmlformats.org/officeDocument/2006/relationships/externalLink" Target="externalLinks/externalLink47.xml"/><Relationship Id="rId103" Type="http://schemas.openxmlformats.org/officeDocument/2006/relationships/externalLink" Target="externalLinks/externalLink91.xml"/><Relationship Id="rId108" Type="http://schemas.openxmlformats.org/officeDocument/2006/relationships/externalLink" Target="externalLinks/externalLink96.xml"/><Relationship Id="rId54" Type="http://schemas.openxmlformats.org/officeDocument/2006/relationships/externalLink" Target="externalLinks/externalLink42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49" Type="http://schemas.openxmlformats.org/officeDocument/2006/relationships/externalLink" Target="externalLinks/externalLink37.xml"/><Relationship Id="rId114" Type="http://schemas.openxmlformats.org/officeDocument/2006/relationships/styles" Target="styles.xml"/><Relationship Id="rId11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externalLink" Target="externalLinks/externalLink87.xml"/><Relationship Id="rId101" Type="http://schemas.openxmlformats.org/officeDocument/2006/relationships/externalLink" Target="externalLinks/externalLink8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109" Type="http://schemas.openxmlformats.org/officeDocument/2006/relationships/externalLink" Target="externalLinks/externalLink9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externalLink" Target="externalLinks/externalLink85.xml"/><Relationship Id="rId104" Type="http://schemas.openxmlformats.org/officeDocument/2006/relationships/externalLink" Target="externalLinks/externalLink9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110" Type="http://schemas.openxmlformats.org/officeDocument/2006/relationships/externalLink" Target="externalLinks/externalLink98.xml"/><Relationship Id="rId115" Type="http://schemas.openxmlformats.org/officeDocument/2006/relationships/sharedStrings" Target="sharedStrings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externalLink" Target="externalLinks/externalLink88.xml"/><Relationship Id="rId105" Type="http://schemas.openxmlformats.org/officeDocument/2006/relationships/externalLink" Target="externalLinks/externalLink9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externalLink" Target="externalLinks/externalLink86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34.xml"/><Relationship Id="rId67" Type="http://schemas.openxmlformats.org/officeDocument/2006/relationships/externalLink" Target="externalLinks/externalLink55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62" Type="http://schemas.openxmlformats.org/officeDocument/2006/relationships/externalLink" Target="externalLinks/externalLink50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111" Type="http://schemas.openxmlformats.org/officeDocument/2006/relationships/externalLink" Target="externalLinks/externalLink99.xml"/><Relationship Id="rId15" Type="http://schemas.openxmlformats.org/officeDocument/2006/relationships/externalLink" Target="externalLinks/externalLink3.xml"/><Relationship Id="rId36" Type="http://schemas.openxmlformats.org/officeDocument/2006/relationships/externalLink" Target="externalLinks/externalLink24.xml"/><Relationship Id="rId57" Type="http://schemas.openxmlformats.org/officeDocument/2006/relationships/externalLink" Target="externalLinks/externalLink45.xml"/><Relationship Id="rId106" Type="http://schemas.openxmlformats.org/officeDocument/2006/relationships/externalLink" Target="externalLinks/externalLink9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LANEAMENTO TAREFA 4 W PPS 10'!A1"/><Relationship Id="rId13" Type="http://schemas.openxmlformats.org/officeDocument/2006/relationships/image" Target="../media/image7.emf"/><Relationship Id="rId18" Type="http://schemas.openxmlformats.org/officeDocument/2006/relationships/hyperlink" Target="#'PRESEN&#199;AS PPS 10'!A1"/><Relationship Id="rId3" Type="http://schemas.openxmlformats.org/officeDocument/2006/relationships/hyperlink" Target="#'INDICADORES PPS 10'!A1"/><Relationship Id="rId7" Type="http://schemas.openxmlformats.org/officeDocument/2006/relationships/image" Target="../media/image4.emf"/><Relationship Id="rId12" Type="http://schemas.openxmlformats.org/officeDocument/2006/relationships/hyperlink" Target="#'PLANO DE A&#199;&#195;O PPS 10'!A1"/><Relationship Id="rId17" Type="http://schemas.openxmlformats.org/officeDocument/2006/relationships/image" Target="../media/image9.emf"/><Relationship Id="rId2" Type="http://schemas.openxmlformats.org/officeDocument/2006/relationships/image" Target="../media/image1.emf"/><Relationship Id="rId16" Type="http://schemas.openxmlformats.org/officeDocument/2006/relationships/hyperlink" Target="#'COMUNICA&#199;&#195;O PPS 10'!A1"/><Relationship Id="rId1" Type="http://schemas.openxmlformats.org/officeDocument/2006/relationships/hyperlink" Target="#'ATA REUNI&#195;O  PPS 10'!A1"/><Relationship Id="rId6" Type="http://schemas.openxmlformats.org/officeDocument/2006/relationships/hyperlink" Target="#'AGENDA PPS 10'!A1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hyperlink" Target="#'CRONOGRAMA MACRO PPS 10'!A1"/><Relationship Id="rId19" Type="http://schemas.openxmlformats.org/officeDocument/2006/relationships/image" Target="../media/image10.emf"/><Relationship Id="rId4" Type="http://schemas.openxmlformats.org/officeDocument/2006/relationships/image" Target="../media/image2.emf"/><Relationship Id="rId9" Type="http://schemas.openxmlformats.org/officeDocument/2006/relationships/image" Target="../media/image5.png"/><Relationship Id="rId14" Type="http://schemas.openxmlformats.org/officeDocument/2006/relationships/hyperlink" Target="#'MATRIZ DE RISCO PPS 10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70707</xdr:colOff>
          <xdr:row>23</xdr:row>
          <xdr:rowOff>4937</xdr:rowOff>
        </xdr:from>
        <xdr:ext cx="3495676" cy="2019300"/>
        <xdr:pic>
          <xdr:nvPicPr>
            <xdr:cNvPr id="29" name="Imagen 2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C9CEC841-B524-4876-B840-0F56AC2098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TA REUNIÃO  PPS 10'!B5:F27" spid="_x0000_s14143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89907" y="8082137"/>
              <a:ext cx="3495676" cy="201930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187148</xdr:colOff>
          <xdr:row>12</xdr:row>
          <xdr:rowOff>128761</xdr:rowOff>
        </xdr:from>
        <xdr:ext cx="3557588" cy="2028825"/>
        <xdr:pic>
          <xdr:nvPicPr>
            <xdr:cNvPr id="30" name="Imagen 2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8E52A4D0-64A6-4939-A541-A9FD1914F6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INDICADORES PPS 10'!B5:I16" spid="_x0000_s1414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918398" y="4859511"/>
              <a:ext cx="3557588" cy="20288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 editAs="oneCell">
    <xdr:from>
      <xdr:col>0</xdr:col>
      <xdr:colOff>190500</xdr:colOff>
      <xdr:row>0</xdr:row>
      <xdr:rowOff>95250</xdr:rowOff>
    </xdr:from>
    <xdr:to>
      <xdr:col>4</xdr:col>
      <xdr:colOff>179055</xdr:colOff>
      <xdr:row>2</xdr:row>
      <xdr:rowOff>104059</xdr:rowOff>
    </xdr:to>
    <xdr:pic>
      <xdr:nvPicPr>
        <xdr:cNvPr id="45" name="Picture 59">
          <a:extLst>
            <a:ext uri="{FF2B5EF4-FFF2-40B4-BE49-F238E27FC236}">
              <a16:creationId xmlns:a16="http://schemas.microsoft.com/office/drawing/2014/main" id="{2D7A9559-D508-47F2-B9AE-16619B40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0" y="95250"/>
          <a:ext cx="1925305" cy="294559"/>
        </a:xfrm>
        <a:prstGeom prst="rect">
          <a:avLst/>
        </a:prstGeom>
      </xdr:spPr>
    </xdr:pic>
    <xdr:clientData/>
  </xdr:twoCellAnchor>
  <xdr:twoCellAnchor>
    <xdr:from>
      <xdr:col>2</xdr:col>
      <xdr:colOff>124980</xdr:colOff>
      <xdr:row>5</xdr:row>
      <xdr:rowOff>215365</xdr:rowOff>
    </xdr:from>
    <xdr:to>
      <xdr:col>9</xdr:col>
      <xdr:colOff>26423</xdr:colOff>
      <xdr:row>7</xdr:row>
      <xdr:rowOff>76154</xdr:rowOff>
    </xdr:to>
    <xdr:sp macro="" textlink="">
      <xdr:nvSpPr>
        <xdr:cNvPr id="12" name="6 Rectángulo redondeado">
          <a:extLst>
            <a:ext uri="{FF2B5EF4-FFF2-40B4-BE49-F238E27FC236}">
              <a16:creationId xmlns:a16="http://schemas.microsoft.com/office/drawing/2014/main" id="{4314829C-9AF6-9501-4D6F-DAEACC9C7A46}"/>
            </a:ext>
          </a:extLst>
        </xdr:cNvPr>
        <xdr:cNvSpPr/>
      </xdr:nvSpPr>
      <xdr:spPr>
        <a:xfrm>
          <a:off x="1145516" y="4093401"/>
          <a:ext cx="3756800" cy="541146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AGENDA 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5926</xdr:colOff>
      <xdr:row>5</xdr:row>
      <xdr:rowOff>212490</xdr:rowOff>
    </xdr:from>
    <xdr:to>
      <xdr:col>15</xdr:col>
      <xdr:colOff>88797</xdr:colOff>
      <xdr:row>7</xdr:row>
      <xdr:rowOff>73279</xdr:rowOff>
    </xdr:to>
    <xdr:sp macro="" textlink="">
      <xdr:nvSpPr>
        <xdr:cNvPr id="13" name="6 Rectángulo redondeado">
          <a:extLst>
            <a:ext uri="{FF2B5EF4-FFF2-40B4-BE49-F238E27FC236}">
              <a16:creationId xmlns:a16="http://schemas.microsoft.com/office/drawing/2014/main" id="{1F4BC34A-C9D2-FDD2-B473-D4234466937E}"/>
            </a:ext>
          </a:extLst>
        </xdr:cNvPr>
        <xdr:cNvSpPr/>
      </xdr:nvSpPr>
      <xdr:spPr>
        <a:xfrm>
          <a:off x="5131283" y="4090526"/>
          <a:ext cx="3756800" cy="541146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PRESENÇAS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191760</xdr:colOff>
      <xdr:row>5</xdr:row>
      <xdr:rowOff>190352</xdr:rowOff>
    </xdr:from>
    <xdr:to>
      <xdr:col>22</xdr:col>
      <xdr:colOff>47846</xdr:colOff>
      <xdr:row>7</xdr:row>
      <xdr:rowOff>51141</xdr:rowOff>
    </xdr:to>
    <xdr:sp macro="" textlink="">
      <xdr:nvSpPr>
        <xdr:cNvPr id="14" name="6 Rectángulo redondeado">
          <a:extLst>
            <a:ext uri="{FF2B5EF4-FFF2-40B4-BE49-F238E27FC236}">
              <a16:creationId xmlns:a16="http://schemas.microsoft.com/office/drawing/2014/main" id="{E52818C9-FAE1-56B6-1422-B0B242665DC4}"/>
            </a:ext>
          </a:extLst>
        </xdr:cNvPr>
        <xdr:cNvSpPr/>
      </xdr:nvSpPr>
      <xdr:spPr>
        <a:xfrm>
          <a:off x="8991046" y="4068388"/>
          <a:ext cx="3756800" cy="541146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COMUNICAÇÃO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122917</xdr:colOff>
      <xdr:row>9</xdr:row>
      <xdr:rowOff>256495</xdr:rowOff>
    </xdr:from>
    <xdr:to>
      <xdr:col>15</xdr:col>
      <xdr:colOff>0</xdr:colOff>
      <xdr:row>11</xdr:row>
      <xdr:rowOff>196659</xdr:rowOff>
    </xdr:to>
    <xdr:sp macro="" textlink="">
      <xdr:nvSpPr>
        <xdr:cNvPr id="16" name="6 Rectángulo redondeado">
          <a:extLst>
            <a:ext uri="{FF2B5EF4-FFF2-40B4-BE49-F238E27FC236}">
              <a16:creationId xmlns:a16="http://schemas.microsoft.com/office/drawing/2014/main" id="{16F5D84C-67E9-DC57-7198-C57E2102373C}"/>
            </a:ext>
          </a:extLst>
        </xdr:cNvPr>
        <xdr:cNvSpPr/>
      </xdr:nvSpPr>
      <xdr:spPr>
        <a:xfrm>
          <a:off x="4964792" y="4082370"/>
          <a:ext cx="3725503" cy="543414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PLANEAMENTO TAREFAS</a:t>
          </a:r>
          <a:r>
            <a:rPr lang="es-ES" sz="1800" b="1" baseline="0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A</a:t>
          </a:r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4 W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158261</xdr:colOff>
      <xdr:row>9</xdr:row>
      <xdr:rowOff>265983</xdr:rowOff>
    </xdr:from>
    <xdr:to>
      <xdr:col>21</xdr:col>
      <xdr:colOff>750493</xdr:colOff>
      <xdr:row>11</xdr:row>
      <xdr:rowOff>206147</xdr:rowOff>
    </xdr:to>
    <xdr:sp macro="" textlink="">
      <xdr:nvSpPr>
        <xdr:cNvPr id="17" name="6 Rectángulo redondeado">
          <a:extLst>
            <a:ext uri="{FF2B5EF4-FFF2-40B4-BE49-F238E27FC236}">
              <a16:creationId xmlns:a16="http://schemas.microsoft.com/office/drawing/2014/main" id="{AF03C595-4D0A-7B1C-B014-D76B36FCB914}"/>
            </a:ext>
          </a:extLst>
        </xdr:cNvPr>
        <xdr:cNvSpPr/>
      </xdr:nvSpPr>
      <xdr:spPr>
        <a:xfrm>
          <a:off x="8889511" y="4091858"/>
          <a:ext cx="3687857" cy="543414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s-ES" sz="1800" b="1" kern="1200">
              <a:solidFill>
                <a:schemeClr val="bg1"/>
              </a:solidFill>
              <a:latin typeface="Avenir Next LT Pro" panose="020B0504020202020204" pitchFamily="34" charset="0"/>
              <a:ea typeface="+mn-ea"/>
              <a:cs typeface="Arial" panose="020B0604020202020204" pitchFamily="34" charset="0"/>
            </a:rPr>
            <a:t>INDICADORES PROJETO</a:t>
          </a:r>
          <a:endParaRPr lang="pt-PT" sz="1800" b="1" kern="1200">
            <a:solidFill>
              <a:schemeClr val="bg1"/>
            </a:solidFill>
            <a:latin typeface="Avenir Next LT Pro" panose="020B05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309757</xdr:colOff>
      <xdr:row>5</xdr:row>
      <xdr:rowOff>176304</xdr:rowOff>
    </xdr:from>
    <xdr:to>
      <xdr:col>29</xdr:col>
      <xdr:colOff>55501</xdr:colOff>
      <xdr:row>7</xdr:row>
      <xdr:rowOff>37093</xdr:rowOff>
    </xdr:to>
    <xdr:sp macro="" textlink="">
      <xdr:nvSpPr>
        <xdr:cNvPr id="18" name="6 Rectángulo redondeado">
          <a:extLst>
            <a:ext uri="{FF2B5EF4-FFF2-40B4-BE49-F238E27FC236}">
              <a16:creationId xmlns:a16="http://schemas.microsoft.com/office/drawing/2014/main" id="{231E6672-8ACD-A979-84FD-4F75C8A571D8}"/>
            </a:ext>
          </a:extLst>
        </xdr:cNvPr>
        <xdr:cNvSpPr/>
      </xdr:nvSpPr>
      <xdr:spPr>
        <a:xfrm>
          <a:off x="12917393" y="996031"/>
          <a:ext cx="3694290" cy="541971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MATRIZ DE RISCO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163090</xdr:colOff>
      <xdr:row>8</xdr:row>
      <xdr:rowOff>59531</xdr:rowOff>
    </xdr:from>
    <xdr:to>
      <xdr:col>8</xdr:col>
      <xdr:colOff>694239</xdr:colOff>
      <xdr:row>8</xdr:row>
      <xdr:rowOff>2006023</xdr:rowOff>
    </xdr:to>
    <xdr:pic>
      <xdr:nvPicPr>
        <xdr:cNvPr id="44" name="Imagem 4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E71BCD-D170-243D-76CB-C21815BA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181" y="4915838"/>
          <a:ext cx="3576263" cy="1946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215419</xdr:colOff>
      <xdr:row>9</xdr:row>
      <xdr:rowOff>274617</xdr:rowOff>
    </xdr:from>
    <xdr:to>
      <xdr:col>28</xdr:col>
      <xdr:colOff>766993</xdr:colOff>
      <xdr:row>11</xdr:row>
      <xdr:rowOff>198663</xdr:rowOff>
    </xdr:to>
    <xdr:sp macro="" textlink="">
      <xdr:nvSpPr>
        <xdr:cNvPr id="55" name="6 Rectángulo redondeado">
          <a:extLst>
            <a:ext uri="{FF2B5EF4-FFF2-40B4-BE49-F238E27FC236}">
              <a16:creationId xmlns:a16="http://schemas.microsoft.com/office/drawing/2014/main" id="{2AF370EB-2449-46ED-9B5F-2C7E07288B05}"/>
            </a:ext>
          </a:extLst>
        </xdr:cNvPr>
        <xdr:cNvSpPr/>
      </xdr:nvSpPr>
      <xdr:spPr>
        <a:xfrm>
          <a:off x="12823055" y="4084617"/>
          <a:ext cx="3715029" cy="524410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PLANO DE AÇÃO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</xdr:col>
      <xdr:colOff>121003</xdr:colOff>
      <xdr:row>12</xdr:row>
      <xdr:rowOff>72451</xdr:rowOff>
    </xdr:from>
    <xdr:to>
      <xdr:col>14</xdr:col>
      <xdr:colOff>96554</xdr:colOff>
      <xdr:row>19</xdr:row>
      <xdr:rowOff>124527</xdr:rowOff>
    </xdr:to>
    <xdr:pic>
      <xdr:nvPicPr>
        <xdr:cNvPr id="57" name="Imagem 5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FDD13E-D758-8D6A-C2D1-0B1343CCA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62878" y="4803201"/>
          <a:ext cx="3658551" cy="2163451"/>
        </a:xfrm>
        <a:prstGeom prst="rect">
          <a:avLst/>
        </a:prstGeom>
      </xdr:spPr>
    </xdr:pic>
    <xdr:clientData/>
  </xdr:twoCellAnchor>
  <xdr:twoCellAnchor>
    <xdr:from>
      <xdr:col>2</xdr:col>
      <xdr:colOff>155996</xdr:colOff>
      <xdr:row>20</xdr:row>
      <xdr:rowOff>63976</xdr:rowOff>
    </xdr:from>
    <xdr:to>
      <xdr:col>9</xdr:col>
      <xdr:colOff>47171</xdr:colOff>
      <xdr:row>21</xdr:row>
      <xdr:rowOff>292822</xdr:rowOff>
    </xdr:to>
    <xdr:sp macro="" textlink="">
      <xdr:nvSpPr>
        <xdr:cNvPr id="59" name="6 Rectángulo redondeado">
          <a:extLst>
            <a:ext uri="{FF2B5EF4-FFF2-40B4-BE49-F238E27FC236}">
              <a16:creationId xmlns:a16="http://schemas.microsoft.com/office/drawing/2014/main" id="{0EF034DA-F99B-41ED-A74A-1E2CBE36D186}"/>
            </a:ext>
          </a:extLst>
        </xdr:cNvPr>
        <xdr:cNvSpPr/>
      </xdr:nvSpPr>
      <xdr:spPr>
        <a:xfrm>
          <a:off x="1197396" y="7226776"/>
          <a:ext cx="3751975" cy="533646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ATA REUNIÃO</a:t>
          </a:r>
          <a:r>
            <a:rPr lang="es-ES" sz="1800" b="1" baseline="0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PPS 10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95250</xdr:colOff>
      <xdr:row>9</xdr:row>
      <xdr:rowOff>276678</xdr:rowOff>
    </xdr:from>
    <xdr:to>
      <xdr:col>9</xdr:col>
      <xdr:colOff>3496</xdr:colOff>
      <xdr:row>11</xdr:row>
      <xdr:rowOff>221104</xdr:rowOff>
    </xdr:to>
    <xdr:sp macro="" textlink="">
      <xdr:nvSpPr>
        <xdr:cNvPr id="21" name="6 Rectángulo redondeado">
          <a:extLst>
            <a:ext uri="{FF2B5EF4-FFF2-40B4-BE49-F238E27FC236}">
              <a16:creationId xmlns:a16="http://schemas.microsoft.com/office/drawing/2014/main" id="{A71BEC6E-C6B5-4E91-BF1D-E984328F582D}"/>
            </a:ext>
          </a:extLst>
        </xdr:cNvPr>
        <xdr:cNvSpPr/>
      </xdr:nvSpPr>
      <xdr:spPr>
        <a:xfrm>
          <a:off x="1127125" y="4102553"/>
          <a:ext cx="3718246" cy="547676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CRONOGRAMA MACRO (PROJECT)</a:t>
          </a:r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88447</xdr:colOff>
          <xdr:row>12</xdr:row>
          <xdr:rowOff>195035</xdr:rowOff>
        </xdr:from>
        <xdr:to>
          <xdr:col>8</xdr:col>
          <xdr:colOff>660836</xdr:colOff>
          <xdr:row>19</xdr:row>
          <xdr:rowOff>166584</xdr:rowOff>
        </xdr:to>
        <xdr:pic>
          <xdr:nvPicPr>
            <xdr:cNvPr id="22" name="Imagem 21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2C70BE18-A3A9-455F-8615-FACC6461DC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RONOGRAMA MACRO PPS 11'!$T$6:$BS$19" spid="_x0000_s141436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294947" y="4925785"/>
              <a:ext cx="3429889" cy="20829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277090</xdr:colOff>
          <xdr:row>11</xdr:row>
          <xdr:rowOff>277090</xdr:rowOff>
        </xdr:from>
        <xdr:to>
          <xdr:col>28</xdr:col>
          <xdr:colOff>692727</xdr:colOff>
          <xdr:row>19</xdr:row>
          <xdr:rowOff>80818</xdr:rowOff>
        </xdr:to>
        <xdr:pic>
          <xdr:nvPicPr>
            <xdr:cNvPr id="2" name="Imagem 1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C5B94F2A-C161-0A93-2EF1-2CB94EFAF94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LANO DE AÇÃO PPS 10'!$B$2:$F$8" spid="_x0000_s141437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84726" y="4687454"/>
              <a:ext cx="3579091" cy="220518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23091</xdr:colOff>
          <xdr:row>7</xdr:row>
          <xdr:rowOff>208504</xdr:rowOff>
        </xdr:from>
        <xdr:to>
          <xdr:col>28</xdr:col>
          <xdr:colOff>658092</xdr:colOff>
          <xdr:row>9</xdr:row>
          <xdr:rowOff>108858</xdr:rowOff>
        </xdr:to>
        <xdr:pic>
          <xdr:nvPicPr>
            <xdr:cNvPr id="3" name="Imagem 2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8A733756-1315-3DCC-B3C2-03E32935A10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ATRIZ DE RISCO PPS 10'!$B$3:$H$11" spid="_x0000_s14143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3031520" y="1705290"/>
              <a:ext cx="3519715" cy="22135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45357</xdr:colOff>
          <xdr:row>7</xdr:row>
          <xdr:rowOff>223869</xdr:rowOff>
        </xdr:from>
        <xdr:to>
          <xdr:col>21</xdr:col>
          <xdr:colOff>811521</xdr:colOff>
          <xdr:row>9</xdr:row>
          <xdr:rowOff>72571</xdr:rowOff>
        </xdr:to>
        <xdr:pic>
          <xdr:nvPicPr>
            <xdr:cNvPr id="4" name="Imagem 3">
              <a:hlinkClick xmlns:r="http://schemas.openxmlformats.org/officeDocument/2006/relationships" r:id="rId16"/>
              <a:extLst>
                <a:ext uri="{FF2B5EF4-FFF2-40B4-BE49-F238E27FC236}">
                  <a16:creationId xmlns:a16="http://schemas.microsoft.com/office/drawing/2014/main" id="{D2EFC227-5A25-3A27-0302-E09014CFE2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MUNICAÇÃO PPS 10'!$B$3:$H$13" spid="_x0000_s141439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9080500" y="1720655"/>
              <a:ext cx="3653146" cy="21619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244929</xdr:colOff>
          <xdr:row>7</xdr:row>
          <xdr:rowOff>263070</xdr:rowOff>
        </xdr:from>
        <xdr:to>
          <xdr:col>14</xdr:col>
          <xdr:colOff>209149</xdr:colOff>
          <xdr:row>9</xdr:row>
          <xdr:rowOff>36285</xdr:rowOff>
        </xdr:to>
        <xdr:pic>
          <xdr:nvPicPr>
            <xdr:cNvPr id="5" name="Imagem 4">
              <a:hlinkClick xmlns:r="http://schemas.openxmlformats.org/officeDocument/2006/relationships" r:id="rId18"/>
              <a:extLst>
                <a:ext uri="{FF2B5EF4-FFF2-40B4-BE49-F238E27FC236}">
                  <a16:creationId xmlns:a16="http://schemas.microsoft.com/office/drawing/2014/main" id="{B3478BE5-7F7B-0A09-AB7A-3B1565A140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RESENÇAS PPS 10'!$B$2:$M$13" spid="_x0000_s14144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5125358" y="1759856"/>
              <a:ext cx="3676702" cy="208642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-1</xdr:colOff>
      <xdr:row>9</xdr:row>
      <xdr:rowOff>269875</xdr:rowOff>
    </xdr:from>
    <xdr:to>
      <xdr:col>32</xdr:col>
      <xdr:colOff>2976095</xdr:colOff>
      <xdr:row>11</xdr:row>
      <xdr:rowOff>210039</xdr:rowOff>
    </xdr:to>
    <xdr:sp macro="" textlink="">
      <xdr:nvSpPr>
        <xdr:cNvPr id="6" name="6 Rectángulo redondeado">
          <a:extLst>
            <a:ext uri="{FF2B5EF4-FFF2-40B4-BE49-F238E27FC236}">
              <a16:creationId xmlns:a16="http://schemas.microsoft.com/office/drawing/2014/main" id="{FB7A7ADB-65E3-41BE-925C-3B515AABC9F5}"/>
            </a:ext>
          </a:extLst>
        </xdr:cNvPr>
        <xdr:cNvSpPr/>
      </xdr:nvSpPr>
      <xdr:spPr>
        <a:xfrm>
          <a:off x="17144999" y="4095750"/>
          <a:ext cx="9008596" cy="543414"/>
        </a:xfrm>
        <a:prstGeom prst="roundRect">
          <a:avLst/>
        </a:prstGeom>
        <a:solidFill>
          <a:srgbClr val="6F83AA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56124" tIns="28062" rIns="56124" bIns="28062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>
              <a:solidFill>
                <a:schemeClr val="bg1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EQUIPA PPS 10</a:t>
          </a:r>
        </a:p>
        <a:p>
          <a:pPr algn="ctr"/>
          <a:endParaRPr lang="es-ES" sz="500">
            <a:solidFill>
              <a:schemeClr val="bg1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</xdr:colOff>
      <xdr:row>0</xdr:row>
      <xdr:rowOff>49936</xdr:rowOff>
    </xdr:from>
    <xdr:to>
      <xdr:col>1</xdr:col>
      <xdr:colOff>1001411</xdr:colOff>
      <xdr:row>0</xdr:row>
      <xdr:rowOff>235052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65465D12-4782-485D-8E49-36B416C59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03" y="49936"/>
          <a:ext cx="1000758" cy="18511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8</xdr:col>
      <xdr:colOff>747156</xdr:colOff>
      <xdr:row>4</xdr:row>
      <xdr:rowOff>1087112</xdr:rowOff>
    </xdr:to>
    <xdr:sp macro="" textlink="">
      <xdr:nvSpPr>
        <xdr:cNvPr id="21" name="Rectángulo: esquina doblada 18">
          <a:extLst>
            <a:ext uri="{FF2B5EF4-FFF2-40B4-BE49-F238E27FC236}">
              <a16:creationId xmlns:a16="http://schemas.microsoft.com/office/drawing/2014/main" id="{665CFD95-DAA1-4EE2-9C50-4E129FE5C33F}"/>
            </a:ext>
          </a:extLst>
        </xdr:cNvPr>
        <xdr:cNvSpPr/>
      </xdr:nvSpPr>
      <xdr:spPr>
        <a:xfrm>
          <a:off x="11176000" y="1073727"/>
          <a:ext cx="1497611" cy="1087112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7</xdr:col>
      <xdr:colOff>152400</xdr:colOff>
      <xdr:row>4</xdr:row>
      <xdr:rowOff>152400</xdr:rowOff>
    </xdr:from>
    <xdr:to>
      <xdr:col>9</xdr:col>
      <xdr:colOff>149102</xdr:colOff>
      <xdr:row>5</xdr:row>
      <xdr:rowOff>61875</xdr:rowOff>
    </xdr:to>
    <xdr:sp macro="" textlink="">
      <xdr:nvSpPr>
        <xdr:cNvPr id="22" name="Rectángulo: esquina doblada 18">
          <a:extLst>
            <a:ext uri="{FF2B5EF4-FFF2-40B4-BE49-F238E27FC236}">
              <a16:creationId xmlns:a16="http://schemas.microsoft.com/office/drawing/2014/main" id="{7F3E6BB5-F7B4-486B-A578-ABF02EA103BF}"/>
            </a:ext>
          </a:extLst>
        </xdr:cNvPr>
        <xdr:cNvSpPr/>
      </xdr:nvSpPr>
      <xdr:spPr>
        <a:xfrm>
          <a:off x="11328400" y="1226127"/>
          <a:ext cx="1497611" cy="1087112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7</xdr:col>
      <xdr:colOff>304800</xdr:colOff>
      <xdr:row>4</xdr:row>
      <xdr:rowOff>304800</xdr:rowOff>
    </xdr:from>
    <xdr:to>
      <xdr:col>9</xdr:col>
      <xdr:colOff>301502</xdr:colOff>
      <xdr:row>5</xdr:row>
      <xdr:rowOff>214275</xdr:rowOff>
    </xdr:to>
    <xdr:sp macro="" textlink="">
      <xdr:nvSpPr>
        <xdr:cNvPr id="23" name="Rectángulo: esquina doblada 18">
          <a:extLst>
            <a:ext uri="{FF2B5EF4-FFF2-40B4-BE49-F238E27FC236}">
              <a16:creationId xmlns:a16="http://schemas.microsoft.com/office/drawing/2014/main" id="{A0BDABB1-5934-497A-8AE9-FE6809DC7308}"/>
            </a:ext>
          </a:extLst>
        </xdr:cNvPr>
        <xdr:cNvSpPr/>
      </xdr:nvSpPr>
      <xdr:spPr>
        <a:xfrm>
          <a:off x="11480800" y="1378527"/>
          <a:ext cx="1497611" cy="1087112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7</xdr:col>
      <xdr:colOff>457200</xdr:colOff>
      <xdr:row>4</xdr:row>
      <xdr:rowOff>457200</xdr:rowOff>
    </xdr:from>
    <xdr:to>
      <xdr:col>9</xdr:col>
      <xdr:colOff>453902</xdr:colOff>
      <xdr:row>5</xdr:row>
      <xdr:rowOff>366675</xdr:rowOff>
    </xdr:to>
    <xdr:sp macro="" textlink="">
      <xdr:nvSpPr>
        <xdr:cNvPr id="24" name="Rectángulo: esquina doblada 18">
          <a:extLst>
            <a:ext uri="{FF2B5EF4-FFF2-40B4-BE49-F238E27FC236}">
              <a16:creationId xmlns:a16="http://schemas.microsoft.com/office/drawing/2014/main" id="{61703D38-A5D9-48EE-9D3C-926DEFA92A24}"/>
            </a:ext>
          </a:extLst>
        </xdr:cNvPr>
        <xdr:cNvSpPr/>
      </xdr:nvSpPr>
      <xdr:spPr>
        <a:xfrm>
          <a:off x="11633200" y="1530927"/>
          <a:ext cx="1497611" cy="1087112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45357</xdr:colOff>
      <xdr:row>4</xdr:row>
      <xdr:rowOff>9072</xdr:rowOff>
    </xdr:from>
    <xdr:to>
      <xdr:col>2</xdr:col>
      <xdr:colOff>2440214</xdr:colOff>
      <xdr:row>18</xdr:row>
      <xdr:rowOff>231322</xdr:rowOff>
    </xdr:to>
    <xdr:sp macro="" textlink="">
      <xdr:nvSpPr>
        <xdr:cNvPr id="5" name="Text Placeholder 5">
          <a:extLst>
            <a:ext uri="{FF2B5EF4-FFF2-40B4-BE49-F238E27FC236}">
              <a16:creationId xmlns:a16="http://schemas.microsoft.com/office/drawing/2014/main" id="{69C62DD3-011D-4E87-B552-FDDEBB1A39A6}"/>
            </a:ext>
          </a:extLst>
        </xdr:cNvPr>
        <xdr:cNvSpPr txBox="1">
          <a:spLocks/>
        </xdr:cNvSpPr>
      </xdr:nvSpPr>
      <xdr:spPr>
        <a:xfrm>
          <a:off x="299357" y="1061358"/>
          <a:ext cx="5234214" cy="3370035"/>
        </a:xfrm>
        <a:prstGeom prst="rect">
          <a:avLst/>
        </a:prstGeom>
        <a:noFill/>
        <a:ln w="25400">
          <a:solidFill>
            <a:sysClr val="windowText" lastClr="000000"/>
          </a:solidFill>
        </a:ln>
      </xdr:spPr>
      <xdr:txBody>
        <a:bodyPr vert="horz" wrap="square" lIns="72000" tIns="72000" rIns="0" bIns="0" rtlCol="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s-ES_tradnl" sz="2000" b="1">
              <a:solidFill>
                <a:schemeClr val="accent1">
                  <a:lumMod val="50000"/>
                </a:schemeClr>
              </a:solidFill>
              <a:latin typeface="+mn-lt"/>
              <a:cs typeface="Arial" charset="0"/>
            </a:rPr>
            <a:t>1. PONTOS</a:t>
          </a:r>
          <a:r>
            <a:rPr lang="es-ES_tradnl" sz="2000" b="1" baseline="0">
              <a:solidFill>
                <a:schemeClr val="accent1">
                  <a:lumMod val="50000"/>
                </a:schemeClr>
              </a:solidFill>
              <a:latin typeface="+mn-lt"/>
              <a:cs typeface="Arial" charset="0"/>
            </a:rPr>
            <a:t> ABORDADOS NA</a:t>
          </a:r>
          <a:r>
            <a:rPr lang="es-ES_tradnl" sz="2000" b="1">
              <a:solidFill>
                <a:schemeClr val="accent1">
                  <a:lumMod val="50000"/>
                </a:schemeClr>
              </a:solidFill>
              <a:latin typeface="+mn-lt"/>
              <a:ea typeface="Arial" charset="0"/>
              <a:cs typeface="Arial" charset="0"/>
            </a:rPr>
            <a:t> REUNIÃO</a:t>
          </a:r>
        </a:p>
        <a:p>
          <a:pPr>
            <a:lnSpc>
              <a:spcPct val="110000"/>
            </a:lnSpc>
          </a:pPr>
          <a:endParaRPr lang="es-ES_tradnl" sz="300" b="1">
            <a:solidFill>
              <a:schemeClr val="tx1"/>
            </a:solidFill>
            <a:latin typeface="+mn-lt"/>
            <a:ea typeface="Arial" charset="0"/>
            <a:cs typeface="Arial" charset="0"/>
            <a:sym typeface="Wingdings" panose="05000000000000000000" pitchFamily="2" charset="2"/>
          </a:endParaRPr>
        </a:p>
        <a:p>
          <a:pPr>
            <a:lnSpc>
              <a:spcPct val="110000"/>
            </a:lnSpc>
          </a:pPr>
          <a:r>
            <a:rPr lang="es-ES_tradnl" sz="2000" b="0" kern="1200" baseline="0">
              <a:solidFill>
                <a:schemeClr val="tx1"/>
              </a:solidFill>
              <a:latin typeface="+mn-lt"/>
              <a:ea typeface="Arial" charset="0"/>
              <a:cs typeface="Arial" charset="0"/>
              <a:sym typeface="Wingdings" panose="05000000000000000000" pitchFamily="2" charset="2"/>
            </a:rPr>
            <a:t>	</a:t>
          </a:r>
          <a:r>
            <a:rPr lang="es-ES_tradnl" sz="1800" b="0" kern="1200" baseline="0">
              <a:solidFill>
                <a:sysClr val="windowText" lastClr="000000"/>
              </a:solidFill>
              <a:latin typeface="+mn-lt"/>
              <a:ea typeface="Arial" charset="0"/>
              <a:cs typeface="Arial" charset="0"/>
              <a:sym typeface="Wingdings" panose="05000000000000000000" pitchFamily="2" charset="2"/>
            </a:rPr>
            <a:t>1.</a:t>
          </a:r>
          <a:r>
            <a:rPr lang="es-ES_tradnl" sz="1800" b="0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Análise do Cronograma macro</a:t>
          </a:r>
          <a:endParaRPr lang="pt-PT" sz="1800" baseline="0">
            <a:solidFill>
              <a:sysClr val="windowText" lastClr="000000"/>
            </a:solidFill>
          </a:endParaRPr>
        </a:p>
        <a:p>
          <a:r>
            <a:rPr lang="pt-PT" sz="1800" baseline="0">
              <a:solidFill>
                <a:sysClr val="windowText" lastClr="000000"/>
              </a:solidFill>
            </a:rPr>
            <a:t>	2. </a:t>
          </a:r>
          <a:r>
            <a:rPr lang="es-ES_tradnl" sz="1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Planeamento Fino do próximo Mês - descrição de tarefas com maior detalhe a serem realizadas - </a:t>
          </a:r>
          <a:r>
            <a:rPr lang="es-ES_tradnl" sz="1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mês atraso face ao planeado</a:t>
          </a:r>
        </a:p>
        <a:p>
          <a:r>
            <a:rPr lang="pt-PT" sz="1800" baseline="0">
              <a:solidFill>
                <a:sysClr val="windowText" lastClr="000000"/>
              </a:solidFill>
              <a:effectLst/>
            </a:rPr>
            <a:t>	3. Atualização do Plano de Ações</a:t>
          </a:r>
        </a:p>
        <a:p>
          <a:pPr>
            <a:lnSpc>
              <a:spcPct val="110000"/>
            </a:lnSpc>
          </a:pPr>
          <a:r>
            <a:rPr lang="pt-PT" sz="1800" baseline="0">
              <a:solidFill>
                <a:sysClr val="windowText" lastClr="000000"/>
              </a:solidFill>
              <a:effectLst/>
            </a:rPr>
            <a:t>	4. Próximos Passos</a:t>
          </a:r>
          <a:endParaRPr lang="pt-PT" sz="1800">
            <a:solidFill>
              <a:sysClr val="windowText" lastClr="000000"/>
            </a:solidFill>
            <a:effectLst/>
          </a:endParaRPr>
        </a:p>
        <a:p>
          <a:pPr>
            <a:lnSpc>
              <a:spcPct val="110000"/>
            </a:lnSpc>
          </a:pPr>
          <a:endParaRPr lang="es-ES_tradnl" sz="1800" b="0" kern="1200" baseline="0">
            <a:solidFill>
              <a:schemeClr val="tx1"/>
            </a:solidFill>
            <a:latin typeface="+mn-lt"/>
            <a:ea typeface="Arial" charset="0"/>
            <a:cs typeface="Arial" charset="0"/>
            <a:sym typeface="Wingdings" panose="05000000000000000000" pitchFamily="2" charset="2"/>
          </a:endParaRPr>
        </a:p>
        <a:p>
          <a:pPr>
            <a:lnSpc>
              <a:spcPct val="110000"/>
            </a:lnSpc>
          </a:pPr>
          <a:endParaRPr lang="es-ES_tradnl" sz="1800" b="0" kern="1200" baseline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</xdr:col>
      <xdr:colOff>36286</xdr:colOff>
      <xdr:row>19</xdr:row>
      <xdr:rowOff>12699</xdr:rowOff>
    </xdr:from>
    <xdr:to>
      <xdr:col>6</xdr:col>
      <xdr:colOff>0</xdr:colOff>
      <xdr:row>26</xdr:row>
      <xdr:rowOff>66675</xdr:rowOff>
    </xdr:to>
    <xdr:sp macro="" textlink="">
      <xdr:nvSpPr>
        <xdr:cNvPr id="127" name="Text Placeholder 5">
          <a:extLst>
            <a:ext uri="{FF2B5EF4-FFF2-40B4-BE49-F238E27FC236}">
              <a16:creationId xmlns:a16="http://schemas.microsoft.com/office/drawing/2014/main" id="{15B40F41-A056-4F0C-8C4C-BB26778FA41F}"/>
            </a:ext>
          </a:extLst>
        </xdr:cNvPr>
        <xdr:cNvSpPr txBox="1">
          <a:spLocks/>
        </xdr:cNvSpPr>
      </xdr:nvSpPr>
      <xdr:spPr>
        <a:xfrm>
          <a:off x="290286" y="4503881"/>
          <a:ext cx="10504714" cy="3448339"/>
        </a:xfrm>
        <a:prstGeom prst="rect">
          <a:avLst/>
        </a:prstGeom>
        <a:noFill/>
        <a:ln w="25400">
          <a:solidFill>
            <a:sysClr val="windowText" lastClr="000000"/>
          </a:solidFill>
        </a:ln>
      </xdr:spPr>
      <xdr:txBody>
        <a:bodyPr vert="horz" wrap="square" lIns="72000" tIns="72000" rIns="0" bIns="0" rtlCol="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s-ES_tradnl" sz="2000" b="1">
              <a:solidFill>
                <a:schemeClr val="accent1">
                  <a:lumMod val="50000"/>
                </a:schemeClr>
              </a:solidFill>
              <a:latin typeface="+mn-lt"/>
              <a:ea typeface="Arial" charset="0"/>
              <a:cs typeface="Arial" charset="0"/>
            </a:rPr>
            <a:t>3. PRINCIPAIS AÇÕES REALIZADAS</a:t>
          </a:r>
          <a:endParaRPr lang="es-ES_tradnl" sz="1400" kern="120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  <a:p>
          <a:pPr marL="574681" marR="0" lvl="3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PT" sz="1700" kern="1200">
              <a:solidFill>
                <a:schemeClr val="tx1"/>
              </a:solidFill>
              <a:latin typeface="+mn-lt"/>
              <a:ea typeface="+mn-ea"/>
              <a:cs typeface="+mn-cs"/>
            </a:rPr>
            <a:t>Proposta da </a:t>
          </a:r>
          <a:r>
            <a:rPr lang="pt-PT" sz="1700" b="1" kern="1200">
              <a:solidFill>
                <a:schemeClr val="tx1"/>
              </a:solidFill>
              <a:latin typeface="+mn-lt"/>
              <a:ea typeface="+mn-ea"/>
              <a:cs typeface="+mn-cs"/>
            </a:rPr>
            <a:t> Reunião de Gestão de Projeto </a:t>
          </a:r>
          <a:r>
            <a:rPr lang="pt-PT" sz="1700" kern="1200">
              <a:solidFill>
                <a:schemeClr val="tx1"/>
              </a:solidFill>
              <a:latin typeface="+mn-lt"/>
              <a:ea typeface="+mn-ea"/>
              <a:cs typeface="+mn-cs"/>
            </a:rPr>
            <a:t>para o dia </a:t>
          </a:r>
          <a:r>
            <a:rPr lang="pt-PT" sz="1700" b="1" kern="1200">
              <a:solidFill>
                <a:schemeClr val="tx1"/>
              </a:solidFill>
              <a:latin typeface="+mn-lt"/>
              <a:ea typeface="+mn-ea"/>
              <a:cs typeface="+mn-cs"/>
            </a:rPr>
            <a:t>26/Outubro, quinta-feira, das 14h15-14h45</a:t>
          </a:r>
          <a:r>
            <a:rPr lang="pt-PT" sz="1700" b="0" kern="1200">
              <a:solidFill>
                <a:schemeClr val="tx1"/>
              </a:solidFill>
              <a:latin typeface="+mn-lt"/>
              <a:ea typeface="+mn-ea"/>
              <a:cs typeface="+mn-cs"/>
            </a:rPr>
            <a:t>;</a:t>
          </a:r>
        </a:p>
        <a:p>
          <a:pPr marL="574681" marR="0" lvl="3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pt-PT" sz="1800" b="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574681" marR="0" lvl="3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pt-PT" sz="1800" b="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574681" marR="0" lvl="3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es-ES_tradnl" sz="18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ct val="110000"/>
            </a:lnSpc>
          </a:pPr>
          <a:endParaRPr lang="es-ES_tradnl" sz="1400" b="1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</xdr:col>
      <xdr:colOff>38099</xdr:colOff>
      <xdr:row>26</xdr:row>
      <xdr:rowOff>141690</xdr:rowOff>
    </xdr:from>
    <xdr:to>
      <xdr:col>5</xdr:col>
      <xdr:colOff>1235364</xdr:colOff>
      <xdr:row>43</xdr:row>
      <xdr:rowOff>123372</xdr:rowOff>
    </xdr:to>
    <xdr:sp macro="" textlink="">
      <xdr:nvSpPr>
        <xdr:cNvPr id="221" name="Text Placeholder 5">
          <a:extLst>
            <a:ext uri="{FF2B5EF4-FFF2-40B4-BE49-F238E27FC236}">
              <a16:creationId xmlns:a16="http://schemas.microsoft.com/office/drawing/2014/main" id="{717CDD7B-0693-4B02-A4DC-88435160146D}"/>
            </a:ext>
          </a:extLst>
        </xdr:cNvPr>
        <xdr:cNvSpPr txBox="1">
          <a:spLocks/>
        </xdr:cNvSpPr>
      </xdr:nvSpPr>
      <xdr:spPr>
        <a:xfrm>
          <a:off x="292099" y="8027235"/>
          <a:ext cx="10479810" cy="3768592"/>
        </a:xfrm>
        <a:prstGeom prst="rect">
          <a:avLst/>
        </a:prstGeom>
        <a:noFill/>
        <a:ln w="25400">
          <a:solidFill>
            <a:sysClr val="windowText" lastClr="000000"/>
          </a:solidFill>
        </a:ln>
      </xdr:spPr>
      <xdr:txBody>
        <a:bodyPr vert="horz" wrap="square" lIns="72000" tIns="72000" rIns="0" bIns="0" rtlCol="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s-ES_tradnl" sz="2000" b="1">
              <a:solidFill>
                <a:schemeClr val="accent1">
                  <a:lumMod val="50000"/>
                </a:schemeClr>
              </a:solidFill>
              <a:latin typeface="+mn-lt"/>
              <a:ea typeface="Arial" charset="0"/>
              <a:cs typeface="Arial" charset="0"/>
            </a:rPr>
            <a:t>4. PRÓXIMOS</a:t>
          </a:r>
          <a:r>
            <a:rPr lang="es-ES_tradnl" sz="2000" b="1" baseline="0">
              <a:solidFill>
                <a:schemeClr val="accent1">
                  <a:lumMod val="50000"/>
                </a:schemeClr>
              </a:solidFill>
              <a:latin typeface="+mn-lt"/>
              <a:ea typeface="Arial" charset="0"/>
              <a:cs typeface="Arial" charset="0"/>
            </a:rPr>
            <a:t> PASSOS</a:t>
          </a: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PT" sz="16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Preenchimento do ficheiro de Gestão de Projeto - </a:t>
          </a:r>
          <a:r>
            <a:rPr lang="pt-PT" sz="16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Todas as entidades (26/10)</a:t>
          </a: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PT" sz="16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Lembrete para Preenchimento do ficheiro de Gestão de Projeto </a:t>
          </a:r>
          <a:r>
            <a:rPr lang="pt-PT" sz="16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João</a:t>
          </a: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PT" sz="16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Reuniões técnicas entre entidades </a:t>
          </a:r>
          <a:r>
            <a:rPr lang="pt-PT" sz="16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Todas as entidades (26/10)</a:t>
          </a: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pt-PT" sz="1600" b="1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pt-PT" sz="1600" b="1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pt-PT" sz="1600" b="1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pt-PT" sz="1600" b="1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marR="0" lvl="0" indent="-342900" algn="l" defTabSz="9144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es-ES" sz="1600" b="1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endParaRPr lang="es-ES" sz="1100" b="1" kern="1200" baseline="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endParaRPr lang="es-ES" sz="1100" b="1" kern="1200" baseline="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s-ES" sz="1100" b="1" kern="12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NOTA: </a:t>
          </a:r>
          <a:r>
            <a:rPr lang="es-ES" sz="12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Pedir que todas as entidades preencham e atualizem os ficheiros de Gestão de Projeto antes da reunião, por forma a garantir um bom desenvolvimento das reuniões. Pedimos também, que, sempre que alguma entidade soube que não vai conseguir comparecer à Reunião de Gestão de Projeto, que avise o líder do PPS e que alinhe com o mesmo, os próximos passos de desenvolvimento de trabalhos. Caso contrário, poderá colocar em causa a realização da reunião, por falta de Status.</a:t>
          </a:r>
          <a:endParaRPr lang="pt-PT" sz="1200" b="1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400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b="1">
            <a:effectLst/>
          </a:endParaRPr>
        </a:p>
        <a:p>
          <a:pPr rtl="0" eaLnBrk="1" latinLnBrk="0" hangingPunct="1"/>
          <a:endParaRPr lang="pt-PT" b="1">
            <a:effectLst/>
          </a:endParaRPr>
        </a:p>
      </xdr:txBody>
    </xdr:sp>
    <xdr:clientData/>
  </xdr:twoCellAnchor>
  <xdr:twoCellAnchor editAs="oneCell">
    <xdr:from>
      <xdr:col>5</xdr:col>
      <xdr:colOff>244928</xdr:colOff>
      <xdr:row>2</xdr:row>
      <xdr:rowOff>158485</xdr:rowOff>
    </xdr:from>
    <xdr:to>
      <xdr:col>5</xdr:col>
      <xdr:colOff>1137968</xdr:colOff>
      <xdr:row>2</xdr:row>
      <xdr:rowOff>314620</xdr:rowOff>
    </xdr:to>
    <xdr:pic>
      <xdr:nvPicPr>
        <xdr:cNvPr id="11" name="Picture 59">
          <a:extLst>
            <a:ext uri="{FF2B5EF4-FFF2-40B4-BE49-F238E27FC236}">
              <a16:creationId xmlns:a16="http://schemas.microsoft.com/office/drawing/2014/main" id="{DE9CFD96-2322-48F6-B5F7-6B75B386A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78999" y="630199"/>
          <a:ext cx="893040" cy="156135"/>
        </a:xfrm>
        <a:prstGeom prst="rect">
          <a:avLst/>
        </a:prstGeom>
      </xdr:spPr>
    </xdr:pic>
    <xdr:clientData/>
  </xdr:twoCellAnchor>
  <xdr:twoCellAnchor>
    <xdr:from>
      <xdr:col>2</xdr:col>
      <xdr:colOff>2524579</xdr:colOff>
      <xdr:row>4</xdr:row>
      <xdr:rowOff>11793</xdr:rowOff>
    </xdr:from>
    <xdr:to>
      <xdr:col>6</xdr:col>
      <xdr:colOff>0</xdr:colOff>
      <xdr:row>18</xdr:row>
      <xdr:rowOff>234043</xdr:rowOff>
    </xdr:to>
    <xdr:sp macro="" textlink="">
      <xdr:nvSpPr>
        <xdr:cNvPr id="108" name="Text Placeholder 5">
          <a:extLst>
            <a:ext uri="{FF2B5EF4-FFF2-40B4-BE49-F238E27FC236}">
              <a16:creationId xmlns:a16="http://schemas.microsoft.com/office/drawing/2014/main" id="{467BED0E-01EF-4228-8DA4-78BCC07BB40B}"/>
            </a:ext>
          </a:extLst>
        </xdr:cNvPr>
        <xdr:cNvSpPr txBox="1">
          <a:spLocks/>
        </xdr:cNvSpPr>
      </xdr:nvSpPr>
      <xdr:spPr>
        <a:xfrm>
          <a:off x="5618761" y="1062429"/>
          <a:ext cx="5164694" cy="3362614"/>
        </a:xfrm>
        <a:prstGeom prst="rect">
          <a:avLst/>
        </a:prstGeom>
        <a:noFill/>
        <a:ln w="25400">
          <a:solidFill>
            <a:sysClr val="windowText" lastClr="000000"/>
          </a:solidFill>
        </a:ln>
      </xdr:spPr>
      <xdr:txBody>
        <a:bodyPr vert="horz" wrap="square" lIns="72000" tIns="72000" rIns="0" bIns="0" rtlCol="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s-ES_tradnl" sz="2000" b="1">
              <a:solidFill>
                <a:schemeClr val="accent1">
                  <a:lumMod val="50000"/>
                </a:schemeClr>
              </a:solidFill>
              <a:latin typeface="+mn-lt"/>
              <a:cs typeface="Arial" charset="0"/>
            </a:rPr>
            <a:t>2. PARTICIPANTES</a:t>
          </a:r>
          <a:r>
            <a:rPr lang="es-ES_tradnl" sz="2000" b="1" baseline="0">
              <a:solidFill>
                <a:schemeClr val="accent1">
                  <a:lumMod val="50000"/>
                </a:schemeClr>
              </a:solidFill>
              <a:latin typeface="+mn-lt"/>
              <a:cs typeface="Arial" charset="0"/>
            </a:rPr>
            <a:t> REUNIÃO</a:t>
          </a:r>
        </a:p>
        <a:p>
          <a:pPr>
            <a:lnSpc>
              <a:spcPct val="110000"/>
            </a:lnSpc>
          </a:pPr>
          <a:endParaRPr lang="es-ES_tradnl" sz="2000" b="1" baseline="0">
            <a:solidFill>
              <a:schemeClr val="accent1">
                <a:lumMod val="50000"/>
              </a:schemeClr>
            </a:solidFill>
            <a:latin typeface="+mn-lt"/>
            <a:ea typeface="Arial" charset="0"/>
            <a:cs typeface="Arial" charset="0"/>
            <a:sym typeface="Wingdings" panose="05000000000000000000" pitchFamily="2" charset="2"/>
          </a:endParaRPr>
        </a:p>
        <a:p>
          <a:pPr>
            <a:lnSpc>
              <a:spcPct val="110000"/>
            </a:lnSpc>
          </a:pPr>
          <a:r>
            <a:rPr lang="es-ES_tradnl" sz="2000" b="1" baseline="0">
              <a:solidFill>
                <a:schemeClr val="accent1">
                  <a:lumMod val="50000"/>
                </a:schemeClr>
              </a:solidFill>
              <a:latin typeface="+mn-lt"/>
              <a:ea typeface="Arial" charset="0"/>
              <a:cs typeface="Arial" charset="0"/>
              <a:sym typeface="Wingdings" panose="05000000000000000000" pitchFamily="2" charset="2"/>
            </a:rPr>
            <a:t>Líder: </a:t>
          </a:r>
          <a:r>
            <a:rPr lang="es-ES_tradnl" sz="1800" b="0" kern="1200" baseline="0">
              <a:solidFill>
                <a:schemeClr val="tx1"/>
              </a:solidFill>
              <a:latin typeface="+mn-lt"/>
              <a:ea typeface="Arial" charset="0"/>
              <a:cs typeface="Arial" charset="0"/>
              <a:sym typeface="Wingdings" panose="05000000000000000000" pitchFamily="2" charset="2"/>
            </a:rPr>
            <a:t>João Correira</a:t>
          </a:r>
        </a:p>
        <a:p>
          <a:pPr>
            <a:lnSpc>
              <a:spcPct val="110000"/>
            </a:lnSpc>
          </a:pPr>
          <a:endParaRPr lang="es-ES_tradnl" sz="2000" b="1" baseline="0">
            <a:solidFill>
              <a:schemeClr val="accent1">
                <a:lumMod val="50000"/>
              </a:schemeClr>
            </a:solidFill>
            <a:latin typeface="+mn-lt"/>
            <a:ea typeface="Arial" charset="0"/>
            <a:cs typeface="Arial" charset="0"/>
            <a:sym typeface="Wingdings" panose="05000000000000000000" pitchFamily="2" charset="2"/>
          </a:endParaRPr>
        </a:p>
        <a:p>
          <a:pPr>
            <a:lnSpc>
              <a:spcPct val="110000"/>
            </a:lnSpc>
          </a:pPr>
          <a:r>
            <a:rPr lang="es-ES_tradnl" sz="2000" b="1" baseline="0">
              <a:solidFill>
                <a:schemeClr val="accent1">
                  <a:lumMod val="50000"/>
                </a:schemeClr>
              </a:solidFill>
              <a:latin typeface="+mn-lt"/>
              <a:ea typeface="Arial" charset="0"/>
              <a:cs typeface="Arial" charset="0"/>
              <a:sym typeface="Wingdings" panose="05000000000000000000" pitchFamily="2" charset="2"/>
            </a:rPr>
            <a:t>Restantes Elementos: </a:t>
          </a:r>
          <a:r>
            <a:rPr lang="es-ES_tradnl" sz="1800" b="0" baseline="0">
              <a:solidFill>
                <a:schemeClr val="tx1"/>
              </a:solidFill>
              <a:latin typeface="+mn-lt"/>
              <a:ea typeface="Arial" charset="0"/>
              <a:cs typeface="Arial" charset="0"/>
              <a:sym typeface="Wingdings" panose="05000000000000000000" pitchFamily="2" charset="2"/>
            </a:rPr>
            <a:t>Filipa Varandas, Eliseu Moura, Helga Carvalho, João Pereira, Diogo Fernandes, Sara Pereira, Vítor Pinto, Diogo Gomes, Rui Moreira.</a:t>
          </a:r>
          <a:endParaRPr lang="es-ES_tradnl" sz="1400" b="1">
            <a:latin typeface="+mn-lt"/>
            <a:ea typeface="Arial" charset="0"/>
            <a:cs typeface="Arial" charset="0"/>
            <a:sym typeface="Wingdings" panose="05000000000000000000" pitchFamily="2" charset="2"/>
          </a:endParaRPr>
        </a:p>
      </xdr:txBody>
    </xdr:sp>
    <xdr:clientData/>
  </xdr:twoCellAnchor>
  <xdr:twoCellAnchor>
    <xdr:from>
      <xdr:col>1</xdr:col>
      <xdr:colOff>45357</xdr:colOff>
      <xdr:row>44</xdr:row>
      <xdr:rowOff>9071</xdr:rowOff>
    </xdr:from>
    <xdr:to>
      <xdr:col>6</xdr:col>
      <xdr:colOff>0</xdr:colOff>
      <xdr:row>63</xdr:row>
      <xdr:rowOff>0</xdr:rowOff>
    </xdr:to>
    <xdr:sp macro="" textlink="">
      <xdr:nvSpPr>
        <xdr:cNvPr id="3" name="Text Placeholder 5">
          <a:extLst>
            <a:ext uri="{FF2B5EF4-FFF2-40B4-BE49-F238E27FC236}">
              <a16:creationId xmlns:a16="http://schemas.microsoft.com/office/drawing/2014/main" id="{4EA3CDEC-80EE-44AB-B6E7-99FBF4976F28}"/>
            </a:ext>
          </a:extLst>
        </xdr:cNvPr>
        <xdr:cNvSpPr txBox="1">
          <a:spLocks/>
        </xdr:cNvSpPr>
      </xdr:nvSpPr>
      <xdr:spPr>
        <a:xfrm>
          <a:off x="299357" y="11877798"/>
          <a:ext cx="10484098" cy="3739892"/>
        </a:xfrm>
        <a:prstGeom prst="rect">
          <a:avLst/>
        </a:prstGeom>
        <a:noFill/>
        <a:ln w="25400">
          <a:solidFill>
            <a:sysClr val="windowText" lastClr="000000"/>
          </a:solidFill>
        </a:ln>
      </xdr:spPr>
      <xdr:txBody>
        <a:bodyPr vert="horz" wrap="square" lIns="72000" tIns="72000" rIns="0" bIns="0" rtlCol="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31781" lvl="3" indent="0">
            <a:lnSpc>
              <a:spcPct val="110000"/>
            </a:lnSpc>
            <a:buNone/>
          </a:pPr>
          <a:r>
            <a:rPr lang="es-ES_tradnl" sz="2000" b="1" kern="1200">
              <a:solidFill>
                <a:schemeClr val="accent1">
                  <a:lumMod val="50000"/>
                </a:schemeClr>
              </a:solidFill>
              <a:latin typeface="+mn-lt"/>
              <a:ea typeface="Arial" charset="0"/>
              <a:cs typeface="Arial" charset="0"/>
            </a:rPr>
            <a:t>5. PLANO DE AÇÃO E RISCOS IDENTIFICADOS</a:t>
          </a:r>
        </a:p>
      </xdr:txBody>
    </xdr:sp>
    <xdr:clientData/>
  </xdr:twoCellAnchor>
  <xdr:twoCellAnchor editAs="oneCell">
    <xdr:from>
      <xdr:col>1</xdr:col>
      <xdr:colOff>148111</xdr:colOff>
      <xdr:row>46</xdr:row>
      <xdr:rowOff>44368</xdr:rowOff>
    </xdr:from>
    <xdr:to>
      <xdr:col>6</xdr:col>
      <xdr:colOff>359064</xdr:colOff>
      <xdr:row>62</xdr:row>
      <xdr:rowOff>21606</xdr:rowOff>
    </xdr:to>
    <xdr:pic>
      <xdr:nvPicPr>
        <xdr:cNvPr id="326" name="Imagem 3">
          <a:extLst>
            <a:ext uri="{FF2B5EF4-FFF2-40B4-BE49-F238E27FC236}">
              <a16:creationId xmlns:a16="http://schemas.microsoft.com/office/drawing/2014/main" id="{A32BC604-DB06-6BFB-3F6B-29C999738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11" y="12305641"/>
          <a:ext cx="10254344" cy="317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415636</xdr:colOff>
      <xdr:row>48</xdr:row>
      <xdr:rowOff>0</xdr:rowOff>
    </xdr:from>
    <xdr:to>
      <xdr:col>2</xdr:col>
      <xdr:colOff>808182</xdr:colOff>
      <xdr:row>50</xdr:row>
      <xdr:rowOff>11546</xdr:rowOff>
    </xdr:to>
    <xdr:sp macro="" textlink="">
      <xdr:nvSpPr>
        <xdr:cNvPr id="347" name="CaixaDeTexto 1">
          <a:extLst>
            <a:ext uri="{FF2B5EF4-FFF2-40B4-BE49-F238E27FC236}">
              <a16:creationId xmlns:a16="http://schemas.microsoft.com/office/drawing/2014/main" id="{FEEDE27F-2A6F-F205-A3AD-6E4050490513}"/>
            </a:ext>
          </a:extLst>
        </xdr:cNvPr>
        <xdr:cNvSpPr txBox="1"/>
      </xdr:nvSpPr>
      <xdr:spPr>
        <a:xfrm>
          <a:off x="658091" y="12573000"/>
          <a:ext cx="3221182" cy="404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Avenir Next LT Pro" panose="020B0504020202020204" pitchFamily="34" charset="0"/>
            </a:rPr>
            <a:t>Entidades sem planeamento</a:t>
          </a:r>
          <a:r>
            <a:rPr lang="pt-PT" sz="1100" baseline="0">
              <a:latin typeface="Avenir Next LT Pro" panose="020B0504020202020204" pitchFamily="34" charset="0"/>
            </a:rPr>
            <a:t> defindo a 100% dos próximos passos</a:t>
          </a:r>
          <a:endParaRPr lang="pt-PT" sz="1100"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2</xdr:col>
      <xdr:colOff>1249218</xdr:colOff>
      <xdr:row>48</xdr:row>
      <xdr:rowOff>13854</xdr:rowOff>
    </xdr:from>
    <xdr:to>
      <xdr:col>3</xdr:col>
      <xdr:colOff>1641764</xdr:colOff>
      <xdr:row>50</xdr:row>
      <xdr:rowOff>25400</xdr:rowOff>
    </xdr:to>
    <xdr:sp macro="" textlink="">
      <xdr:nvSpPr>
        <xdr:cNvPr id="345" name="CaixaDeTexto 6">
          <a:extLst>
            <a:ext uri="{FF2B5EF4-FFF2-40B4-BE49-F238E27FC236}">
              <a16:creationId xmlns:a16="http://schemas.microsoft.com/office/drawing/2014/main" id="{F03A89FB-8A21-42CD-9922-1FAA84515778}"/>
            </a:ext>
          </a:extLst>
        </xdr:cNvPr>
        <xdr:cNvSpPr txBox="1"/>
      </xdr:nvSpPr>
      <xdr:spPr>
        <a:xfrm>
          <a:off x="4320309" y="12586854"/>
          <a:ext cx="3221182" cy="404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Avenir Next LT Pro" panose="020B0504020202020204" pitchFamily="34" charset="0"/>
            </a:rPr>
            <a:t>Reunião Técnica entre entidades</a:t>
          </a:r>
        </a:p>
      </xdr:txBody>
    </xdr:sp>
    <xdr:clientData/>
  </xdr:twoCellAnchor>
  <xdr:twoCellAnchor>
    <xdr:from>
      <xdr:col>3</xdr:col>
      <xdr:colOff>1805709</xdr:colOff>
      <xdr:row>48</xdr:row>
      <xdr:rowOff>57727</xdr:rowOff>
    </xdr:from>
    <xdr:to>
      <xdr:col>5</xdr:col>
      <xdr:colOff>981364</xdr:colOff>
      <xdr:row>50</xdr:row>
      <xdr:rowOff>16163</xdr:rowOff>
    </xdr:to>
    <xdr:sp macro="" textlink="">
      <xdr:nvSpPr>
        <xdr:cNvPr id="346" name="CaixaDeTexto 7">
          <a:extLst>
            <a:ext uri="{FF2B5EF4-FFF2-40B4-BE49-F238E27FC236}">
              <a16:creationId xmlns:a16="http://schemas.microsoft.com/office/drawing/2014/main" id="{3223ACC4-D8B7-4CFF-9E13-8B7E0AAC44CD}"/>
            </a:ext>
          </a:extLst>
        </xdr:cNvPr>
        <xdr:cNvSpPr txBox="1"/>
      </xdr:nvSpPr>
      <xdr:spPr>
        <a:xfrm>
          <a:off x="7705436" y="12630727"/>
          <a:ext cx="2777837" cy="3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Avenir Next LT Pro" panose="020B0504020202020204" pitchFamily="34" charset="0"/>
            </a:rPr>
            <a:t>João Correia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95250</xdr:rowOff>
    </xdr:from>
    <xdr:to>
      <xdr:col>1</xdr:col>
      <xdr:colOff>1918955</xdr:colOff>
      <xdr:row>1</xdr:row>
      <xdr:rowOff>59609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352E60EE-E247-4B48-B647-7B16E8690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9400" y="95250"/>
          <a:ext cx="1887205" cy="319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13299</xdr:colOff>
      <xdr:row>0</xdr:row>
      <xdr:rowOff>87248</xdr:rowOff>
    </xdr:from>
    <xdr:to>
      <xdr:col>2</xdr:col>
      <xdr:colOff>369906</xdr:colOff>
      <xdr:row>0</xdr:row>
      <xdr:rowOff>357382</xdr:rowOff>
    </xdr:to>
    <xdr:pic>
      <xdr:nvPicPr>
        <xdr:cNvPr id="2" name="Picture 20">
          <a:extLst>
            <a:ext uri="{FF2B5EF4-FFF2-40B4-BE49-F238E27FC236}">
              <a16:creationId xmlns:a16="http://schemas.microsoft.com/office/drawing/2014/main" id="{4D011E27-426C-4B4B-8084-F91A1D6FC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549" y="87248"/>
          <a:ext cx="1366257" cy="2701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3134</xdr:colOff>
      <xdr:row>0</xdr:row>
      <xdr:rowOff>44545</xdr:rowOff>
    </xdr:from>
    <xdr:to>
      <xdr:col>1</xdr:col>
      <xdr:colOff>1389216</xdr:colOff>
      <xdr:row>0</xdr:row>
      <xdr:rowOff>320394</xdr:rowOff>
    </xdr:to>
    <xdr:pic>
      <xdr:nvPicPr>
        <xdr:cNvPr id="2" name="Picture 20">
          <a:extLst>
            <a:ext uri="{FF2B5EF4-FFF2-40B4-BE49-F238E27FC236}">
              <a16:creationId xmlns:a16="http://schemas.microsoft.com/office/drawing/2014/main" id="{5FEA186D-AFA6-4574-9833-E6F814B1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384" y="44545"/>
          <a:ext cx="1460377" cy="2701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39588</xdr:colOff>
      <xdr:row>3</xdr:row>
      <xdr:rowOff>3050</xdr:rowOff>
    </xdr:from>
    <xdr:ext cx="1599868" cy="505203"/>
    <xdr:sp macro="" textlink="">
      <xdr:nvSpPr>
        <xdr:cNvPr id="8" name="TextBox 8">
          <a:extLst>
            <a:ext uri="{FF2B5EF4-FFF2-40B4-BE49-F238E27FC236}">
              <a16:creationId xmlns:a16="http://schemas.microsoft.com/office/drawing/2014/main" id="{F812E04F-E354-4CF2-A9BF-5AB278DA1C3E}"/>
            </a:ext>
          </a:extLst>
        </xdr:cNvPr>
        <xdr:cNvSpPr txBox="1"/>
      </xdr:nvSpPr>
      <xdr:spPr>
        <a:xfrm>
          <a:off x="25814238" y="1063500"/>
          <a:ext cx="1599868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 b="1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Atrasada (Objetivo)</a:t>
          </a:r>
        </a:p>
        <a:p>
          <a:endParaRPr lang="en-US" sz="7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000" b="1" baseline="0">
              <a:solidFill>
                <a:srgbClr val="A90533"/>
              </a:solidFill>
              <a:latin typeface="Arial" panose="020B0604020202020204" pitchFamily="34" charset="0"/>
              <a:cs typeface="Arial" panose="020B0604020202020204" pitchFamily="34" charset="0"/>
            </a:rPr>
            <a:t>Atrasada (Obrigatório)</a:t>
          </a:r>
          <a:endParaRPr lang="en-US" sz="1000" b="1">
            <a:solidFill>
              <a:srgbClr val="A90533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18</xdr:col>
      <xdr:colOff>55910</xdr:colOff>
      <xdr:row>1</xdr:row>
      <xdr:rowOff>84526</xdr:rowOff>
    </xdr:from>
    <xdr:ext cx="1271817" cy="505203"/>
    <xdr:sp macro="" textlink="">
      <xdr:nvSpPr>
        <xdr:cNvPr id="9" name="TextBox 9">
          <a:extLst>
            <a:ext uri="{FF2B5EF4-FFF2-40B4-BE49-F238E27FC236}">
              <a16:creationId xmlns:a16="http://schemas.microsoft.com/office/drawing/2014/main" id="{4B69DE21-AA8D-4DF8-8CCF-CE145C8BE9A3}"/>
            </a:ext>
          </a:extLst>
        </xdr:cNvPr>
        <xdr:cNvSpPr txBox="1"/>
      </xdr:nvSpPr>
      <xdr:spPr>
        <a:xfrm>
          <a:off x="25830560" y="586176"/>
          <a:ext cx="1271817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 b="1">
              <a:solidFill>
                <a:srgbClr val="ABDB77"/>
              </a:solidFill>
              <a:latin typeface="Arial" panose="020B0604020202020204" pitchFamily="34" charset="0"/>
              <a:cs typeface="Arial" panose="020B0604020202020204" pitchFamily="34" charset="0"/>
            </a:rPr>
            <a:t>On</a:t>
          </a:r>
          <a:r>
            <a:rPr lang="en-US" sz="1000" b="1" baseline="0">
              <a:solidFill>
                <a:srgbClr val="ABDB77"/>
              </a:solidFill>
              <a:latin typeface="Arial" panose="020B0604020202020204" pitchFamily="34" charset="0"/>
              <a:cs typeface="Arial" panose="020B0604020202020204" pitchFamily="34" charset="0"/>
            </a:rPr>
            <a:t> time</a:t>
          </a:r>
        </a:p>
        <a:p>
          <a:endParaRPr lang="en-US" sz="7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000" b="1" baseline="0">
              <a:solidFill>
                <a:srgbClr val="FFD966"/>
              </a:solidFill>
              <a:latin typeface="Arial" panose="020B0604020202020204" pitchFamily="34" charset="0"/>
              <a:cs typeface="Arial" panose="020B0604020202020204" pitchFamily="34" charset="0"/>
            </a:rPr>
            <a:t>Atrasada (Plano)</a:t>
          </a:r>
        </a:p>
      </xdr:txBody>
    </xdr:sp>
    <xdr:clientData/>
  </xdr:oneCellAnchor>
  <xdr:twoCellAnchor>
    <xdr:from>
      <xdr:col>1</xdr:col>
      <xdr:colOff>80817</xdr:colOff>
      <xdr:row>1</xdr:row>
      <xdr:rowOff>126998</xdr:rowOff>
    </xdr:from>
    <xdr:to>
      <xdr:col>1</xdr:col>
      <xdr:colOff>2205182</xdr:colOff>
      <xdr:row>4</xdr:row>
      <xdr:rowOff>57728</xdr:rowOff>
    </xdr:to>
    <xdr:grpSp>
      <xdr:nvGrpSpPr>
        <xdr:cNvPr id="10" name="Group 18">
          <a:extLst>
            <a:ext uri="{FF2B5EF4-FFF2-40B4-BE49-F238E27FC236}">
              <a16:creationId xmlns:a16="http://schemas.microsoft.com/office/drawing/2014/main" id="{EADDED71-8059-4405-B97E-2350F7A25B3E}"/>
            </a:ext>
          </a:extLst>
        </xdr:cNvPr>
        <xdr:cNvGrpSpPr/>
      </xdr:nvGrpSpPr>
      <xdr:grpSpPr>
        <a:xfrm>
          <a:off x="957117" y="622298"/>
          <a:ext cx="886115" cy="749880"/>
          <a:chOff x="1004453" y="623453"/>
          <a:chExt cx="2124365" cy="762002"/>
        </a:xfrm>
      </xdr:grpSpPr>
      <xdr:sp macro="" textlink="$BW$4">
        <xdr:nvSpPr>
          <xdr:cNvPr id="11" name="Rectangle 10">
            <a:extLst>
              <a:ext uri="{FF2B5EF4-FFF2-40B4-BE49-F238E27FC236}">
                <a16:creationId xmlns:a16="http://schemas.microsoft.com/office/drawing/2014/main" id="{AF1D8D7D-0478-0B73-5A07-B9183B7F62B0}"/>
              </a:ext>
            </a:extLst>
          </xdr:cNvPr>
          <xdr:cNvSpPr/>
        </xdr:nvSpPr>
        <xdr:spPr>
          <a:xfrm>
            <a:off x="1004453" y="623453"/>
            <a:ext cx="2124365" cy="762002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bIns="54000" rtlCol="0" anchor="b"/>
          <a:lstStyle/>
          <a:p>
            <a:pPr algn="ctr"/>
            <a:fld id="{74B14CEB-0FB3-4146-AC0E-4E9D917502CA}" type="TxLink">
              <a:rPr lang="en-US" sz="2000" b="1" i="0" u="none" strike="noStrike">
                <a:solidFill>
                  <a:srgbClr val="A1AEC7"/>
                </a:solidFill>
                <a:latin typeface="Avenir Next LT Pro"/>
              </a:rPr>
              <a:pPr algn="ctr"/>
              <a:t>10</a:t>
            </a:fld>
            <a:endParaRPr lang="en-US" sz="1100"/>
          </a:p>
        </xdr:txBody>
      </xdr:sp>
      <xdr:sp macro="" textlink="">
        <xdr:nvSpPr>
          <xdr:cNvPr id="12" name="Rectangle 14">
            <a:extLst>
              <a:ext uri="{FF2B5EF4-FFF2-40B4-BE49-F238E27FC236}">
                <a16:creationId xmlns:a16="http://schemas.microsoft.com/office/drawing/2014/main" id="{FA05632C-1CA9-0382-8EF2-8DF06DF7D63F}"/>
              </a:ext>
            </a:extLst>
          </xdr:cNvPr>
          <xdr:cNvSpPr/>
        </xdr:nvSpPr>
        <xdr:spPr>
          <a:xfrm>
            <a:off x="1016001" y="623453"/>
            <a:ext cx="2101272" cy="508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>
                <a:solidFill>
                  <a:srgbClr val="293274"/>
                </a:solidFill>
                <a:latin typeface="Avenir Next LT Pro" panose="020B0504020202020204" pitchFamily="34" charset="0"/>
              </a:rPr>
              <a:t>Nº Tarefas em Atraso (Obrigatório)</a:t>
            </a:r>
          </a:p>
        </xdr:txBody>
      </xdr:sp>
    </xdr:grpSp>
    <xdr:clientData/>
  </xdr:twoCellAnchor>
  <xdr:twoCellAnchor>
    <xdr:from>
      <xdr:col>1</xdr:col>
      <xdr:colOff>2334490</xdr:colOff>
      <xdr:row>1</xdr:row>
      <xdr:rowOff>126998</xdr:rowOff>
    </xdr:from>
    <xdr:to>
      <xdr:col>2</xdr:col>
      <xdr:colOff>1445491</xdr:colOff>
      <xdr:row>4</xdr:row>
      <xdr:rowOff>69273</xdr:rowOff>
    </xdr:to>
    <xdr:grpSp>
      <xdr:nvGrpSpPr>
        <xdr:cNvPr id="13" name="Group 19">
          <a:extLst>
            <a:ext uri="{FF2B5EF4-FFF2-40B4-BE49-F238E27FC236}">
              <a16:creationId xmlns:a16="http://schemas.microsoft.com/office/drawing/2014/main" id="{B48DB4E5-64D3-42F8-A8D0-65A4EB58949C}"/>
            </a:ext>
          </a:extLst>
        </xdr:cNvPr>
        <xdr:cNvGrpSpPr/>
      </xdr:nvGrpSpPr>
      <xdr:grpSpPr>
        <a:xfrm>
          <a:off x="1848715" y="622298"/>
          <a:ext cx="1444626" cy="761425"/>
          <a:chOff x="3258126" y="623453"/>
          <a:chExt cx="2124365" cy="773547"/>
        </a:xfrm>
      </xdr:grpSpPr>
      <xdr:sp macro="" textlink="$BY$4">
        <xdr:nvSpPr>
          <xdr:cNvPr id="14" name="Rectangle 12">
            <a:extLst>
              <a:ext uri="{FF2B5EF4-FFF2-40B4-BE49-F238E27FC236}">
                <a16:creationId xmlns:a16="http://schemas.microsoft.com/office/drawing/2014/main" id="{AABC04E5-707B-BB2B-6D46-2AE6913D6AD1}"/>
              </a:ext>
            </a:extLst>
          </xdr:cNvPr>
          <xdr:cNvSpPr/>
        </xdr:nvSpPr>
        <xdr:spPr>
          <a:xfrm>
            <a:off x="3258126" y="623453"/>
            <a:ext cx="2124365" cy="773547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bIns="54000" rtlCol="0" anchor="b"/>
          <a:lstStyle/>
          <a:p>
            <a:pPr algn="ctr"/>
            <a:fld id="{55688F2C-DCBC-4621-BADD-16CB1D14D3CD}" type="TxLink">
              <a:rPr lang="en-US" sz="2000" b="1" i="0" u="none" strike="noStrike">
                <a:solidFill>
                  <a:srgbClr val="A1AEC7"/>
                </a:solidFill>
                <a:latin typeface="Arial"/>
                <a:cs typeface="Arial"/>
              </a:rPr>
              <a:pPr algn="ctr"/>
              <a:t>10</a:t>
            </a:fld>
            <a:endParaRPr lang="en-US" sz="1100"/>
          </a:p>
        </xdr:txBody>
      </xdr:sp>
      <xdr:sp macro="" textlink="">
        <xdr:nvSpPr>
          <xdr:cNvPr id="15" name="Rectangle 15">
            <a:extLst>
              <a:ext uri="{FF2B5EF4-FFF2-40B4-BE49-F238E27FC236}">
                <a16:creationId xmlns:a16="http://schemas.microsoft.com/office/drawing/2014/main" id="{84049AB6-2C8C-1B6E-9A72-82B495CCB42C}"/>
              </a:ext>
            </a:extLst>
          </xdr:cNvPr>
          <xdr:cNvSpPr/>
        </xdr:nvSpPr>
        <xdr:spPr>
          <a:xfrm>
            <a:off x="3258129" y="648852"/>
            <a:ext cx="2101272" cy="508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>
                <a:solidFill>
                  <a:srgbClr val="293274"/>
                </a:solidFill>
                <a:latin typeface="Avenir Next LT Pro" panose="020B0504020202020204" pitchFamily="34" charset="0"/>
              </a:rPr>
              <a:t>Nº Tarefas em Atraso (Objetivo)</a:t>
            </a:r>
          </a:p>
        </xdr:txBody>
      </xdr:sp>
    </xdr:grpSp>
    <xdr:clientData/>
  </xdr:twoCellAnchor>
  <xdr:twoCellAnchor>
    <xdr:from>
      <xdr:col>2</xdr:col>
      <xdr:colOff>1563254</xdr:colOff>
      <xdr:row>1</xdr:row>
      <xdr:rowOff>126998</xdr:rowOff>
    </xdr:from>
    <xdr:to>
      <xdr:col>2</xdr:col>
      <xdr:colOff>3687619</xdr:colOff>
      <xdr:row>4</xdr:row>
      <xdr:rowOff>69273</xdr:rowOff>
    </xdr:to>
    <xdr:grpSp>
      <xdr:nvGrpSpPr>
        <xdr:cNvPr id="16" name="Group 20">
          <a:extLst>
            <a:ext uri="{FF2B5EF4-FFF2-40B4-BE49-F238E27FC236}">
              <a16:creationId xmlns:a16="http://schemas.microsoft.com/office/drawing/2014/main" id="{90ABE7B2-A611-431C-AF15-283E8808A77B}"/>
            </a:ext>
          </a:extLst>
        </xdr:cNvPr>
        <xdr:cNvGrpSpPr/>
      </xdr:nvGrpSpPr>
      <xdr:grpSpPr>
        <a:xfrm>
          <a:off x="3411104" y="622298"/>
          <a:ext cx="2124365" cy="761425"/>
          <a:chOff x="5500254" y="623453"/>
          <a:chExt cx="2124365" cy="773547"/>
        </a:xfrm>
      </xdr:grpSpPr>
      <xdr:sp macro="" textlink="$CA$4">
        <xdr:nvSpPr>
          <xdr:cNvPr id="17" name="Rectangle 16">
            <a:extLst>
              <a:ext uri="{FF2B5EF4-FFF2-40B4-BE49-F238E27FC236}">
                <a16:creationId xmlns:a16="http://schemas.microsoft.com/office/drawing/2014/main" id="{2AD7C46B-6723-70DC-5269-9ECADDFDF541}"/>
              </a:ext>
            </a:extLst>
          </xdr:cNvPr>
          <xdr:cNvSpPr/>
        </xdr:nvSpPr>
        <xdr:spPr>
          <a:xfrm>
            <a:off x="5500254" y="623453"/>
            <a:ext cx="2124365" cy="773547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bIns="54000" rtlCol="0" anchor="b"/>
          <a:lstStyle/>
          <a:p>
            <a:pPr algn="ctr"/>
            <a:fld id="{836659EA-4FCA-42DF-85EC-4777E4B7F1C3}" type="TxLink">
              <a:rPr lang="en-US" sz="2000" b="1" i="0" u="none" strike="noStrike">
                <a:solidFill>
                  <a:srgbClr val="A1AEC7"/>
                </a:solidFill>
                <a:latin typeface="Arial"/>
                <a:cs typeface="Arial"/>
              </a:rPr>
              <a:pPr algn="ctr"/>
              <a:t>2</a:t>
            </a:fld>
            <a:endParaRPr lang="en-US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D068C116-F808-0348-E365-A3ADCFC121DD}"/>
              </a:ext>
            </a:extLst>
          </xdr:cNvPr>
          <xdr:cNvSpPr/>
        </xdr:nvSpPr>
        <xdr:spPr>
          <a:xfrm>
            <a:off x="5511803" y="662709"/>
            <a:ext cx="2101272" cy="3302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rgbClr val="293274"/>
                </a:solidFill>
                <a:latin typeface="Avenir Next LT Pro" panose="020B0504020202020204" pitchFamily="34" charset="0"/>
              </a:rPr>
              <a:t>Nº Tarefas Concluídas</a:t>
            </a:r>
          </a:p>
        </xdr:txBody>
      </xdr:sp>
    </xdr:grpSp>
    <xdr:clientData/>
  </xdr:twoCellAnchor>
  <xdr:twoCellAnchor>
    <xdr:from>
      <xdr:col>80</xdr:col>
      <xdr:colOff>18145</xdr:colOff>
      <xdr:row>1</xdr:row>
      <xdr:rowOff>201705</xdr:rowOff>
    </xdr:from>
    <xdr:to>
      <xdr:col>84</xdr:col>
      <xdr:colOff>164354</xdr:colOff>
      <xdr:row>6</xdr:row>
      <xdr:rowOff>12273</xdr:rowOff>
    </xdr:to>
    <xdr:sp macro="" textlink="">
      <xdr:nvSpPr>
        <xdr:cNvPr id="19" name="Rectangle 11">
          <a:extLst>
            <a:ext uri="{FF2B5EF4-FFF2-40B4-BE49-F238E27FC236}">
              <a16:creationId xmlns:a16="http://schemas.microsoft.com/office/drawing/2014/main" id="{988F9925-50F3-4BD9-B190-76C10C60787B}"/>
            </a:ext>
          </a:extLst>
        </xdr:cNvPr>
        <xdr:cNvSpPr/>
      </xdr:nvSpPr>
      <xdr:spPr>
        <a:xfrm>
          <a:off x="40766095" y="703355"/>
          <a:ext cx="984409" cy="1226618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293274"/>
              </a:solidFill>
              <a:latin typeface="Arial" panose="020B0604020202020204" pitchFamily="34" charset="0"/>
              <a:cs typeface="Arial" panose="020B0604020202020204" pitchFamily="34" charset="0"/>
            </a:rPr>
            <a:t>Prioridade</a:t>
          </a:r>
          <a:endParaRPr lang="en-US" sz="1400" b="1">
            <a:solidFill>
              <a:srgbClr val="29327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600">
            <a:solidFill>
              <a:schemeClr val="lt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200" b="1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1: </a:t>
          </a:r>
          <a:r>
            <a:rPr lang="en-US" sz="1050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Peso </a:t>
          </a:r>
          <a:r>
            <a:rPr lang="en-US" sz="1050" b="1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10%</a:t>
          </a:r>
        </a:p>
        <a:p>
          <a:pPr algn="l"/>
          <a:endParaRPr lang="en-US" sz="400" baseline="0">
            <a:solidFill>
              <a:srgbClr val="A1AEC7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200" b="1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2:</a:t>
          </a:r>
          <a:r>
            <a:rPr lang="en-US" sz="1050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 Peso</a:t>
          </a:r>
          <a:r>
            <a:rPr lang="en-US" sz="1050" b="1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 8%</a:t>
          </a:r>
        </a:p>
        <a:p>
          <a:pPr algn="l"/>
          <a:endParaRPr lang="en-US" sz="400" baseline="0">
            <a:solidFill>
              <a:srgbClr val="A1AEC7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200" b="1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3:</a:t>
          </a:r>
          <a:r>
            <a:rPr lang="en-US" sz="1050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 Peso </a:t>
          </a:r>
          <a:r>
            <a:rPr lang="en-US" sz="1050" b="1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5%</a:t>
          </a:r>
        </a:p>
        <a:p>
          <a:pPr algn="l"/>
          <a:endParaRPr lang="en-US" sz="400" baseline="0">
            <a:solidFill>
              <a:srgbClr val="A1AEC7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200" b="1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4:</a:t>
          </a:r>
          <a:r>
            <a:rPr lang="en-US" sz="1050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 Peso </a:t>
          </a:r>
          <a:r>
            <a:rPr lang="en-US" sz="1050" b="1" baseline="0">
              <a:solidFill>
                <a:srgbClr val="A1AEC7"/>
              </a:solidFill>
              <a:latin typeface="Arial" panose="020B0604020202020204" pitchFamily="34" charset="0"/>
              <a:cs typeface="Arial" panose="020B0604020202020204" pitchFamily="34" charset="0"/>
            </a:rPr>
            <a:t>4%</a:t>
          </a:r>
          <a:endParaRPr lang="en-US" sz="1050" b="1">
            <a:solidFill>
              <a:srgbClr val="A1AEC7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152</xdr:row>
      <xdr:rowOff>0</xdr:rowOff>
    </xdr:from>
    <xdr:to>
      <xdr:col>26</xdr:col>
      <xdr:colOff>323272</xdr:colOff>
      <xdr:row>219</xdr:row>
      <xdr:rowOff>38213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8A3488-4704-37F4-DB33-D6F20A71D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1" y="12168909"/>
          <a:ext cx="21393727" cy="10671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</xdr:colOff>
      <xdr:row>0</xdr:row>
      <xdr:rowOff>49936</xdr:rowOff>
    </xdr:from>
    <xdr:to>
      <xdr:col>1</xdr:col>
      <xdr:colOff>1001411</xdr:colOff>
      <xdr:row>0</xdr:row>
      <xdr:rowOff>235052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CA4AA44E-C9E9-445D-96BA-FB04C7EC8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03" y="49936"/>
          <a:ext cx="1000758" cy="185116"/>
        </a:xfrm>
        <a:prstGeom prst="rect">
          <a:avLst/>
        </a:prstGeom>
      </xdr:spPr>
    </xdr:pic>
    <xdr:clientData/>
  </xdr:twoCellAnchor>
  <xdr:twoCellAnchor>
    <xdr:from>
      <xdr:col>37</xdr:col>
      <xdr:colOff>731276</xdr:colOff>
      <xdr:row>1</xdr:row>
      <xdr:rowOff>47478</xdr:rowOff>
    </xdr:from>
    <xdr:to>
      <xdr:col>39</xdr:col>
      <xdr:colOff>723031</xdr:colOff>
      <xdr:row>4</xdr:row>
      <xdr:rowOff>323922</xdr:rowOff>
    </xdr:to>
    <xdr:sp macro="" textlink="">
      <xdr:nvSpPr>
        <xdr:cNvPr id="10" name="Rectángulo: esquina doblada 18">
          <a:extLst>
            <a:ext uri="{FF2B5EF4-FFF2-40B4-BE49-F238E27FC236}">
              <a16:creationId xmlns:a16="http://schemas.microsoft.com/office/drawing/2014/main" id="{8C07FABD-5533-4948-AC2F-FB74D639E5A4}"/>
            </a:ext>
          </a:extLst>
        </xdr:cNvPr>
        <xdr:cNvSpPr/>
      </xdr:nvSpPr>
      <xdr:spPr>
        <a:xfrm>
          <a:off x="16484161" y="303920"/>
          <a:ext cx="1505985" cy="1082406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38</xdr:col>
      <xdr:colOff>126561</xdr:colOff>
      <xdr:row>1</xdr:row>
      <xdr:rowOff>203854</xdr:rowOff>
    </xdr:from>
    <xdr:to>
      <xdr:col>40</xdr:col>
      <xdr:colOff>118315</xdr:colOff>
      <xdr:row>4</xdr:row>
      <xdr:rowOff>476322</xdr:rowOff>
    </xdr:to>
    <xdr:sp macro="" textlink="">
      <xdr:nvSpPr>
        <xdr:cNvPr id="13" name="Rectángulo: esquina doblada 18">
          <a:extLst>
            <a:ext uri="{FF2B5EF4-FFF2-40B4-BE49-F238E27FC236}">
              <a16:creationId xmlns:a16="http://schemas.microsoft.com/office/drawing/2014/main" id="{250846C2-0B23-4036-B28F-8C853AE06311}"/>
            </a:ext>
          </a:extLst>
        </xdr:cNvPr>
        <xdr:cNvSpPr/>
      </xdr:nvSpPr>
      <xdr:spPr>
        <a:xfrm>
          <a:off x="16636561" y="460296"/>
          <a:ext cx="1505985" cy="1078430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38</xdr:col>
      <xdr:colOff>278961</xdr:colOff>
      <xdr:row>2</xdr:row>
      <xdr:rowOff>112023</xdr:rowOff>
    </xdr:from>
    <xdr:to>
      <xdr:col>40</xdr:col>
      <xdr:colOff>270715</xdr:colOff>
      <xdr:row>4</xdr:row>
      <xdr:rowOff>628722</xdr:rowOff>
    </xdr:to>
    <xdr:sp macro="" textlink="">
      <xdr:nvSpPr>
        <xdr:cNvPr id="14" name="Rectángulo: esquina doblada 18">
          <a:extLst>
            <a:ext uri="{FF2B5EF4-FFF2-40B4-BE49-F238E27FC236}">
              <a16:creationId xmlns:a16="http://schemas.microsoft.com/office/drawing/2014/main" id="{4D934DB3-55DF-47CB-AABF-9894F7004CB4}"/>
            </a:ext>
          </a:extLst>
        </xdr:cNvPr>
        <xdr:cNvSpPr/>
      </xdr:nvSpPr>
      <xdr:spPr>
        <a:xfrm>
          <a:off x="16788961" y="612696"/>
          <a:ext cx="1505985" cy="1078430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38</xdr:col>
      <xdr:colOff>435337</xdr:colOff>
      <xdr:row>3</xdr:row>
      <xdr:rowOff>142308</xdr:rowOff>
    </xdr:from>
    <xdr:to>
      <xdr:col>40</xdr:col>
      <xdr:colOff>423115</xdr:colOff>
      <xdr:row>4</xdr:row>
      <xdr:rowOff>781122</xdr:rowOff>
    </xdr:to>
    <xdr:sp macro="" textlink="">
      <xdr:nvSpPr>
        <xdr:cNvPr id="15" name="Rectángulo: esquina doblada 18">
          <a:extLst>
            <a:ext uri="{FF2B5EF4-FFF2-40B4-BE49-F238E27FC236}">
              <a16:creationId xmlns:a16="http://schemas.microsoft.com/office/drawing/2014/main" id="{774EB162-C442-423B-9B37-48BA5CDD374E}"/>
            </a:ext>
          </a:extLst>
        </xdr:cNvPr>
        <xdr:cNvSpPr/>
      </xdr:nvSpPr>
      <xdr:spPr>
        <a:xfrm>
          <a:off x="16945337" y="765096"/>
          <a:ext cx="1502009" cy="1078430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38</xdr:col>
      <xdr:colOff>587737</xdr:colOff>
      <xdr:row>3</xdr:row>
      <xdr:rowOff>291300</xdr:rowOff>
    </xdr:from>
    <xdr:to>
      <xdr:col>40</xdr:col>
      <xdr:colOff>579491</xdr:colOff>
      <xdr:row>4</xdr:row>
      <xdr:rowOff>933522</xdr:rowOff>
    </xdr:to>
    <xdr:sp macro="" textlink="">
      <xdr:nvSpPr>
        <xdr:cNvPr id="16" name="Rectángulo: esquina doblada 18">
          <a:extLst>
            <a:ext uri="{FF2B5EF4-FFF2-40B4-BE49-F238E27FC236}">
              <a16:creationId xmlns:a16="http://schemas.microsoft.com/office/drawing/2014/main" id="{13407C10-DFCC-4103-9DB4-9AEDB3B417A6}"/>
            </a:ext>
          </a:extLst>
        </xdr:cNvPr>
        <xdr:cNvSpPr/>
      </xdr:nvSpPr>
      <xdr:spPr>
        <a:xfrm>
          <a:off x="17097737" y="914088"/>
          <a:ext cx="1505985" cy="1081838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38</xdr:col>
      <xdr:colOff>740137</xdr:colOff>
      <xdr:row>4</xdr:row>
      <xdr:rowOff>4084</xdr:rowOff>
    </xdr:from>
    <xdr:to>
      <xdr:col>40</xdr:col>
      <xdr:colOff>731891</xdr:colOff>
      <xdr:row>4</xdr:row>
      <xdr:rowOff>1084219</xdr:rowOff>
    </xdr:to>
    <xdr:sp macro="" textlink="">
      <xdr:nvSpPr>
        <xdr:cNvPr id="17" name="Rectángulo: esquina doblada 18">
          <a:extLst>
            <a:ext uri="{FF2B5EF4-FFF2-40B4-BE49-F238E27FC236}">
              <a16:creationId xmlns:a16="http://schemas.microsoft.com/office/drawing/2014/main" id="{6FC1DE57-0F95-4459-9CAC-A9941BA71B11}"/>
            </a:ext>
          </a:extLst>
        </xdr:cNvPr>
        <xdr:cNvSpPr/>
      </xdr:nvSpPr>
      <xdr:spPr>
        <a:xfrm>
          <a:off x="17250137" y="1066488"/>
          <a:ext cx="1505985" cy="1080135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39</xdr:col>
      <xdr:colOff>135422</xdr:colOff>
      <xdr:row>4</xdr:row>
      <xdr:rowOff>156484</xdr:rowOff>
    </xdr:from>
    <xdr:to>
      <xdr:col>41</xdr:col>
      <xdr:colOff>127176</xdr:colOff>
      <xdr:row>5</xdr:row>
      <xdr:rowOff>64311</xdr:rowOff>
    </xdr:to>
    <xdr:sp macro="" textlink="">
      <xdr:nvSpPr>
        <xdr:cNvPr id="18" name="Rectángulo: esquina doblada 18">
          <a:extLst>
            <a:ext uri="{FF2B5EF4-FFF2-40B4-BE49-F238E27FC236}">
              <a16:creationId xmlns:a16="http://schemas.microsoft.com/office/drawing/2014/main" id="{1D20E246-6477-467A-B755-30477421F9F5}"/>
            </a:ext>
          </a:extLst>
        </xdr:cNvPr>
        <xdr:cNvSpPr/>
      </xdr:nvSpPr>
      <xdr:spPr>
        <a:xfrm>
          <a:off x="17402537" y="1218888"/>
          <a:ext cx="1505985" cy="1080135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39</xdr:col>
      <xdr:colOff>287822</xdr:colOff>
      <xdr:row>4</xdr:row>
      <xdr:rowOff>308884</xdr:rowOff>
    </xdr:from>
    <xdr:to>
      <xdr:col>41</xdr:col>
      <xdr:colOff>279576</xdr:colOff>
      <xdr:row>5</xdr:row>
      <xdr:rowOff>216711</xdr:rowOff>
    </xdr:to>
    <xdr:sp macro="" textlink="">
      <xdr:nvSpPr>
        <xdr:cNvPr id="19" name="Rectángulo: esquina doblada 18">
          <a:extLst>
            <a:ext uri="{FF2B5EF4-FFF2-40B4-BE49-F238E27FC236}">
              <a16:creationId xmlns:a16="http://schemas.microsoft.com/office/drawing/2014/main" id="{35B9FC7B-F0A5-47A3-8B11-8AD57BB89D39}"/>
            </a:ext>
          </a:extLst>
        </xdr:cNvPr>
        <xdr:cNvSpPr/>
      </xdr:nvSpPr>
      <xdr:spPr>
        <a:xfrm>
          <a:off x="17554937" y="1371288"/>
          <a:ext cx="1505985" cy="1080135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39</xdr:col>
      <xdr:colOff>329898</xdr:colOff>
      <xdr:row>4</xdr:row>
      <xdr:rowOff>1061359</xdr:rowOff>
    </xdr:from>
    <xdr:to>
      <xdr:col>41</xdr:col>
      <xdr:colOff>321651</xdr:colOff>
      <xdr:row>5</xdr:row>
      <xdr:rowOff>969186</xdr:rowOff>
    </xdr:to>
    <xdr:sp macro="" textlink="">
      <xdr:nvSpPr>
        <xdr:cNvPr id="4" name="Rectángulo: esquina doblada 18">
          <a:extLst>
            <a:ext uri="{FF2B5EF4-FFF2-40B4-BE49-F238E27FC236}">
              <a16:creationId xmlns:a16="http://schemas.microsoft.com/office/drawing/2014/main" id="{BCA0DC7C-E57E-4207-B9A7-B312D81B165A}"/>
            </a:ext>
            <a:ext uri="{147F2762-F138-4A5C-976F-8EAC2B608ADB}">
              <a16:predDERef xmlns:a16="http://schemas.microsoft.com/office/drawing/2014/main" pred="{35B9FC7B-F0A5-47A3-8B11-8AD57BB89D39}"/>
            </a:ext>
          </a:extLst>
        </xdr:cNvPr>
        <xdr:cNvSpPr/>
      </xdr:nvSpPr>
      <xdr:spPr>
        <a:xfrm>
          <a:off x="47688198" y="2185309"/>
          <a:ext cx="1439553" cy="1079402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Ação: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  <a:endParaRPr lang="es-E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Responsável: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es-ES">
            <a:solidFill>
              <a:sysClr val="windowText" lastClr="000000"/>
            </a:solidFill>
            <a:effectLst/>
          </a:endParaRP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r>
            <a:rPr lang="es-E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</a:t>
          </a:r>
        </a:p>
        <a:p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xx</a:t>
          </a:r>
          <a:endParaRPr lang="pt-PT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</xdr:colOff>
      <xdr:row>0</xdr:row>
      <xdr:rowOff>108857</xdr:rowOff>
    </xdr:from>
    <xdr:to>
      <xdr:col>2</xdr:col>
      <xdr:colOff>515399</xdr:colOff>
      <xdr:row>1</xdr:row>
      <xdr:rowOff>98187</xdr:rowOff>
    </xdr:to>
    <xdr:pic>
      <xdr:nvPicPr>
        <xdr:cNvPr id="2" name="Picture 20">
          <a:extLst>
            <a:ext uri="{FF2B5EF4-FFF2-40B4-BE49-F238E27FC236}">
              <a16:creationId xmlns:a16="http://schemas.microsoft.com/office/drawing/2014/main" id="{8037E43A-C019-4F54-82F4-C3D068325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26" y="108857"/>
          <a:ext cx="1379423" cy="2687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4</xdr:row>
      <xdr:rowOff>142875</xdr:rowOff>
    </xdr:from>
    <xdr:to>
      <xdr:col>10</xdr:col>
      <xdr:colOff>234209</xdr:colOff>
      <xdr:row>4</xdr:row>
      <xdr:rowOff>1655519</xdr:rowOff>
    </xdr:to>
    <xdr:sp macro="" textlink="">
      <xdr:nvSpPr>
        <xdr:cNvPr id="2" name="Rectángulo: esquina doblada 4">
          <a:extLst>
            <a:ext uri="{FF2B5EF4-FFF2-40B4-BE49-F238E27FC236}">
              <a16:creationId xmlns:a16="http://schemas.microsoft.com/office/drawing/2014/main" id="{10008BC5-9F4B-4382-B20B-CD8F65541234}"/>
            </a:ext>
          </a:extLst>
        </xdr:cNvPr>
        <xdr:cNvSpPr/>
      </xdr:nvSpPr>
      <xdr:spPr>
        <a:xfrm>
          <a:off x="16764000" y="1323975"/>
          <a:ext cx="188520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501650</xdr:colOff>
      <xdr:row>4</xdr:row>
      <xdr:rowOff>295275</xdr:rowOff>
    </xdr:from>
    <xdr:to>
      <xdr:col>10</xdr:col>
      <xdr:colOff>386609</xdr:colOff>
      <xdr:row>5</xdr:row>
      <xdr:rowOff>29919</xdr:rowOff>
    </xdr:to>
    <xdr:sp macro="" textlink="">
      <xdr:nvSpPr>
        <xdr:cNvPr id="3" name="Rectángulo: esquina doblada 6">
          <a:extLst>
            <a:ext uri="{FF2B5EF4-FFF2-40B4-BE49-F238E27FC236}">
              <a16:creationId xmlns:a16="http://schemas.microsoft.com/office/drawing/2014/main" id="{2C4D32D5-8B74-40CD-8814-3765A2B38030}"/>
            </a:ext>
          </a:extLst>
        </xdr:cNvPr>
        <xdr:cNvSpPr/>
      </xdr:nvSpPr>
      <xdr:spPr>
        <a:xfrm>
          <a:off x="16916400" y="1476375"/>
          <a:ext cx="188520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654050</xdr:colOff>
      <xdr:row>4</xdr:row>
      <xdr:rowOff>447675</xdr:rowOff>
    </xdr:from>
    <xdr:to>
      <xdr:col>10</xdr:col>
      <xdr:colOff>539009</xdr:colOff>
      <xdr:row>5</xdr:row>
      <xdr:rowOff>182319</xdr:rowOff>
    </xdr:to>
    <xdr:sp macro="" textlink="">
      <xdr:nvSpPr>
        <xdr:cNvPr id="4" name="Rectángulo: esquina doblada 7">
          <a:extLst>
            <a:ext uri="{FF2B5EF4-FFF2-40B4-BE49-F238E27FC236}">
              <a16:creationId xmlns:a16="http://schemas.microsoft.com/office/drawing/2014/main" id="{F8CEDB92-7660-477E-95E0-044B0B55A6E0}"/>
            </a:ext>
          </a:extLst>
        </xdr:cNvPr>
        <xdr:cNvSpPr/>
      </xdr:nvSpPr>
      <xdr:spPr>
        <a:xfrm>
          <a:off x="17068800" y="1628775"/>
          <a:ext cx="188520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12700</xdr:colOff>
      <xdr:row>4</xdr:row>
      <xdr:rowOff>600075</xdr:rowOff>
    </xdr:from>
    <xdr:to>
      <xdr:col>10</xdr:col>
      <xdr:colOff>691409</xdr:colOff>
      <xdr:row>5</xdr:row>
      <xdr:rowOff>334719</xdr:rowOff>
    </xdr:to>
    <xdr:sp macro="" textlink="">
      <xdr:nvSpPr>
        <xdr:cNvPr id="5" name="Rectángulo: esquina doblada 8">
          <a:extLst>
            <a:ext uri="{FF2B5EF4-FFF2-40B4-BE49-F238E27FC236}">
              <a16:creationId xmlns:a16="http://schemas.microsoft.com/office/drawing/2014/main" id="{2D2DA557-B218-4E02-AC3E-441380D2435F}"/>
            </a:ext>
          </a:extLst>
        </xdr:cNvPr>
        <xdr:cNvSpPr/>
      </xdr:nvSpPr>
      <xdr:spPr>
        <a:xfrm>
          <a:off x="17227550" y="1781175"/>
          <a:ext cx="187885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165100</xdr:colOff>
      <xdr:row>4</xdr:row>
      <xdr:rowOff>752475</xdr:rowOff>
    </xdr:from>
    <xdr:to>
      <xdr:col>11</xdr:col>
      <xdr:colOff>18309</xdr:colOff>
      <xdr:row>5</xdr:row>
      <xdr:rowOff>487119</xdr:rowOff>
    </xdr:to>
    <xdr:sp macro="" textlink="">
      <xdr:nvSpPr>
        <xdr:cNvPr id="6" name="Rectángulo: esquina doblada 9">
          <a:extLst>
            <a:ext uri="{FF2B5EF4-FFF2-40B4-BE49-F238E27FC236}">
              <a16:creationId xmlns:a16="http://schemas.microsoft.com/office/drawing/2014/main" id="{D1FE9C63-CE69-4E13-8DFE-F0D1872869BC}"/>
            </a:ext>
          </a:extLst>
        </xdr:cNvPr>
        <xdr:cNvSpPr/>
      </xdr:nvSpPr>
      <xdr:spPr>
        <a:xfrm>
          <a:off x="17379950" y="1933575"/>
          <a:ext cx="186615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317500</xdr:colOff>
      <xdr:row>4</xdr:row>
      <xdr:rowOff>904875</xdr:rowOff>
    </xdr:from>
    <xdr:to>
      <xdr:col>11</xdr:col>
      <xdr:colOff>170709</xdr:colOff>
      <xdr:row>5</xdr:row>
      <xdr:rowOff>639519</xdr:rowOff>
    </xdr:to>
    <xdr:sp macro="" textlink="">
      <xdr:nvSpPr>
        <xdr:cNvPr id="7" name="Rectángulo: esquina doblada 10">
          <a:extLst>
            <a:ext uri="{FF2B5EF4-FFF2-40B4-BE49-F238E27FC236}">
              <a16:creationId xmlns:a16="http://schemas.microsoft.com/office/drawing/2014/main" id="{45C426B4-1168-4498-9472-C23925CA11E1}"/>
            </a:ext>
          </a:extLst>
        </xdr:cNvPr>
        <xdr:cNvSpPr/>
      </xdr:nvSpPr>
      <xdr:spPr>
        <a:xfrm>
          <a:off x="17532350" y="2085975"/>
          <a:ext cx="186615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469900</xdr:colOff>
      <xdr:row>4</xdr:row>
      <xdr:rowOff>1057275</xdr:rowOff>
    </xdr:from>
    <xdr:to>
      <xdr:col>11</xdr:col>
      <xdr:colOff>323109</xdr:colOff>
      <xdr:row>5</xdr:row>
      <xdr:rowOff>791919</xdr:rowOff>
    </xdr:to>
    <xdr:sp macro="" textlink="">
      <xdr:nvSpPr>
        <xdr:cNvPr id="8" name="Rectángulo: esquina doblada 11">
          <a:extLst>
            <a:ext uri="{FF2B5EF4-FFF2-40B4-BE49-F238E27FC236}">
              <a16:creationId xmlns:a16="http://schemas.microsoft.com/office/drawing/2014/main" id="{E0675218-8998-4A36-90FA-AE4E7B658F35}"/>
            </a:ext>
          </a:extLst>
        </xdr:cNvPr>
        <xdr:cNvSpPr/>
      </xdr:nvSpPr>
      <xdr:spPr>
        <a:xfrm>
          <a:off x="17684750" y="2238375"/>
          <a:ext cx="186615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622300</xdr:colOff>
      <xdr:row>4</xdr:row>
      <xdr:rowOff>1209675</xdr:rowOff>
    </xdr:from>
    <xdr:to>
      <xdr:col>11</xdr:col>
      <xdr:colOff>475509</xdr:colOff>
      <xdr:row>5</xdr:row>
      <xdr:rowOff>944319</xdr:rowOff>
    </xdr:to>
    <xdr:sp macro="" textlink="">
      <xdr:nvSpPr>
        <xdr:cNvPr id="9" name="Rectángulo: esquina doblada 12">
          <a:extLst>
            <a:ext uri="{FF2B5EF4-FFF2-40B4-BE49-F238E27FC236}">
              <a16:creationId xmlns:a16="http://schemas.microsoft.com/office/drawing/2014/main" id="{5AC14D75-F370-4B83-8BE2-B3C7DA7AB66E}"/>
            </a:ext>
          </a:extLst>
        </xdr:cNvPr>
        <xdr:cNvSpPr/>
      </xdr:nvSpPr>
      <xdr:spPr>
        <a:xfrm>
          <a:off x="17837150" y="2390775"/>
          <a:ext cx="1866159" cy="15126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16</xdr:col>
      <xdr:colOff>435610</xdr:colOff>
      <xdr:row>4</xdr:row>
      <xdr:rowOff>445770</xdr:rowOff>
    </xdr:from>
    <xdr:to>
      <xdr:col>18</xdr:col>
      <xdr:colOff>669819</xdr:colOff>
      <xdr:row>5</xdr:row>
      <xdr:rowOff>180414</xdr:rowOff>
    </xdr:to>
    <xdr:sp macro="" textlink="">
      <xdr:nvSpPr>
        <xdr:cNvPr id="13" name="Rectángulo: esquina doblada 13">
          <a:extLst>
            <a:ext uri="{FF2B5EF4-FFF2-40B4-BE49-F238E27FC236}">
              <a16:creationId xmlns:a16="http://schemas.microsoft.com/office/drawing/2014/main" id="{E4101E9E-1A76-40DE-9D6C-58087170CAE6}"/>
            </a:ext>
          </a:extLst>
        </xdr:cNvPr>
        <xdr:cNvSpPr/>
      </xdr:nvSpPr>
      <xdr:spPr>
        <a:xfrm>
          <a:off x="23371810" y="1588770"/>
          <a:ext cx="1834409" cy="152534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384175</xdr:colOff>
      <xdr:row>4</xdr:row>
      <xdr:rowOff>114300</xdr:rowOff>
    </xdr:from>
    <xdr:to>
      <xdr:col>15</xdr:col>
      <xdr:colOff>589809</xdr:colOff>
      <xdr:row>4</xdr:row>
      <xdr:rowOff>1620594</xdr:rowOff>
    </xdr:to>
    <xdr:sp macro="" textlink="">
      <xdr:nvSpPr>
        <xdr:cNvPr id="11" name="Rectángulo: esquina doblada 14">
          <a:extLst>
            <a:ext uri="{FF2B5EF4-FFF2-40B4-BE49-F238E27FC236}">
              <a16:creationId xmlns:a16="http://schemas.microsoft.com/office/drawing/2014/main" id="{570958DA-EC19-4734-BF53-85D02E8B7053}"/>
            </a:ext>
            <a:ext uri="{147F2762-F138-4A5C-976F-8EAC2B608ADB}">
              <a16:predDERef xmlns:a16="http://schemas.microsoft.com/office/drawing/2014/main" pred="{E4101E9E-1A76-40DE-9D6C-58087170CAE6}"/>
            </a:ext>
          </a:extLst>
        </xdr:cNvPr>
        <xdr:cNvSpPr/>
      </xdr:nvSpPr>
      <xdr:spPr>
        <a:xfrm>
          <a:off x="20243800" y="1295400"/>
          <a:ext cx="1729634" cy="1506294"/>
        </a:xfrm>
        <a:prstGeom prst="foldedCorner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0</xdr:col>
      <xdr:colOff>728888</xdr:colOff>
      <xdr:row>2</xdr:row>
      <xdr:rowOff>430893</xdr:rowOff>
    </xdr:from>
    <xdr:to>
      <xdr:col>2</xdr:col>
      <xdr:colOff>590275</xdr:colOff>
      <xdr:row>4</xdr:row>
      <xdr:rowOff>89008</xdr:rowOff>
    </xdr:to>
    <xdr:pic>
      <xdr:nvPicPr>
        <xdr:cNvPr id="12" name="Picture 20">
          <a:extLst>
            <a:ext uri="{FF2B5EF4-FFF2-40B4-BE49-F238E27FC236}">
              <a16:creationId xmlns:a16="http://schemas.microsoft.com/office/drawing/2014/main" id="{7CB7488E-46A0-4874-BA4B-B278E1BE8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888" y="975179"/>
          <a:ext cx="1403530" cy="2628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</xdr:colOff>
      <xdr:row>0</xdr:row>
      <xdr:rowOff>49936</xdr:rowOff>
    </xdr:from>
    <xdr:to>
      <xdr:col>2</xdr:col>
      <xdr:colOff>1261974</xdr:colOff>
      <xdr:row>0</xdr:row>
      <xdr:rowOff>235052</xdr:rowOff>
    </xdr:to>
    <xdr:pic>
      <xdr:nvPicPr>
        <xdr:cNvPr id="2" name="Picture 20">
          <a:extLst>
            <a:ext uri="{FF2B5EF4-FFF2-40B4-BE49-F238E27FC236}">
              <a16:creationId xmlns:a16="http://schemas.microsoft.com/office/drawing/2014/main" id="{D58C3A4B-2431-4D1E-A23E-BBA098D00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803" y="49936"/>
          <a:ext cx="1254758" cy="185116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14</xdr:col>
      <xdr:colOff>747156</xdr:colOff>
      <xdr:row>4</xdr:row>
      <xdr:rowOff>1087112</xdr:rowOff>
    </xdr:to>
    <xdr:sp macro="" textlink="">
      <xdr:nvSpPr>
        <xdr:cNvPr id="3" name="Rectángulo: esquina doblada 18">
          <a:extLst>
            <a:ext uri="{FF2B5EF4-FFF2-40B4-BE49-F238E27FC236}">
              <a16:creationId xmlns:a16="http://schemas.microsoft.com/office/drawing/2014/main" id="{854A1AFB-AA50-4E1B-A426-A4BB74E52B96}"/>
            </a:ext>
          </a:extLst>
        </xdr:cNvPr>
        <xdr:cNvSpPr/>
      </xdr:nvSpPr>
      <xdr:spPr>
        <a:xfrm>
          <a:off x="23825200" y="1073150"/>
          <a:ext cx="1502806" cy="775962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13</xdr:col>
      <xdr:colOff>152400</xdr:colOff>
      <xdr:row>4</xdr:row>
      <xdr:rowOff>152400</xdr:rowOff>
    </xdr:from>
    <xdr:to>
      <xdr:col>15</xdr:col>
      <xdr:colOff>149102</xdr:colOff>
      <xdr:row>5</xdr:row>
      <xdr:rowOff>61875</xdr:rowOff>
    </xdr:to>
    <xdr:sp macro="" textlink="">
      <xdr:nvSpPr>
        <xdr:cNvPr id="4" name="Rectángulo: esquina doblada 18">
          <a:extLst>
            <a:ext uri="{FF2B5EF4-FFF2-40B4-BE49-F238E27FC236}">
              <a16:creationId xmlns:a16="http://schemas.microsoft.com/office/drawing/2014/main" id="{3992DDF0-7F21-459E-A8AB-88DF788BA5BB}"/>
            </a:ext>
          </a:extLst>
        </xdr:cNvPr>
        <xdr:cNvSpPr/>
      </xdr:nvSpPr>
      <xdr:spPr>
        <a:xfrm>
          <a:off x="23977600" y="1225550"/>
          <a:ext cx="1508002" cy="684175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13</xdr:col>
      <xdr:colOff>304800</xdr:colOff>
      <xdr:row>4</xdr:row>
      <xdr:rowOff>304800</xdr:rowOff>
    </xdr:from>
    <xdr:to>
      <xdr:col>15</xdr:col>
      <xdr:colOff>301502</xdr:colOff>
      <xdr:row>5</xdr:row>
      <xdr:rowOff>214275</xdr:rowOff>
    </xdr:to>
    <xdr:sp macro="" textlink="">
      <xdr:nvSpPr>
        <xdr:cNvPr id="5" name="Rectángulo: esquina doblada 18">
          <a:extLst>
            <a:ext uri="{FF2B5EF4-FFF2-40B4-BE49-F238E27FC236}">
              <a16:creationId xmlns:a16="http://schemas.microsoft.com/office/drawing/2014/main" id="{631CB69D-7006-4B2D-A5CE-BD176D04D34E}"/>
            </a:ext>
          </a:extLst>
        </xdr:cNvPr>
        <xdr:cNvSpPr/>
      </xdr:nvSpPr>
      <xdr:spPr>
        <a:xfrm>
          <a:off x="24130000" y="1377950"/>
          <a:ext cx="1508002" cy="684175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13</xdr:col>
      <xdr:colOff>457200</xdr:colOff>
      <xdr:row>4</xdr:row>
      <xdr:rowOff>457200</xdr:rowOff>
    </xdr:from>
    <xdr:to>
      <xdr:col>15</xdr:col>
      <xdr:colOff>453902</xdr:colOff>
      <xdr:row>5</xdr:row>
      <xdr:rowOff>366675</xdr:rowOff>
    </xdr:to>
    <xdr:sp macro="" textlink="">
      <xdr:nvSpPr>
        <xdr:cNvPr id="6" name="Rectángulo: esquina doblada 18">
          <a:extLst>
            <a:ext uri="{FF2B5EF4-FFF2-40B4-BE49-F238E27FC236}">
              <a16:creationId xmlns:a16="http://schemas.microsoft.com/office/drawing/2014/main" id="{0678B2D9-CC44-4314-A5E1-5B4A0146E441}"/>
            </a:ext>
          </a:extLst>
        </xdr:cNvPr>
        <xdr:cNvSpPr/>
      </xdr:nvSpPr>
      <xdr:spPr>
        <a:xfrm>
          <a:off x="24282400" y="1530350"/>
          <a:ext cx="1508002" cy="684175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13</xdr:col>
      <xdr:colOff>609600</xdr:colOff>
      <xdr:row>4</xdr:row>
      <xdr:rowOff>609600</xdr:rowOff>
    </xdr:from>
    <xdr:to>
      <xdr:col>15</xdr:col>
      <xdr:colOff>606302</xdr:colOff>
      <xdr:row>5</xdr:row>
      <xdr:rowOff>519075</xdr:rowOff>
    </xdr:to>
    <xdr:sp macro="" textlink="">
      <xdr:nvSpPr>
        <xdr:cNvPr id="7" name="Rectángulo: esquina doblada 18">
          <a:extLst>
            <a:ext uri="{FF2B5EF4-FFF2-40B4-BE49-F238E27FC236}">
              <a16:creationId xmlns:a16="http://schemas.microsoft.com/office/drawing/2014/main" id="{2E1EC386-AB1F-4D1F-B7A6-DCAAFBD6C645}"/>
            </a:ext>
          </a:extLst>
        </xdr:cNvPr>
        <xdr:cNvSpPr/>
      </xdr:nvSpPr>
      <xdr:spPr>
        <a:xfrm>
          <a:off x="24434800" y="1682750"/>
          <a:ext cx="1508002" cy="684175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  <xdr:twoCellAnchor>
    <xdr:from>
      <xdr:col>14</xdr:col>
      <xdr:colOff>11545</xdr:colOff>
      <xdr:row>4</xdr:row>
      <xdr:rowOff>752475</xdr:rowOff>
    </xdr:from>
    <xdr:to>
      <xdr:col>16</xdr:col>
      <xdr:colOff>8247</xdr:colOff>
      <xdr:row>5</xdr:row>
      <xdr:rowOff>661950</xdr:rowOff>
    </xdr:to>
    <xdr:sp macro="" textlink="">
      <xdr:nvSpPr>
        <xdr:cNvPr id="8" name="Rectángulo: esquina doblada 18">
          <a:extLst>
            <a:ext uri="{FF2B5EF4-FFF2-40B4-BE49-F238E27FC236}">
              <a16:creationId xmlns:a16="http://schemas.microsoft.com/office/drawing/2014/main" id="{1B86BFA9-49D6-40DC-B00F-503E689DB665}"/>
            </a:ext>
            <a:ext uri="{147F2762-F138-4A5C-976F-8EAC2B608ADB}">
              <a16:predDERef xmlns:a16="http://schemas.microsoft.com/office/drawing/2014/main" pred="{49A1E5C9-D0F9-44C2-84CA-BBC05FD0B3ED}"/>
            </a:ext>
          </a:extLst>
        </xdr:cNvPr>
        <xdr:cNvSpPr/>
      </xdr:nvSpPr>
      <xdr:spPr>
        <a:xfrm>
          <a:off x="24592395" y="1825625"/>
          <a:ext cx="1508002" cy="684175"/>
        </a:xfrm>
        <a:prstGeom prst="foldedCorner">
          <a:avLst>
            <a:gd name="adj" fmla="val 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Descrição: </a:t>
          </a: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Inicio: </a:t>
          </a:r>
          <a:endParaRPr lang="es-ES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s-ES" sz="10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Fim</a:t>
          </a:r>
          <a:r>
            <a:rPr lang="es-E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000">
            <a:solidFill>
              <a:sysClr val="windowText" lastClr="000000"/>
            </a:solidFill>
            <a:effectLst/>
          </a:endParaRPr>
        </a:p>
        <a:p>
          <a:pPr algn="l"/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Dados\Documentos\2008\Clientes\Sonae%20Ind&#250;stria\PCDM\SI%20Inova&#231;&#227;o%20+%20Benef&#237;cios%20Fiscais%20Jan08\Documentos%20Finais\Projec&#231;&#245;es_Sonae%20Ind&#250;stria%20SII_2008_Cen&#225;rio%204_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Documents%20and%20Settings\mocunha\Local%20Settings\Temporary%20Internet%20Files\OLKED\Formandos\Sal&#225;rios%20Grohe\ScgGrohe_02_04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Deuscfr/Local%20Settings/Temporary%20Internet%20Files/OLK77/20070305_Wirtschaftlichkeitsrechnu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GROHE\Vers&#227;o%20Final%202005\RAP%20-%20Fev%202005\Contabilidade%20Especifica%202004%20Grohe%20Out%20-%20Dez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\Vers&#227;o%20Final%202005\RAP%20-%20Fev%202005\Contabilidade%20Especifica%202004%20Grohe%20Out%20-%20Dez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GROHE/Vers&#227;o%20Final%202005/RAP%20-%20Fev%202005/Contabilidade%20Especifica%202004%20Grohe%20Out%20-%20Dez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GROHE\Vers&#227;o%20Final%202005\PPB%20PA%20-%20Mar%20Jun%202005\Contabilidade%20Especifica%20JanFev2005%20Grohe%20AAMC%2016Jun200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\Vers&#227;o%20Final%202005\PPB%20PA%20-%20Mar%20Jun%202005\Contabilidade%20Especifica%20JanFev2005%20Grohe%20AAMC%2016Jun20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users\Users\PedroMorgado\Documents\ONGOING%20PTOJECTS\Proyectos%202013\PROJAR\STRICKER\Users\alexandregil\Desktop\11%20-%20Stricker\10%20-%20Contabilidade\50%20-%20Presta&#231;&#227;o%20de%20contas\2012\Gil\Paul%20Stricker%202012%202.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jjaveda1\LOCALS~1\Temp\FTPNSTMP\https:\e3.ford.com\windows\TEMP\C214BoM%2325vsCD13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19.deloitteonline.com/S&#243;niaG_22_01_05/Clientes/PAF%20Grupo%20JABA/7.%20Material%20do%20FNunes/VencimentosJABA_IMS2006_FN_V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JOBS/Nestl&#233;/3.%20Acompanhamento/3&#170;%20ac&#231;&#227;o%20de%20recolha-Maio/Formandos%2031%20Mar&#231;o%202004%20B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DR2002%20Capital\DCT\DCT%20Costs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GROHE/Vers&#227;o%20Final%202005/PPB%20PA%20-%20Mar%20Jun%202005/Contabilidade%20Especifica%20JanFev2005%20Grohe%20AAMC%2016Jun200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ASRV\DATA\Companies%20&amp;%20Projects\Project%20DONALD1260\Spreadsheets\DCF%20IM%20assumption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DOS/P&#44228;&#54925;&#44284;/&#54801;&#51312;&#44592;&#5050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TEMP/Master%20PD%20Templat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mafelicio/Desktop/Book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ukhonna\Desktop\Budget\HJ\HJ%20Budget%20Sheet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Chart%20of%20Account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files.corp.deloitte.pt/contentserverprddav/nodes/23927028/Proposta%20de%20Decisao%20%20SIME%20A%20V6.6-Empresa-ddmmmaa-Iniciais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Documents%20and%20Settings\tcosta\My%20Documents\Geral\Prop%20de%20Encerramento%20V3-Empresa-ddmmmaa-Iniciais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catcamposxp2\Brose%20Pat%20Dantas\Projec&#231;&#245;es\Businessplan%20Tondela%20017%20Ba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lp\servfina\B_COR\Top%20Atlantico\Modelos\Inputs_TA\Inputs%20TA_1.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EXCEL/MX&#44060;&#48156;/MXITEM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users\Users\PedroMorgado\Documents\ONGOING%20PTOJECTS\Proyectos%202013\Indicadores%20Ventas%20BACH%20-%2019.07.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jpmarq\Mes%20documents\Jo&#227;o%20Paulo\2003\Investissements\Investment%20Analisys%20QUA01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Presupuestos%20Tesorer&#237;a/A&#241;o%201999/Pto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tcosta/My%20Documents/Geral/Prop%20de%20Encerramento%20V3-Empresa-ddmmmaa-Iniciais1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Faurecia/Pr&#233;-candidaturas/FAA/Projec&#231;&#245;esFaureci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Sotcks%20analise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4iteclusitania.sharepoint.com/Comun_PRO/01.%202.%20INDICADORES%20PRO%20_%20KPI%20Room/2016/Formatos%20KPI%20Room/2016%20P.Control%20Room%20tracking%20project%20Scrap%20NIO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un_PRO/01.%202.%20INDICADORES%20PRO%20_%20KPI%20Room/2016/Formatos%20KPI%20Room/2016%20P.Control%20Room%20tracking%20project%20Scrap%20NIO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Faurecia\Pr&#233;-candidaturas\FAA\Projec&#231;&#245;esFaureci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JOBS\Nestl&#233;\3.%20Acompanhamento\3&#170;%20ac&#231;&#227;o%20de%20recolha-Maio\Formandos%2031%20Mar&#231;o%202004%20B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posta%20de%20Decisao%20%20SIME%20B%20V2-Empresa-ddmmmaa-Iniciais1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W166\CBA%20-%20KAMTEK%20CURRENT%20STATE%20June%2026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ATA\PROFS\PTSVC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andantas/Local%20Settings/Temporary%20Internet%20Files/OLK6/Businessplan%20Tondela%20017%20Bau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Ebert\AppData\Local\Temp\notes256C9A\S_BMW_F45_HKL_St&#252;ckzahlerh&#246;hung_20141030_WAF_2015-01-07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TU00002\EF%202011\Aout\PROJETS\General\Dossiers\SERVICES\Apollo\Operation%20UK\Bourse\Modele%20boursier%20A%20P%20v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tundo\PMM\011601_PMM\FINAL%20Documents\C1%20Financial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rnaud%20Lozachmeur\Desktop\HK%20Finance\RSI\HK%20Finance\Cognitis\BP\Cognitis%20Business%20Plan%2003.10.2011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import\Users\SA214256\Desktop\Copy%20of%20DIGIT%20-%20Datapack%2006142018%20vAr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S&#243;niaG_22_01_05\Clientes\PAF%20Grupo%20JABA\7.%20Material%20do%20FNunes\VencimentosJABA_IMS2006_FN_V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Users\to42330\Local%20Settings\Temporary%20Internet%20Files\Content.Outlook\018MG5PK\NOVEMBRE\Tableau%20de%20Bord%20-%20CA%20nov%2010%20(2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import\Users\SA214256\Documents\7.%20Theory\Valuation\2016'07'06_BV%20Template%20UK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hgoncalves/AppData/Local/Microsoft/Windows/Temporary%20Internet%20Files/Content.Outlook/FPR8JF4T/Nestl&#233;%20Formul&#225;rio%20Candidatura%20BF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plus.ford.com/WINDOWS/TEMP/PACKAGE/rm_98033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EN\Local%20Settings\Temporary%20Internet%20Files\OLKE\Copie%20de%20Master%20PL%20final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rpt\AMoreira\AMoreira\SALARIOSG\2000_MAR_ALTSAL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EMPFILE%202.2.09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My%20documents/od%20Philipa%20Strassbourg/SLObu01d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NOTES/DATA/A&#51221;&#52649;&#54788;/Y-3&#44288;&#47144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Projet_Tunisie.Projet\Business_Case\LA%20REFERENCE\BP%20V3-CA%202010%2009%20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Documents%20and%20Settings\mocunha\Local%20Settings\Temporary%20Internet%20Files\OLKED\Formandos\Sal&#225;rios%20Grohe\ScgGrohe_02_0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4iteclusitania.sharepoint.com/Users/Miguel%20Hespanhol/Dropbox%20(KIP)/IBER-303-SPA%20-%20Ibericar%20VSP%20Office/2.%20Entreg&#225;veis/4.%20OPE/5.%20Global/04%20-%20SHADOWING%20-%20global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%20Hespanhol/Dropbox%20(KIP)/IBER-303-SPA%20-%20Ibericar%20VSP%20Office/2.%20Entreg&#225;veis/4.%20OPE/5.%20Global/04%20-%20SHADOWING%20-%20global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TU00002\EF%202011\Aout\PROJETS\General\Dossiers\SERVICES\Apollo\Operation%20UK\Bourse\pna%20ln%201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CD2%20TFLE%20Study\CD%20Platform%20Alts%20Fin%201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DOS/HEXCEL/&#54788;&#54889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gulbran\645b%20Aug.%2025%20PSC\645B%20Overlays%20&amp;%20Backouts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users\Users\PedroMorgado\Documents\ONGOING%20PTOJECTS\Proyectos%202013\PROJAR\Projar,%20sgps,sa%20-%20Indicadores%20Financeiros%20e%20Operacionais%2012.07.2013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\USERS\ABS\OCMMTG\AX4NPK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Projet_Tunisie.Projet\Business_Case\BP_Reference_CODIR_AEROLIA\Tunisie%20AOP%20Pdc%20V10%20Cad%20AOP%20analyse-6_D_MILLOT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madfsr103\corporate\Biblioteca\Plantillas%20CoCos%20y%20CoTrans\Cocos%20y%20WACC\old\Valoraciones\Trabajos%20en%20Curso\Itevelesa\WP\WACC%20y%20COCO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Grohe%20-Form.%20Profissional/Pasta_trabalho/ScgGrohe_10_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madfsr103\CORPORATE\Biblioteca\Plantillas%20CoCos%20y%20CoTrans\Cocos%20y%20WACC\old\Valoraciones\Trabajos%20en%20Curso\Audit%20Assist%202011-2012\WK\WACC%20y%20COCOS%20CAPITAL%20IQ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tr\users\Users\PedroMorgado\Documents\ONGOING%20PTOJECTS\Proyectos%202013\PROJAR\STRICKER\Users\alexandregil\Desktop\20%20-%20Consultadoria\041%20-%20Monte%20das%20Mascarenhas\Monte%20das%20Mascaranhas%20&#8211;%20Casa%20de%20Campo%20-%20EVEF%20-%20pre&#231;os%20constantes%202.0.xlsm?44C27065" TargetMode="External"/><Relationship Id="rId1" Type="http://schemas.openxmlformats.org/officeDocument/2006/relationships/externalLinkPath" Target="file:///\\44C27065\Monte%20das%20Mascaranhas%20&#8211;%20Casa%20de%20Campo%20-%20EVEF%20-%20pre&#231;os%20constantes%202.0.xlsm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2010%20Business%20Plan\Labor\Employee%20Listing%208.19.09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ORD%20D219_D258\6%20CALCULATIONS\6.1%20Calculation%20&amp;%20BOM\current%20valid%20version\03062003\Index%20127_2003March07%20include%20CSM%20-4%25_-1%25_-1%25%20volume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nc%20Reporting%20Templates\2003%20REPORTING\Hikma%20Pharmaceuticals-2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import\Users\SA213319\AppData\Local\Microsoft\Windows\Temporary%20Internet%20Files\Content.Outlook\1CQPDV1W\Digit_Business%20case_21%2006%202018%20case%202%20vdraft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Projet_Tunisie.Projet\Business_Case\LA%20REFERENCE\TRAVAIL\BP%20ASE%20DM%20DA%2017%2002%202011%20V%20DAVID%20v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gulbran\650a%20-%20Feb%202%20Cycle%20Plan\NA%20Ford%20Brand%20Exec%20Summary%20650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FR007346\My%20Documents\PWC\Missions\FRIGOR\Datas\Cadrage%20marges\PWC%20Cadrages%20marge%20Combi%20Norm&amp;Bre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sites/StellantisBrilhantis/Shared%20Documents/General/Stellantis%20-%20PRR%20C05%20-%20Fase%201%20-%20Modelo%20Financeiro%20_VF_202109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%20-Form.%20Profissional\Pasta_trabalho\ScgGrohe_10_03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W166\166%20Staffing%20Plan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dministrator\Documenti\Daimler\W205\RFQ%20Details\W205_Anfrage_RSA_%20Stand_%2011%2002%202011Paket%201%202%203.xls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goncalves\Desktop\Clientes\Stellantis\0.%20Agenda\2.%20Proposta%20final\Mapa%20de%20investimento\Agenda%20GreenAuto%20-%20Mapa%20de%20Investimento_vFinal.xlsx" TargetMode="External"/><Relationship Id="rId1" Type="http://schemas.openxmlformats.org/officeDocument/2006/relationships/externalLinkPath" Target="/Users/hgoncalves/Desktop/Clientes/Stellantis/0.%20Agenda/2.%20Proposta%20final/Mapa%20de%20investimento/Agenda%20GreenAuto%20-%20Mapa%20de%20Investimento_vFinal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MPS/slo/SLO0601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Application%20Data\eRoom\eRoom%20Client\V5\Attachments\%7bCD41D911-ED8B-11D4-809B-00D0B78ED8DE%7d\0_fb9d\CBG%20Look%20-%206+6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jrg\fe\FE25\F25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Users\andantas\AppData\Local\Microsoft\Windows\Temporary%20Internet%20Files\Content.Outlook\FPA9793W\Base%20Apoio%20Projec&#231;&#227;o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Users\to42330\Local%20Settings\Temporary%20Internet%20Files\Content.Outlook\IL220B4K\Investissements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\USERS\ABS\OCMMTG\BILLPK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gulbran\650b%20-%201+11\LM%20Exec%20Summary%20650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mocunha/Local%20Settings/Temporary%20Internet%20Files/OLKED/Formandos/Sal&#225;rios%20Grohe/ScgGrohe_02_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Documents%20and%20Settings\lifa\Desktop\BP%20initial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DOCUMENT/&#47928;&#49436;&#50577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rialmeida\Local%20Settings\Temporary%20Internet%20Files\OLK8\PBAudit\Imobilizado\5620%20Mapa%20de%20Movimenta&#231;&#227;o%20de%20Imobilizado%2031.12.04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1292%20Teste%20&#224;%20Provis&#227;o%20para%20Riscos%20e%20Encargos%20-%20Complementos%20de%20Reforma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5%20Equivalencia%20Patrimonial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%20Movimento%20Imobilizado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116%20Saldos%20intra-grupo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Movimento%20da%20Situa&#231;&#227;o%20L&#237;quida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frafael\LOCALS~1\Temp\8722%20Teste%20&#224;%20Estimativa%20de%20Imposto%20a%2031.12.2002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MANUSCH\LOCALS~1\Temp\notes9D76E5\TTS%20Stand%2016.2.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. OTesouraria"/>
      <sheetName val="Pressup Balanço"/>
      <sheetName val="Dem Financ. Previsionais"/>
      <sheetName val="Desc Vendas"/>
      <sheetName val="Desc Consumos"/>
      <sheetName val="Consumos"/>
      <sheetName val="Vendas"/>
      <sheetName val="Valor Acrescentado"/>
      <sheetName val="Mérito do projecto"/>
      <sheetName val="ResumoMérito"/>
      <sheetName val="DR (2)"/>
      <sheetName val="DR 2005"/>
      <sheetName val="BALANÇO 2005"/>
      <sheetName val="DR 2006"/>
      <sheetName val="BALANÇO 2006"/>
      <sheetName val="DR (2007)"/>
      <sheetName val="Custo 2007"/>
      <sheetName val="Proveitos 2007"/>
      <sheetName val="Invest. e amort."/>
      <sheetName val="Amortizações Pré-Projecto"/>
      <sheetName val="Vendas Nov 2007"/>
      <sheetName val="Pessoal"/>
      <sheetName val="Amortizações"/>
      <sheetName val="Empréstimos MLP"/>
      <sheetName val="Mapa Investimento"/>
      <sheetName val="Mapa Investimento Ol Hosp"/>
      <sheetName val="Investimentos TI"/>
      <sheetName val="Financiamento"/>
      <sheetName val="VE"/>
      <sheetName val="Nova DR"/>
      <sheetName val="Fundo Maneio"/>
      <sheetName val="LeasingA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Definitionen"/>
      <sheetName val="Beschreibung"/>
      <sheetName val="Aktuell"/>
      <sheetName val="Ziel"/>
      <sheetName val="Nebenrechnungen"/>
      <sheetName val="Risiken und Potentiale"/>
      <sheetName val="Ergebnisermittl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"/>
      <sheetName val="01"/>
      <sheetName val="Folha20"/>
      <sheetName val="Folha19"/>
      <sheetName val="02"/>
      <sheetName val="07"/>
      <sheetName val="RL1"/>
      <sheetName val="RL2"/>
      <sheetName val="RL3"/>
      <sheetName val="Folha28"/>
      <sheetName val="08"/>
      <sheetName val="Base BF"/>
      <sheetName val="09"/>
      <sheetName val="10"/>
      <sheetName val="11"/>
      <sheetName val="20"/>
      <sheetName val="30"/>
      <sheetName val="31"/>
      <sheetName val="32"/>
      <sheetName val="447 CSC"/>
      <sheetName val="448 CSC"/>
      <sheetName val="Folha21"/>
      <sheetName val="Folha22"/>
      <sheetName val="2012"/>
      <sheetName val="2011"/>
      <sheetName val="Folha25"/>
      <sheetName val="Folha24"/>
      <sheetName val="Folha23"/>
      <sheetName val="IES01"/>
      <sheetName val="IES02"/>
      <sheetName val="IES04"/>
      <sheetName val="IES05"/>
      <sheetName val="2009"/>
      <sheetName val="Folha27"/>
      <sheetName val="Folha26"/>
      <sheetName val="Folha18"/>
      <sheetName val="Folha17"/>
      <sheetName val="Folha16"/>
      <sheetName val="Folha15"/>
      <sheetName val="Folha14"/>
      <sheetName val="Folha13"/>
      <sheetName val="Folha12"/>
      <sheetName val="Folha11"/>
      <sheetName val="Folha10"/>
      <sheetName val="Folha9"/>
      <sheetName val="Folha8"/>
      <sheetName val="Folha7"/>
      <sheetName val="Folha6"/>
      <sheetName val="Folha5"/>
      <sheetName val="Folha4"/>
      <sheetName val="Folha3"/>
      <sheetName val="Folha2"/>
      <sheetName val="Folha1"/>
      <sheetName val="TB"/>
      <sheetName val="2010"/>
      <sheetName val="IES03"/>
      <sheetName val="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rranty &amp; Freight"/>
      <sheetName val="Product Actions"/>
      <sheetName val="Design_Non-Design"/>
      <sheetName val="EXCH Other"/>
      <sheetName val="C214 Summary"/>
      <sheetName val="CostWorkshopI"/>
      <sheetName val="CostWorkshopI+"/>
      <sheetName val="Cost Changes"/>
      <sheetName val="Add Features"/>
      <sheetName val="Walk MAC5"/>
      <sheetName val="Dsl Upgrading"/>
      <sheetName val="New Technologies"/>
      <sheetName val="C214 9306#25"/>
      <sheetName val="New Technology old"/>
      <sheetName val="CD132BP"/>
      <sheetName val="Fiesta"/>
      <sheetName val="costi della qualit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JABA Junho-Outubro 06"/>
      <sheetName val="Auxiliar não participantes"/>
      <sheetName val="Auxiliar NIF"/>
      <sheetName val="Participantes"/>
      <sheetName val="Sheet IM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 do IMS-Formandos"/>
      <sheetName val="Folha de presenças"/>
      <sheetName val="Data - Formand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T Summary"/>
      <sheetName val="Compression"/>
      <sheetName val="Installation"/>
      <sheetName val="Supervision"/>
      <sheetName val="Compression Detail"/>
      <sheetName val="Analysis"/>
      <sheetName val="Timeline"/>
      <sheetName val="DCT AE Quote"/>
      <sheetName val="DCT 1-31-99"/>
      <sheetName val="DCT 9-7-99"/>
      <sheetName val="車会集約"/>
      <sheetName val="#REF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Cashflows"/>
      <sheetName val="Growth"/>
      <sheetName val="WACC"/>
      <sheetName val="sensitivities"/>
      <sheetName val="Planning Transfe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품의서"/>
      <sheetName val="#REF"/>
      <sheetName val="BOM系"/>
    </sheetNames>
    <sheetDataSet>
      <sheetData sheetId="0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tList"/>
      <sheetName val="Arrester 2nd Level Matrix"/>
      <sheetName val="Bowler"/>
      <sheetName val="Productivity"/>
      <sheetName val="Materials"/>
      <sheetName val="Scrap"/>
      <sheetName val="KPI's"/>
      <sheetName val="IncidentsFP"/>
      <sheetName val="TCIR_FP"/>
      <sheetName val="LWCIR_FP"/>
      <sheetName val="IncidentsEA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rutura WPS_PPS"/>
      <sheetName val="OUTPUTS &gt;&gt;&gt;"/>
      <sheetName val="PPS1"/>
      <sheetName val="Book1"/>
    </sheetNames>
    <definedNames>
      <definedName name="aaaa_14" refersTo="#REF!"/>
      <definedName name="aaaa_16" refersTo="#REF!"/>
      <definedName name="aaaa_17" refersTo="#REF!"/>
      <definedName name="aaaa_20" refersTo="#REF!"/>
      <definedName name="aaaa_23" refersTo="#REF!"/>
      <definedName name="aaaa_28" refersTo="#REF!"/>
      <definedName name="Capa." refersTo="#REF!"/>
      <definedName name="IMPRESSÃO_14" refersTo="#REF!"/>
      <definedName name="IMPRESSÃO_16" refersTo="#REF!"/>
      <definedName name="IMPRESSÃO_17" refersTo="#REF!"/>
      <definedName name="IMPRESSÃO_20" refersTo="#REF!"/>
      <definedName name="IMPRESSÃO_23" refersTo="#REF!"/>
      <definedName name="IMPRESSÃO_28" refersTo="#REF!"/>
      <definedName name="IMPRESSÃO_33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Sheet"/>
      <sheetName val="Manufacuring Exp Sheet"/>
      <sheetName val="QC QA Exp Sheet"/>
      <sheetName val="R&amp;D Exp Sheet"/>
      <sheetName val="G&amp;A Sheet"/>
      <sheetName val="S&amp;M Exp Sheet"/>
      <sheetName val="Capex Sheet"/>
      <sheetName val="Reg. Exp Sheet"/>
      <sheetName val="Hikma Inv Exp Sheet"/>
      <sheetName val="Chemicals Exp Sheet"/>
      <sheetName val="Cash Flow Sheet"/>
      <sheetName val="P&amp;L MONTH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SubAccounts"/>
      <sheetName val="Cost Centers"/>
      <sheetName val="Sheet1"/>
      <sheetName val="Sheet1 (2)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sto"/>
      <sheetName val="Indice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F22"/>
      <sheetName val="F23"/>
      <sheetName val="F24"/>
      <sheetName val="F25"/>
      <sheetName val="F26"/>
      <sheetName val="F31"/>
      <sheetName val="F32"/>
      <sheetName val="F33"/>
      <sheetName val="F34"/>
      <sheetName val="F35"/>
      <sheetName val="F36"/>
      <sheetName val="F37"/>
      <sheetName val="F38"/>
      <sheetName val="F39"/>
      <sheetName val="F40"/>
      <sheetName val="F41"/>
      <sheetName val="F42a"/>
      <sheetName val="F42"/>
      <sheetName val="F43"/>
      <sheetName val="F44"/>
      <sheetName val="Formacao"/>
      <sheetName val="ERROS &amp; INFORMAÇÕES"/>
      <sheetName val="Help"/>
      <sheetName val="Despachos "/>
      <sheetName val="Resumo do Projecto"/>
      <sheetName val="Incentivo - Gr. I"/>
      <sheetName val="Capa"/>
      <sheetName val="Parecer e Condicionantes"/>
      <sheetName val="Incentivo - Gr. I (cont.)"/>
      <sheetName val="Incentivo - Gr. II"/>
      <sheetName val="Incentivo - Gr. III"/>
      <sheetName val="VE - A"/>
      <sheetName val="VE - A (Coment)"/>
      <sheetName val="VE - B"/>
      <sheetName val="VE - C"/>
      <sheetName val="Promotor"/>
      <sheetName val="Projecto"/>
      <sheetName val="Plano de Financ."/>
      <sheetName val="Condições Eleg."/>
      <sheetName val="Formulário"/>
      <sheetName val="ESB"/>
      <sheetName val="NOTIFICAÇÃO"/>
      <sheetName val="Plano Utilização"/>
      <sheetName val="Plano de Investimento"/>
      <sheetName val="Plano de Investimento Base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Resumo Qual"/>
      <sheetName val="Resumo Quant"/>
      <sheetName val="Resumo do Projecto"/>
      <sheetName val="Anomalias FEDER"/>
      <sheetName val="Anomalias FSE"/>
      <sheetName val="Observações"/>
      <sheetName val="Par_Maj_Cond"/>
      <sheetName val="Incentivo - Gr. I"/>
      <sheetName val="Incentivo - Gr. I (cont.)"/>
      <sheetName val="Incentivo - Gr. II"/>
      <sheetName val="Incentivo - Gr. III"/>
      <sheetName val="Plano Utilização"/>
      <sheetName val="ESB"/>
      <sheetName val="VE - A &amp; C"/>
      <sheetName val="VE - B Realizada"/>
      <sheetName val="PlanoFinanc"/>
      <sheetName val="Operações Por Liquidar"/>
      <sheetName val="Plano de Investimento"/>
      <sheetName val="Plano de Investimento Base"/>
      <sheetName val="Prop de Encerramento V3-Empre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ndblatt"/>
      <sheetName val="Eckdaten"/>
      <sheetName val="BE-JÜ"/>
      <sheetName val="Bilanz"/>
      <sheetName val="Kapitalfluß"/>
      <sheetName val="Kapitalrendite"/>
      <sheetName val="Umsatz"/>
      <sheetName val="Material"/>
      <sheetName val="Invest"/>
      <sheetName val="Personal"/>
      <sheetName val="Personal FL"/>
      <sheetName val="Sonst. Kosten"/>
      <sheetName val="FI-LO-Zahlen"/>
      <sheetName val="Projektkosten"/>
      <sheetName val="Projektkosten BP alt"/>
      <sheetName val="Ford Fusion"/>
      <sheetName val="Fakton"/>
      <sheetName val="Berechnungen"/>
      <sheetName val="Indicadores"/>
      <sheetName val="Resumo do Proj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ACE"/>
      <sheetName val="TOP TOURS"/>
      <sheetName val="JFM"/>
      <sheetName val="Lusitania"/>
      <sheetName val="K. H. Italia"/>
      <sheetName val="Club VIP"/>
      <sheetName val="Mapa Mundo"/>
      <sheetName val="Atr"/>
      <sheetName val="Total Grosso"/>
      <sheetName val="Total Retalho - NAO USAR"/>
      <sheetName val="Comparação - NAO USAR"/>
      <sheetName val="Plan3"/>
      <sheetName val="#REF"/>
      <sheetName val="Menu"/>
      <sheetName val="Mapa de Investi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X628EX"/>
    </sheetNames>
    <sheetDataSet>
      <sheetData sheetId="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tos 2013"/>
      <sheetName val="Sheet1"/>
      <sheetName val="P&amp;L"/>
      <sheetName val="Balanços"/>
      <sheetName val="Indicadores"/>
      <sheetName val="Divida Fin. Projar"/>
      <sheetName val="Ind2"/>
      <sheetName val="Auxiliar 4"/>
      <sheetName val="Exutorios"/>
      <sheetName val="Brakel"/>
      <sheetName val="Exurorios COL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line weight per unit area"/>
      <sheetName val="humidity control"/>
    </sheetNames>
    <sheetDataSet>
      <sheetData sheetId="0" refreshError="1"/>
      <sheetData sheetId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"/>
      <sheetName val="FC"/>
      <sheetName val="PTV"/>
      <sheetName val="PTC"/>
      <sheetName val="POI"/>
      <sheetName val="PAG"/>
      <sheetName val="SI"/>
      <sheetName val="PT"/>
      <sheetName val="CM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Resumo Qual"/>
      <sheetName val="Resumo Quant"/>
      <sheetName val="Resumo do Projecto"/>
      <sheetName val="Anomalias FEDER"/>
      <sheetName val="Anomalias FSE"/>
      <sheetName val="Observações"/>
      <sheetName val="Par_Maj_Cond"/>
      <sheetName val="Incentivo - Gr. I"/>
      <sheetName val="Incentivo - Gr. I (cont.)"/>
      <sheetName val="Incentivo - Gr. II"/>
      <sheetName val="Incentivo - Gr. III"/>
      <sheetName val="Plano Utilização"/>
      <sheetName val="ESB"/>
      <sheetName val="VE - A &amp; C"/>
      <sheetName val="VE - B Realizada"/>
      <sheetName val="PlanoFinanc"/>
      <sheetName val="Operações Por Liquidar"/>
      <sheetName val="Plano de Investimento"/>
      <sheetName val="Plano de Investimento Base"/>
      <sheetName val="Prop de Encerramento V3-Empre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PGI 8"/>
      <sheetName val="8.1"/>
      <sheetName val="9"/>
      <sheetName val="11"/>
      <sheetName val="11.1"/>
      <sheetName val="13"/>
      <sheetName val="14"/>
      <sheetName val="16"/>
      <sheetName val="15"/>
      <sheetName val="Consumo 17"/>
      <sheetName val="vendas 18"/>
      <sheetName val="DR 19"/>
      <sheetName val="Bal 20"/>
      <sheetName val="21"/>
      <sheetName val="22"/>
      <sheetName val="23"/>
      <sheetName val="Amortizações"/>
      <sheetName val="32"/>
      <sheetName val="IR"/>
      <sheetName val="leasing"/>
      <sheetName val="Leasingprev"/>
      <sheetName val="Trimestral"/>
      <sheetName val="Anafinanc"/>
      <sheetName val="PressupBal"/>
      <sheetName val="Indicad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XREF"/>
      <sheetName val="Tickmarks"/>
      <sheetName val="REPARTI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ualization FTTQ"/>
      <sheetName val="Visualization set up time"/>
      <sheetName val="input fields"/>
      <sheetName val="2016 P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fields"/>
      <sheetName val="Visualization FTTQ"/>
      <sheetName val="Visualization set up time"/>
      <sheetName val="2016 P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PGI 8"/>
      <sheetName val="8.1"/>
      <sheetName val="9"/>
      <sheetName val="11"/>
      <sheetName val="11.1"/>
      <sheetName val="13"/>
      <sheetName val="14"/>
      <sheetName val="16"/>
      <sheetName val="15"/>
      <sheetName val="Consumo 17"/>
      <sheetName val="vendas 18"/>
      <sheetName val="DR 19"/>
      <sheetName val="Bal 20"/>
      <sheetName val="21"/>
      <sheetName val="22"/>
      <sheetName val="23"/>
      <sheetName val="Amortizações"/>
      <sheetName val="32"/>
      <sheetName val="IR"/>
      <sheetName val="leasing"/>
      <sheetName val="Leasingprev"/>
      <sheetName val="Trimestral"/>
      <sheetName val="Anafinanc"/>
      <sheetName val="PressupBal"/>
      <sheetName val="Indicadores"/>
      <sheetName val="Q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 do IMS-Formandos"/>
      <sheetName val="Folha de presenças"/>
      <sheetName val="Data - Formandos"/>
    </sheetNames>
    <sheetDataSet>
      <sheetData sheetId="0" refreshError="1"/>
      <sheetData sheetId="1" refreshError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Capa"/>
      <sheetName val="Maj_Cond_RazNEleg"/>
      <sheetName val="Resumo do Projecto"/>
      <sheetName val="Incentivo - Gr. I"/>
      <sheetName val="Incentivo - Gr. I (cont.)"/>
      <sheetName val="Resumo Incentivo - Gr. II."/>
      <sheetName val="Incentivo - Gr. II.1"/>
      <sheetName val="Incentivo - Gr. II.2"/>
      <sheetName val="Incentivo - Gr. II.3"/>
      <sheetName val="Incentivo - Gr. III"/>
      <sheetName val="Promotor"/>
      <sheetName val="Projecto"/>
      <sheetName val="Condições Eleg."/>
      <sheetName val="ESB"/>
      <sheetName val="NOTIFICAÇÃO"/>
      <sheetName val="PlanoUtilização-ESB"/>
      <sheetName val="AnáliseIC"/>
      <sheetName val="Plano de Reembolso"/>
      <sheetName val="ValiaEconómicaIC"/>
      <sheetName val="PlanoFinancIC"/>
      <sheetName val="Plano de Investimento"/>
      <sheetName val="Plano de Investimento Base"/>
      <sheetName val="Material"/>
      <sheetName val="Grundblatt"/>
      <sheetName val="Umsatz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 to QC Database"/>
      <sheetName val="Approval Guidelines"/>
      <sheetName val="Instructions"/>
      <sheetName val="Assumptions"/>
      <sheetName val="Exec Summary"/>
      <sheetName val="Old"/>
      <sheetName val="CBA (S3)"/>
      <sheetName val="Volume Sensitivity"/>
      <sheetName val="Price Sensitivity"/>
      <sheetName val="Capital"/>
      <sheetName val="Capacity"/>
      <sheetName val="Quote Summary"/>
      <sheetName val="Additional Analysis"/>
      <sheetName val="Over Head"/>
      <sheetName val="Hire Plan"/>
      <sheetName val="Body Summary"/>
      <sheetName val="List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 not print- input"/>
      <sheetName val="Front Cover"/>
      <sheetName val="PTO summary graph"/>
      <sheetName val="PTO summary"/>
      <sheetName val="PTO summary DCR"/>
      <sheetName val="Do not print -full year"/>
      <sheetName val="Do not print -qtr full year"/>
      <sheetName val="Donotprint_input"/>
      <sheetName val="Comentarios"/>
      <sheetName val="Análisis económico"/>
      <sheetName val="Gráfico"/>
      <sheetName val="Resumen Versiones"/>
      <sheetName val="Volumenes"/>
      <sheetName val="Tabla seguimiento"/>
      <sheetName val="REAL gastos"/>
      <sheetName val="REAL horas"/>
      <sheetName val="REAL utillajes y activos"/>
      <sheetName val="BD gastos"/>
      <sheetName val=" BD horas"/>
      <sheetName val="BD Utillajes y activos"/>
      <sheetName val="Do not print_ input"/>
      <sheetName val="#REF"/>
      <sheetName val="96isstoiss"/>
      <sheetName val="kc"/>
      <sheetName val="Define"/>
      <sheetName val="Option Mix"/>
      <sheetName val="Input"/>
      <sheetName val="Back-Up Reports"/>
      <sheetName val="Vols&amp;Fixed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ndblatt"/>
      <sheetName val="Eckdaten"/>
      <sheetName val="BE-JÜ"/>
      <sheetName val="Bilanz"/>
      <sheetName val="Kapitalfluß"/>
      <sheetName val="Kapitalrendite"/>
      <sheetName val="Umsatz"/>
      <sheetName val="Material"/>
      <sheetName val="Invest"/>
      <sheetName val="Personal"/>
      <sheetName val="Personal FL"/>
      <sheetName val="Sonst. Kosten"/>
      <sheetName val="FI-LO-Zahlen"/>
      <sheetName val="Projektkosten"/>
      <sheetName val="Projektkosten BP alt"/>
      <sheetName val="Ford Fusion"/>
      <sheetName val="Fakton"/>
      <sheetName val="Berechnungen"/>
      <sheetName val="Indicadores"/>
      <sheetName val="Resumo do Proj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e"/>
      <sheetName val="SpracheAllg"/>
      <sheetName val="Auswahllisten"/>
      <sheetName val="SpracheTech"/>
      <sheetName val="Leer"/>
      <sheetName val="SEKOF"/>
      <sheetName val="SBM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mmaire"/>
      <sheetName val="Input"/>
      <sheetName val="Extract"/>
      <sheetName val="Data"/>
      <sheetName val="Data moyenne"/>
      <sheetName val="suivi"/>
      <sheetName val="Output"/>
      <sheetName val="Graph parité"/>
      <sheetName val="Graph poids boursiers"/>
      <sheetName val="Liquidité"/>
      <sheetName val="Apollo"/>
      <sheetName val="Apollo vs Mid"/>
      <sheetName val="Apollo v Poseidon"/>
      <sheetName val="Poseidon"/>
      <sheetName val="Poseidon vs FTSE "/>
      <sheetName val="Actionnariat"/>
      <sheetName val="consensus Ap"/>
      <sheetName val="Consensus Po"/>
      <sheetName val="Apollo (2)"/>
      <sheetName val="Poseidon (2)"/>
      <sheetName val="Actionnariat (2)"/>
      <sheetName val="bo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 Financials"/>
      <sheetName val="Cal"/>
      <sheetName val="Allocation"/>
      <sheetName val="Rev"/>
      <sheetName val="Map"/>
      <sheetName val="Volumes"/>
      <sheetName val="VL PBT"/>
      <sheetName val="#REF"/>
      <sheetName val="Status Summary - Incurred"/>
      <sheetName val="GIFS Data -- Test"/>
      <sheetName val="GIFS Data -- New"/>
      <sheetName val="VLPBT"/>
      <sheetName val="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raphs_marché"/>
      <sheetName val="graphs_peers"/>
      <sheetName val="graphs_cognitis"/>
      <sheetName val="Comps_perf"/>
      <sheetName val="Comps_historic"/>
      <sheetName val="Comps_estimates"/>
      <sheetName val="Comps_graphs"/>
      <sheetName val="Monthly Conso"/>
      <sheetName val="Transacs"/>
      <sheetName val="Feuil1"/>
      <sheetName val="Conso"/>
      <sheetName val="Input budget"/>
      <sheetName val="Conso NB pre N"/>
      <sheetName val="New Business"/>
      <sheetName val="Conso NB post N"/>
      <sheetName val="Aspects financiers"/>
      <sheetName val="Créances et dettes"/>
      <sheetName val="CAPEX"/>
      <sheetName val="CIR"/>
      <sheetName val="Conso (V1)"/>
      <sheetName val="Valo (V1)"/>
      <sheetName val="Input financement"/>
      <sheetName val="Conso (V2)"/>
      <sheetName val="Valo (V2)"/>
      <sheetName val="Newco"/>
      <sheetName val="LBO_summary"/>
      <sheetName val="LBO_conso"/>
      <sheetName val="LBO_holding"/>
      <sheetName val="LBO_target"/>
      <sheetName val="input_comps"/>
      <sheetName val="LinkingMeta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et-up"/>
      <sheetName val="Cover"/>
      <sheetName val="P&amp;L &gt;"/>
      <sheetName val="Lead P&amp;L"/>
      <sheetName val="Revenue"/>
      <sheetName val="GM analysis FY17"/>
      <sheetName val="Staff costs"/>
      <sheetName val="Structure costs"/>
      <sheetName val="CEO compens."/>
      <sheetName val="QoE"/>
      <sheetName val="BS &gt;"/>
      <sheetName val="Lead BS"/>
      <sheetName val="Fixed assets"/>
      <sheetName val="Working Capital"/>
      <sheetName val="Financial debt"/>
      <sheetName val="CIT"/>
      <sheetName val="QoD"/>
      <sheetName val="CF &gt;"/>
      <sheetName val="Lead 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JABA Junho-Outubro 06"/>
      <sheetName val="Auxiliar não participantes"/>
      <sheetName val="Auxiliar NIF"/>
      <sheetName val="Participantes"/>
      <sheetName val="Sheet IM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its Livrés RECALAGE V1 (2)"/>
      <sheetName val="Produits Livrés RECALAGE V10"/>
      <sheetName val="structure 2011"/>
      <sheetName val="charges 2011 cad AOP "/>
      <sheetName val="Feuil1"/>
      <sheetName val="effectf bc2011"/>
      <sheetName val="effectf WC 2011)"/>
      <sheetName val="Effectifs 2011 cad AOP"/>
      <sheetName val="Heures travaillées (2)"/>
      <sheetName val="Effectifs"/>
      <sheetName val="Effectifs WC 2010"/>
      <sheetName val="Effectifs_BC_2010"/>
      <sheetName val="Produits Livrés RECALAGE V2-4 "/>
      <sheetName val="Produits Livrés"/>
      <sheetName val="Produits Livres vs Obj"/>
      <sheetName val="Heures travaillées"/>
      <sheetName val="Effectifs 2011"/>
      <sheetName val="Resultats BP"/>
      <sheetName val="Graph6"/>
      <sheetName val="Feuil10"/>
      <sheetName val="Produits Livres vs Obj Etudes"/>
      <sheetName val="Feui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_Check"/>
      <sheetName val="START_GCM"/>
      <sheetName val="Module VBM France "/>
      <sheetName val="Assumptions_GCM"/>
      <sheetName val="Assumptions_EY"/>
      <sheetName val="START PRINT &gt;&gt;"/>
      <sheetName val="Cover"/>
      <sheetName val="Table of contents"/>
      <sheetName val="Disclaimer"/>
      <sheetName val="Limitations"/>
      <sheetName val="Organisation chart"/>
      <sheetName val="Valuation summary"/>
      <sheetName val="1. Company financials &gt;&gt;"/>
      <sheetName val="P&amp;L"/>
      <sheetName val="Balance Sheet"/>
      <sheetName val="Cash Flow analysis"/>
      <sheetName val="Net Debt"/>
      <sheetName val="Provisions"/>
      <sheetName val="Capex - D&amp;A"/>
      <sheetName val="2.1 DCF &gt;&gt;"/>
      <sheetName val="DCF - Gordon Growth"/>
      <sheetName val="DCF - Exit Multiple"/>
      <sheetName val="Valuation of Tax Losses"/>
      <sheetName val="WACC"/>
      <sheetName val="Industry Beta"/>
      <sheetName val="2.2 Trading multiples &gt;&gt;"/>
      <sheetName val="Key metrics - Peers vs Company"/>
      <sheetName val="Guideline companies method"/>
      <sheetName val="Guideline companies_Equity"/>
      <sheetName val="2.3 Transaction multiples &gt;&gt;"/>
      <sheetName val="Guideline transactions method"/>
      <sheetName val="Detailed transactions multiples"/>
      <sheetName val="&lt;&lt; END PRINT "/>
      <sheetName val="3.1 DCF Analyses &gt;&gt;"/>
      <sheetName val="WACC &amp; g consensus"/>
      <sheetName val="RFR"/>
      <sheetName val="Group Spread"/>
      <sheetName val="Industry Gearing"/>
      <sheetName val="Ratings"/>
      <sheetName val="DCF - H-model"/>
      <sheetName val="DCF - 2 stage model"/>
      <sheetName val="3.2 Trading Analyses &gt;&gt;"/>
      <sheetName val="Multiple discount - #1"/>
      <sheetName val="Multiple discount - #2"/>
      <sheetName val="Put Option"/>
      <sheetName val="Asian Put Option"/>
      <sheetName val="4. Client Data &gt;&gt;"/>
      <sheetName val="Company (1)"/>
      <sheetName val="Sheet12S"/>
      <sheetName val="Bla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ário 1"/>
      <sheetName val="Formulário 2"/>
      <sheetName val="Formulário 3"/>
      <sheetName val="Formulário 5"/>
      <sheetName val="Anexo IIII"/>
      <sheetName val="Formulário 4"/>
      <sheetName val="Índice - Anexos Técnicos"/>
      <sheetName val="Promotor"/>
      <sheetName val="Projecto"/>
      <sheetName val="Autom Projecto"/>
      <sheetName val="Méritos do Projecto"/>
      <sheetName val="Quadro 1"/>
      <sheetName val="Quadro 2"/>
      <sheetName val="Quadro 3"/>
      <sheetName val="Quadro 3old"/>
      <sheetName val="Quadro 4 POC"/>
      <sheetName val="Quadro 4"/>
      <sheetName val="Quadro 5 - 6"/>
      <sheetName val="AT - Quadro 66"/>
      <sheetName val="AT - Quadro 10"/>
      <sheetName val="AT - Quadro 11"/>
      <sheetName val="AT - Quadros 12 - 13"/>
      <sheetName val="AT - Quadros 12 - 13 A"/>
      <sheetName val="Quadro 7 POC"/>
      <sheetName val="Quadro 7"/>
      <sheetName val="Quadro 8"/>
      <sheetName val="Quadro 9.1"/>
      <sheetName val="Quadro 9.2"/>
      <sheetName val="Quadro 99"/>
      <sheetName val="Quadro 9 POC"/>
      <sheetName val="Quadro 111"/>
      <sheetName val="Quadro 10 POC"/>
      <sheetName val="AT - Quadro 21-A"/>
      <sheetName val="AT - Quadro 21-B"/>
      <sheetName val="Quadro 10.1"/>
      <sheetName val="Quadro 10.2"/>
      <sheetName val="Quadro 11 POC"/>
      <sheetName val="AT - Quadro 22-A"/>
      <sheetName val="Quadro 12 POC"/>
      <sheetName val="Quadro 11"/>
      <sheetName val="Quadro 12"/>
      <sheetName val="Quadros 13 - 14 - 15"/>
      <sheetName val="Anexo I - N.A."/>
      <sheetName val="Anexo II"/>
      <sheetName val="Anexo III - N.A."/>
      <sheetName val="Instruções"/>
      <sheetName val="Tabelas"/>
      <sheetName val="AT - Quadro 23-A "/>
      <sheetName val="AT - Quadro 23-B 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Links"/>
      <sheetName val="C214 9306#25"/>
    </sheet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Info"/>
      <sheetName val="Contrib."/>
      <sheetName val="Normandie"/>
      <sheetName val="Norm. Source"/>
      <sheetName val="Bretagne"/>
      <sheetName val="Source Bretagne"/>
      <sheetName val="SASSodepar"/>
      <sheetName val="SAS Sodepar source"/>
      <sheetName val="Sodepar combiné"/>
      <sheetName val="Source Sodepar combiné"/>
      <sheetName val="  "/>
      <sheetName val="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.SAL-00"/>
      <sheetName val="ALT.SAL-00 (Dep1)"/>
      <sheetName val="ALT.SAL-00 (Dep2)"/>
      <sheetName val="ALT.SAL-00 (Salar)"/>
      <sheetName val="ASSINATURAS"/>
      <sheetName val="Quadro de Pessoal"/>
      <sheetName val="ALT_SAL_00"/>
      <sheetName val="Grundbla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LIST2-2"/>
      <sheetName val="Cost Centers"/>
      <sheetName val="Sheet3"/>
      <sheetName val="two"/>
      <sheetName val="Labor (7) MH corrected"/>
      <sheetName val="non-US citizens"/>
      <sheetName val="Sheet3 2.3.09"/>
      <sheetName val="Mfg Sa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_1"/>
      <sheetName val="Sales_2"/>
      <sheetName val="Sales_3"/>
      <sheetName val="P_and_L"/>
      <sheetName val="Burden"/>
      <sheetName val="Assets"/>
      <sheetName val="Liabilities"/>
      <sheetName val="AR_Aging"/>
      <sheetName val="Asset_Mvmt"/>
      <sheetName val="Depr_Mvmt"/>
      <sheetName val="Reserves"/>
      <sheetName val="Cash_Flow_1"/>
      <sheetName val="Cash_Flow_2"/>
      <sheetName val="Interco_Sales"/>
      <sheetName val="Interco_Purch"/>
      <sheetName val="Interco_Bal"/>
      <sheetName val="Fin_Detail"/>
      <sheetName val="EVA"/>
      <sheetName val="Metrics"/>
      <sheetName val="WORKSHEETS"/>
      <sheetName val="Errors"/>
      <sheetName val="Chart"/>
      <sheetName val="Tables"/>
      <sheetName val="Flags"/>
      <sheetName val="Form.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3-LIST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sultat &amp; BIlan "/>
      <sheetName val="CA"/>
      <sheetName val="CASH"/>
      <sheetName val="1-Hypothèses Programme"/>
      <sheetName val="2-Hypothèses industrielles"/>
      <sheetName val="3-BDD WP"/>
      <sheetName val="4-Détail par WP"/>
      <sheetName val="5-Plan de charge"/>
      <sheetName val="7-Economic_Hyp"/>
      <sheetName val="8. Invests &amp; Ot"/>
      <sheetName val="8.1-Investissements"/>
      <sheetName val="8.2 Outillages"/>
      <sheetName val="9-Frais personnels"/>
      <sheetName val="9.1-Effectifs"/>
      <sheetName val="9.2 - EFfectifs structure"/>
      <sheetName val="10-Frais de fonctionnement"/>
      <sheetName val="19-Cost By Nature"/>
      <sheetName val="20- BD PE NZ"/>
      <sheetName val="21-Détails PE"/>
      <sheetName val="22- Synthèse PE"/>
      <sheetName val="80.1- CA 2010"/>
      <sheetName val="97- synthèse assemblage"/>
      <sheetName val="98- Synthèse WP"/>
      <sheetName val="98.1- Synthèse variable"/>
      <sheetName val="99-Synthèse Globale"/>
      <sheetName val="Planning Transfert"/>
      <sheetName val="Cash batiment phase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lista"/>
      <sheetName val="GLOBAL"/>
    </sheetNames>
    <sheetDataSet>
      <sheetData sheetId="0"/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datos"/>
      <sheetName val="GLOBAL"/>
    </sheetNames>
    <sheetDataSet>
      <sheetData sheetId="0"/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 graphe"/>
      <sheetName val="moyenne"/>
      <sheetName val="Liquidité"/>
      <sheetName val="Poseidon vs FTSE "/>
      <sheetName val="suivi"/>
      <sheetName val="Apollo"/>
      <sheetName val="Apollo vs Mid"/>
      <sheetName val="Poseidon"/>
      <sheetName val="Apollo v Poseidon"/>
      <sheetName val="parité"/>
      <sheetName val="contributions"/>
      <sheetName val="board"/>
      <sheetName val="Actionnariat Po"/>
      <sheetName val="larg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tform Comparison"/>
      <sheetName val="Detail"/>
      <sheetName val="V188 First Launch"/>
      <sheetName val="C1 Commonality"/>
      <sheetName val="C1 Comm. Summary"/>
      <sheetName val="V188FirstLaunch"/>
      <sheetName val="ERates"/>
      <sheetName val="EXPORT"/>
      <sheetName val="Big4 core9 sale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"/>
    </sheetNames>
    <sheetDataSet>
      <sheetData sheetId="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R"/>
      <sheetName val="645a 9-18 PTO 4.3"/>
      <sheetName val="Sheet3"/>
      <sheetName val="645a9_18PTO4_3"/>
    </sheetNames>
    <sheetDataSet>
      <sheetData sheetId="0" refreshError="1"/>
      <sheetData sheetId="1"/>
      <sheetData sheetId="2" refreshError="1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4"/>
      <sheetName val="Auxiliar 5"/>
      <sheetName val="Auxiliar 6"/>
      <sheetName val="Auxiliar 7"/>
    </sheetNames>
    <sheetDataSet>
      <sheetData sheetId="0"/>
      <sheetData sheetId="1"/>
      <sheetData sheetId="2"/>
      <sheetData sheetId="3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totcstsum"/>
      <sheetName val="COVER"/>
      <sheetName val="execsum"/>
      <sheetName val="96totcstgraph"/>
      <sheetName val="645a 9-18 PTO 4.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Sommaire"/>
      <sheetName val="Hypothèses principales"/>
      <sheetName val="Eléments à intégrer"/>
      <sheetName val="1-Hypothèses Programme"/>
      <sheetName val="2-Hypothèses industrielles"/>
      <sheetName val="BDD WP"/>
      <sheetName val="Détail par WP"/>
      <sheetName val="synthèse WP"/>
      <sheetName val="5-Plan de charge"/>
      <sheetName val="6-Plan de transfert"/>
      <sheetName val="Graphiques"/>
      <sheetName val="7-Economic_Hyp"/>
      <sheetName val="8-Investissements"/>
      <sheetName val="9-Frais personnels"/>
      <sheetName val="9.1-Effectifs"/>
      <sheetName val="10-Frais de fonctionnement"/>
      <sheetName val="12- Coût du projet"/>
      <sheetName val="19-Cost By Nature"/>
      <sheetName val="Résultat"/>
      <sheetName val="20- BD PE NZ"/>
      <sheetName val="21-Détails PE"/>
      <sheetName val="22- Synthèse PE"/>
      <sheetName val="99-Synthèse Globale"/>
      <sheetName val="Planning Transfert"/>
      <sheetName val="Prix par el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ort--&gt;"/>
      <sheetName val="Taxes"/>
      <sheetName val="RFR"/>
      <sheetName val="Alpha"/>
      <sheetName val="CRP"/>
      <sheetName val="Raw"/>
      <sheetName val="Outcome--&gt;"/>
      <sheetName val="Betas"/>
      <sheetName val="WACC"/>
      <sheetName val="_TM_Broker Reports"/>
      <sheetName val="Broker Reports"/>
      <sheetName val="Interest Coverage Ratio"/>
      <sheetName val="Cocos"/>
      <sheetName val="_CIQHiddenCacheSheet"/>
      <sheetName val="cocos 2000"/>
      <sheetName val="Val. multiplos"/>
      <sheetName val="Des"/>
      <sheetName val="Presentación Be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TM_Hoja1"/>
      <sheetName val="Cocos"/>
      <sheetName val="WACC"/>
      <sheetName val="WACC emerging"/>
      <sheetName val="Tax rates"/>
      <sheetName val="_CIQHiddenCacheSheet"/>
      <sheetName val="Beta e ICR"/>
      <sheetName val="Idioma"/>
      <sheetName val="Alpha"/>
      <sheetName val="10Y Bonds"/>
      <sheetName val="CRP March 2012"/>
      <sheetName val="CRP Dec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"/>
      <sheetName val="1"/>
      <sheetName val="3"/>
      <sheetName val="7"/>
      <sheetName val="9"/>
      <sheetName val="10"/>
      <sheetName val="12"/>
      <sheetName val="13"/>
      <sheetName val="15"/>
      <sheetName val="17"/>
      <sheetName val="18"/>
      <sheetName val="19"/>
      <sheetName val="20"/>
      <sheetName val="23"/>
      <sheetName val="24"/>
      <sheetName val="25"/>
      <sheetName val="26"/>
      <sheetName val="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PAYRATEALL8-19-09"/>
      <sheetName val="EMPPAYRATEALL8-19-09 (2)"/>
      <sheetName val="EMPPAYRATEALL8-19-09 (3)"/>
      <sheetName val="EMPPAYRATEALL8-19-09 Bonus"/>
      <sheetName val="EMPPAYRATEALL8-19-09 WORK HRS"/>
      <sheetName val="EMPPAYRATEALL8-19-09 HOL"/>
      <sheetName val="EMPPAYRATEALL8-19-09 VAC"/>
      <sheetName val="WorkPay Calendar"/>
      <sheetName val="Hourly DL"/>
      <sheetName val="Hourly IDL"/>
      <sheetName val="SAL MFG"/>
      <sheetName val="SAL SG&amp;A"/>
      <sheetName val="Consultants"/>
      <sheetName val="sub by dept"/>
      <sheetName val="two"/>
      <sheetName val="TYPE"/>
      <sheetName val="ROSTERbyjobtitlepayrate8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cker"/>
      <sheetName val="P.-Übersicht-P.-Overview"/>
      <sheetName val="Kundenprojekt -CustomerProject "/>
      <sheetName val="Preisveränderung-Price Change"/>
      <sheetName val="Lifetime"/>
      <sheetName val="Daten -Data"/>
      <sheetName val="Kalkulationsdaten"/>
      <sheetName val="Umlagen-Amortizations"/>
      <sheetName val="JIT I-Park"/>
      <sheetName val="Typfrei-Non Dedicated"/>
      <sheetName val="Typgebunden-Dedicated"/>
      <sheetName val="Anlauf-Start Up"/>
      <sheetName val="Prototypen-Prototypes"/>
      <sheetName val="Reisekosten-Travel Expenses"/>
      <sheetName val="Kundenprojekt"/>
      <sheetName val="JIT-Werk"/>
      <sheetName val="Personnel"/>
      <sheetName val="D219dr smart"/>
      <sheetName val="D219pas smt"/>
      <sheetName val="D219 pas pow"/>
      <sheetName val="D219 rear smart"/>
      <sheetName val="D219 rear pow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CCOUNTS"/>
      <sheetName val="AR AGING"/>
      <sheetName val="Intercompany"/>
      <sheetName val="OVERHEADS"/>
      <sheetName val="QC"/>
      <sheetName val="G&amp;A"/>
      <sheetName val="R&amp;D"/>
      <sheetName val="S&amp;M"/>
      <sheetName val="HV EXP"/>
      <sheetName val="CHEMICALS"/>
      <sheetName val="CASH POSITION"/>
      <sheetName val="DEBT POSITION"/>
      <sheetName val="IS ACCOUNTS"/>
      <sheetName val="P&amp;L YTD"/>
      <sheetName val="P&amp;L MONTHLY"/>
      <sheetName val="CF"/>
      <sheetName val="NBS"/>
      <sheetName val="BS"/>
      <sheetName val="MOVEMENTS"/>
      <sheetName val="RATIOS"/>
      <sheetName val="BUDGET"/>
      <sheetName val="MONITORING"/>
      <sheetName val="Disclos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Target financials &gt;&gt;"/>
      <sheetName val="1.0 Input"/>
      <sheetName val="1.1 P&amp;L"/>
      <sheetName val="1.1.1 Revenue"/>
      <sheetName val="1.1.2 Headcount"/>
      <sheetName val="1.1.3 Staff costs"/>
      <sheetName val="1.1.4 Struct. costs"/>
      <sheetName val="1.1.5 Subsidies"/>
      <sheetName val="1.1.6 CIT-Tax credit"/>
      <sheetName val="1.1.7 Profit sharing"/>
      <sheetName val="1.1.8 Inflation"/>
      <sheetName val="1.2 BS"/>
      <sheetName val="1.2.1 Assets roll. fwd"/>
      <sheetName val="1.2.2 Fin. debt &amp; interests"/>
      <sheetName val="1.2.3 WCR"/>
      <sheetName val="1.3 Cash flows"/>
      <sheetName val="1.3.1 FCF adjusted"/>
      <sheetName val="1.3.2 Capex and D&amp;A"/>
      <sheetName val="2. Adjustments &gt;&gt;"/>
      <sheetName val="2.1 Adj. EBITDA"/>
      <sheetName val="2.2 Adj. net debt"/>
      <sheetName val="3. DCF &gt;&gt;"/>
      <sheetName val="3.0 Input"/>
      <sheetName val="3.1 DCF"/>
      <sheetName val="3.2 WACC"/>
      <sheetName val="4. Synergies &gt;&gt;"/>
      <sheetName val="4.1 STELIA SAS view"/>
      <sheetName val="Source &gt;&gt;"/>
      <sheetName val="Src0_TB Mapping 16-17"/>
      <sheetName val="Src1_PL 15-17"/>
      <sheetName val="Src2 Rev. 15-17"/>
      <sheetName val="Src3 Staff costs 15-17"/>
      <sheetName val="Src4_Struct. costs"/>
      <sheetName val="Src5 Fixed assets"/>
      <sheetName val="Src6 BP SIG"/>
      <sheetName val="Src7_Net debt"/>
      <sheetName val="Src8_BP Plan fi."/>
      <sheetName val="Src9 BS"/>
      <sheetName val="Src10 WCR"/>
      <sheetName val="Src11 CIT balance"/>
      <sheetName val="Src12 CF - ok"/>
      <sheetName val="Src13 QoE"/>
      <sheetName val="Src14 QoD"/>
      <sheetName val="Couleurs et Réglet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sultat &amp; BIlan "/>
      <sheetName val="Calcul CA"/>
      <sheetName val="CA"/>
      <sheetName val="CASH"/>
      <sheetName val="1-Hypothèses Programme"/>
      <sheetName val="2-Hypothèses industrielles"/>
      <sheetName val="3-BDD WP"/>
      <sheetName val="4-Détail par WP"/>
      <sheetName val="5-Plan de charge"/>
      <sheetName val="7-Economic_Hyp"/>
      <sheetName val="8. Invests &amp; Ot"/>
      <sheetName val="8.1-Investissements"/>
      <sheetName val="9-Frais personnels"/>
      <sheetName val="9.1-Effectifs"/>
      <sheetName val="9.2 - EFfectifs structure"/>
      <sheetName val="10-Frais de fonctionnement"/>
      <sheetName val="19-Cost By Nature"/>
      <sheetName val="20- BD PE NZ"/>
      <sheetName val="21-Détails PE"/>
      <sheetName val="22- Synthèse PE"/>
      <sheetName val="80.1- CA 2010"/>
      <sheetName val="97- synthèse assemblage"/>
      <sheetName val="98- Synthèse WP"/>
      <sheetName val="98.1- Synthèse variable"/>
      <sheetName val="99-Synthèse Globale"/>
      <sheetName val="Planning Transfert"/>
      <sheetName val="Cash batiment phase 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650a"/>
      <sheetName val="NA 10+2"/>
      <sheetName val="NA Ford Mgmt Sum"/>
      <sheetName val="NA Ford Exec Summary"/>
      <sheetName val="NA Ford Mgmt Sum B(W)"/>
      <sheetName val="650 b(w) 647 NA"/>
      <sheetName val="NA650a"/>
      <sheetName val="NAFordMgmtSum"/>
      <sheetName val="EXPOR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Info"/>
      <sheetName val="Index"/>
      <sheetName val="Sheet"/>
      <sheetName val="IncomeStatement"/>
      <sheetName val="Combi2006"/>
      <sheetName val="PWC Cadrages marge Combi Norm&amp;B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enda Mobilizadora"/>
      <sheetName val="Membros"/>
      <sheetName val="Plano Macro Atividades"/>
      <sheetName val="Investimentos"/>
      <sheetName val="AUX Pivot"/>
      <sheetName val="Pivot_Anexo Técnico"/>
      <sheetName val="OUTPUT&gt;&gt;"/>
      <sheetName val="Pivot_Invest_vs_Ativ."/>
      <sheetName val="Pivot_Invest_vs_Pilar"/>
      <sheetName val="Pivot_Efeito_Incentivo"/>
      <sheetName val="Auxiliares &gt;&gt;&gt;"/>
      <sheetName val="Limites Apoio"/>
      <sheetName val="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s "/>
      <sheetName val="Finance"/>
      <sheetName val="Press"/>
      <sheetName val="Assy"/>
      <sheetName val="IT"/>
      <sheetName val="Metal Finish"/>
      <sheetName val="HR"/>
      <sheetName val="Purchasing"/>
      <sheetName val="Launch Readiness"/>
      <sheetName val="Engineering"/>
      <sheetName val="Quality"/>
      <sheetName val="Total HC"/>
      <sheetName val="Total $$"/>
      <sheetName val="Total $$ (2)"/>
      <sheetName val="Total $$ w OT"/>
      <sheetName val="wage rates"/>
      <sheetName val="ROSTER - Current"/>
      <sheetName val="ROSTER - 166 Layered"/>
      <sheetName val="Launch Support"/>
      <sheetName val="Summary - Monthly Incr $$"/>
      <sheetName val="Summary - Monthly Cumulative"/>
      <sheetName val="Summary - Monthly Incr HC"/>
      <sheetName val="Summary - Monthly Incr $$ (2)"/>
      <sheetName val="Kerry 1"/>
      <sheetName val="Kerry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 BR 205 (2)"/>
      <sheetName val="Manual"/>
      <sheetName val="General data"/>
      <sheetName val="Details BR 205"/>
    </sheetNames>
    <sheetDataSet>
      <sheetData sheetId="0"/>
      <sheetData sheetId="1"/>
      <sheetData sheetId="2"/>
      <sheetData sheetId="3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a de investimento"/>
      <sheetName val="Check-lists --&gt;"/>
      <sheetName val="WP1_PPS1_Stellantis"/>
      <sheetName val="WP1_Formação_Stellantis"/>
      <sheetName val="WP1_PPS1_STAR"/>
      <sheetName val="WP2_PPS2_Parte1_Simoldes"/>
      <sheetName val="WP2_PPS2_Parte1_ISQCTAG"/>
      <sheetName val="WP2_PPS2_Parte1_CENTI"/>
      <sheetName val="WP2_PPS2_Parte1_CITEVE"/>
      <sheetName val="WP2_PPS2_Parte2_Simoldes"/>
      <sheetName val="WP2_PPS2_Parte2_CENTI"/>
      <sheetName val="WP2_PPS2_Parte3_Simoldes"/>
      <sheetName val="WP2_PPS2_Parte3_CEiiA"/>
      <sheetName val="WP2_PPS2_Stellantis"/>
      <sheetName val="WP3_PPS3_CopoTex I&amp;D"/>
      <sheetName val="WP3_PPS3_CopoTex Investimento"/>
      <sheetName val="WP3_PPS3_INL"/>
      <sheetName val="WP3_PPS3_UMinho"/>
      <sheetName val="WP4_PPS4_Flexipol I&amp;D"/>
      <sheetName val="WP4_PPS4_Flexipol Investimento"/>
      <sheetName val="WP4_PPS4_CopoTex"/>
      <sheetName val="WP4_PPS4_UAveiro"/>
      <sheetName val="WP5_PPS5_SafeLife"/>
      <sheetName val="WP5_PPS5_UMinho"/>
      <sheetName val="WP6_PPS6_Dalphi"/>
      <sheetName val="WP6_PPS6_SafeLife"/>
      <sheetName val="WP6_PPS6_UMinho"/>
      <sheetName val="WP7_PPS7_Brose"/>
      <sheetName val="WP8_PPS8_TOJALTEC"/>
      <sheetName val="WP8_PPS8_IPV"/>
      <sheetName val="WP8_PPS9_Solintelfer"/>
      <sheetName val="WP8_PPS9_4ITEC"/>
      <sheetName val="WP8_PPS9_INL"/>
      <sheetName val="WP8_PPS9_UCoimbra"/>
      <sheetName val="WP8_PPS10_Enartin"/>
      <sheetName val="WP8_PPS10_RRS"/>
      <sheetName val="WP8_PPS10_Sentinel"/>
      <sheetName val="WP8_PPS10_ISQCTAG"/>
      <sheetName val="WP8_PPS10_Kaizen"/>
      <sheetName val="WP8_PPS10_FEUP"/>
      <sheetName val="WP8_PPS10_ISR_UCoimbra"/>
      <sheetName val="WP8_PPS11_4iTEC"/>
      <sheetName val="WP8_PPS11_GBT"/>
      <sheetName val="WP8_PPS11_INL"/>
      <sheetName val="WP8_PPS11_UCoimbra"/>
      <sheetName val="WP8_PPS12_ISQCTAG"/>
      <sheetName val="WP8_PPS12_Stellantis"/>
      <sheetName val="WP8_PPS12_UCoimbra"/>
      <sheetName val="WP8_PPS13_FFonseca"/>
      <sheetName val="WP8_PPS13_Streak"/>
      <sheetName val="WP8_PPS13_Stellantis"/>
      <sheetName val="WP8_PPS13_UCoimbra"/>
      <sheetName val="WP9_PPS14_ISQCTAG"/>
      <sheetName val="WP9_PPS14_INESC MN"/>
      <sheetName val="WP9_PPS14_INL"/>
      <sheetName val="WP9_PPS14_Kaizen"/>
      <sheetName val="WP9_PPS14_UBI"/>
      <sheetName val="WP9_PPS14_Sentinel"/>
      <sheetName val="WP9_PPS14_FEUP"/>
      <sheetName val="WP9_PPS15_Inklusion"/>
      <sheetName val="WP9_PPS15_4ITEC"/>
      <sheetName val="WP9_PPS15_Sentinel"/>
      <sheetName val="WP9_PPS15_IPN"/>
      <sheetName val="WP9_PPS15_UBI"/>
      <sheetName val="WP9_PPS15_FEUP"/>
      <sheetName val="WP9_PPS15_IPV"/>
      <sheetName val="WP9_PPS16_Endovis"/>
      <sheetName val="WP9_PPS16_Sentinel"/>
      <sheetName val="WP9_PPS16_STAR"/>
      <sheetName val="WP9_PPS16_FEUP"/>
      <sheetName val="WP10_PPS17_Europneumaq"/>
      <sheetName val="WP10_PPS17_IPC"/>
      <sheetName val="WP10_PPS18_Flowbotic"/>
      <sheetName val="WP10_PPS18_Kaizen"/>
      <sheetName val="WP10_PPS18_INESC TEC"/>
      <sheetName val="WP10_PPS18_ISR_UCoimbra"/>
      <sheetName val="WP10_PPS18_FEUP"/>
      <sheetName val="WP10_PPS18_STAR"/>
      <sheetName val="Aux Fórmulas"/>
      <sheetName val="Agenda GreenAuto - Mapa de Inve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_1"/>
      <sheetName val="Sales_2"/>
      <sheetName val="Sales_3"/>
      <sheetName val="P_and_L"/>
      <sheetName val="Burden"/>
      <sheetName val="Assets"/>
      <sheetName val="Liabilities"/>
      <sheetName val="AR_Aging"/>
      <sheetName val="Asset_Mvmt"/>
      <sheetName val="Depr_Mvmt"/>
      <sheetName val="Reserves"/>
      <sheetName val="Cash_Flow_1"/>
      <sheetName val="Cash_Flow_2"/>
      <sheetName val="Interco_Sales"/>
      <sheetName val="Interco_Purch"/>
      <sheetName val="Interco_Bal"/>
      <sheetName val="Fin_Detail"/>
      <sheetName val="EVA"/>
      <sheetName val="Metrics"/>
      <sheetName val="WORKSHEETS"/>
      <sheetName val="Errors"/>
      <sheetName val="Chart"/>
      <sheetName val="Tables"/>
      <sheetName val="Flags"/>
      <sheetName val="Form.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ventory"/>
      <sheetName val="New PINS"/>
      <sheetName val="Percentage Allocation"/>
      <sheetName val="Dollar Allocation "/>
      <sheetName val="Default"/>
      <sheetName val="2001"/>
      <sheetName val="2002"/>
      <sheetName val="2003"/>
      <sheetName val="2004"/>
      <sheetName val="2005"/>
      <sheetName val="2006"/>
      <sheetName val="Control"/>
      <sheetName val="Module1"/>
      <sheetName val="Module3"/>
      <sheetName val="PercentageAllocation"/>
      <sheetName val="96totcstsum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sto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A15"/>
      <sheetName val="A16"/>
      <sheetName val="Anexos"/>
      <sheetName val="X"/>
      <sheetName val="Tabelas"/>
      <sheetName val="Daten 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H Resultados"/>
      <sheetName val="RH Postos"/>
      <sheetName val="RH dados pe 2009"/>
      <sheetName val="Imob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 2011"/>
      <sheetName val="Feuil2"/>
      <sheetName val="Feuil3"/>
    </sheetNames>
    <sheetDataSet>
      <sheetData sheetId="0" refreshError="1"/>
      <sheetData sheetId="1"/>
      <sheetData sheetId="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isstoiss"/>
      <sheetName val="COVER"/>
      <sheetName val="Ave_Trans_Abs"/>
      <sheetName val="Ave_Trans_Red"/>
      <sheetName val="Det_Var_Abs"/>
      <sheetName val="Det_Var_Red"/>
      <sheetName val="ZBE Backup"/>
      <sheetName val="kc"/>
      <sheetName val="Percentage Allocation"/>
      <sheetName val="価格一覧表"/>
      <sheetName val="Reduzierter CBD"/>
      <sheetName val="2-RYG Statu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M 650a"/>
      <sheetName val="LM 650b"/>
      <sheetName val="LM Exec Sum 650b"/>
      <sheetName val="LM Mgmt Sum 650b"/>
      <sheetName val="LM Mgmt Sum 650a"/>
      <sheetName val="LM Mgmt Sum 650b B(W)"/>
      <sheetName val="LM Mgmt Sum 650a Classic"/>
      <sheetName val="LM Mgmt Sum 650b B(W) II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Module10"/>
      <sheetName val="LM650b"/>
      <sheetName val="NA"/>
      <sheetName val="LM 650b Mgmt Detail"/>
      <sheetName val="96isstoiss"/>
      <sheetName val="CAR Lease"/>
      <sheetName val=" P&amp;L"/>
      <sheetName val="Sales x Year"/>
      <sheetName val="Details of Investment"/>
      <sheetName val="Depreciation"/>
      <sheetName val="Labor"/>
      <sheetName val="2000T"/>
      <sheetName val="5YPlan Variance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Sommaire"/>
      <sheetName val="Hypothèses principales"/>
      <sheetName val="Eléments à intégrer"/>
      <sheetName val="1-Hypothèses Programme"/>
      <sheetName val="2-Hypothèses industrielles"/>
      <sheetName val="BDD WP"/>
      <sheetName val="Détail par WP"/>
      <sheetName val="synthèse WP"/>
      <sheetName val="5-Plan de charge"/>
      <sheetName val="6-Plan de transfert"/>
      <sheetName val="Graphiques"/>
      <sheetName val="7-Economic_Hyp"/>
      <sheetName val="8-Investissements"/>
      <sheetName val="9-Frais personnels"/>
      <sheetName val="9.1-Effectifs"/>
      <sheetName val="9.2 - EFfectifs structure"/>
      <sheetName val="10-Frais de fonctionnement"/>
      <sheetName val="12- Coût du projet"/>
      <sheetName val="19-Cost By Nature"/>
      <sheetName val="Résultat"/>
      <sheetName val="20- BD PE NZ"/>
      <sheetName val="21-Détails PE"/>
      <sheetName val="22- Synthèse PE"/>
      <sheetName val="99-Synthèse Globale"/>
      <sheetName val="Planning Transfert"/>
      <sheetName val="Prix par el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대외공문"/>
    </sheetNames>
    <sheetDataSet>
      <sheetData sheetId="0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"/>
      <sheetName val="Nota 10 VB"/>
      <sheetName val="Nota 10 AA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o"/>
      <sheetName val="Diversos"/>
      <sheetName val="Reforma-Trabalhadores"/>
      <sheetName val="Reforma-Directores"/>
      <sheetName val="Reforma-Dir. Financeiro "/>
      <sheetName val="XREF"/>
      <sheetName val="Tickmarks"/>
      <sheetName val="Premio de Reforma"/>
      <sheetName val="SSV"/>
      <sheetName val="Pre Reformas"/>
      <sheetName val="Reformas Antec"/>
      <sheetName val="Comunic"/>
      <sheetName val="O.Forn&amp;Serv"/>
      <sheetName val="Mapa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  <sheetName val="Payback"/>
      <sheetName val="Orç_2019"/>
      <sheetName val="FC_Prov_2019"/>
      <sheetName val="FC_Prov_2020_OLD"/>
      <sheetName val="FC_Prov_2021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 patr"/>
      <sheetName val="XREF"/>
      <sheetName val="Tickmarks"/>
      <sheetName val="Análise AO-SA"/>
      <sheetName val="Objectivo"/>
      <sheetName val="PESSOAL 1999"/>
      <sheetName val="T-42-3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  <sheetName val="Payback"/>
      <sheetName val="Orç_2019"/>
      <sheetName val="FC_Prov_2019"/>
      <sheetName val="FC_Prov_2020_OLD"/>
      <sheetName val="FC_Prov_2021_OLD"/>
      <sheetName val="AUXILIAR"/>
      <sheetName val="Tabelas Auxilia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.12.03"/>
      <sheetName val="30.09.03"/>
      <sheetName val="XREF"/>
      <sheetName val="Tickmarks"/>
      <sheetName val="Objectivo"/>
      <sheetName val="Teste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116"/>
      <sheetName val="XREF"/>
      <sheetName val="Tickmarks"/>
      <sheetName val="30.09.03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  <sheetName val="Payback"/>
      <sheetName val="Orç_2019"/>
      <sheetName val="FC_Prov_2019"/>
      <sheetName val="FC_Prov_2020_OLD"/>
      <sheetName val="FC_Prov_2021_OL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REF"/>
      <sheetName val="Tickmarks"/>
      <sheetName val="Set05"/>
      <sheetName val="Nov.07"/>
      <sheetName val="Mov. Cap Proprio"/>
      <sheetName val="Notas"/>
      <sheetName val="Resumo"/>
      <sheetName val="Movimento"/>
      <sheetName val="Análise de Variações"/>
      <sheetName val="Memo"/>
      <sheetName val=""/>
      <sheetName val="Worksheet in 7110 Movimento da "/>
      <sheetName val="Aplicação do Resultado"/>
      <sheetName val="Mov.Sit.Líq."/>
      <sheetName val="Payback"/>
      <sheetName val="BD_2019"/>
      <sheetName val="Orç_2019"/>
      <sheetName val="FC_Prov_2019"/>
      <sheetName val="FC_Prov_2020_OLD"/>
      <sheetName val="FC_Prov_2021_OLD"/>
      <sheetName val="Dez.06"/>
      <sheetName val="Nov.06"/>
      <sheetName val="Out.06"/>
      <sheetName val="Mov. Situação Líq."/>
      <sheetName val="Base Fiscal"/>
      <sheetName val="CSC"/>
      <sheetName val="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REF"/>
      <sheetName val="Tickmarks"/>
    </sheetNames>
    <sheetDataSet>
      <sheetData sheetId="0" refreshError="1"/>
      <sheetData sheetId="1"/>
      <sheetData sheetId="2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lish"/>
      <sheetName val="deutsch"/>
      <sheetName val="Lis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29F48-BCB1-4769-95A0-9E000BEBAAAE}" name="Tabela1" displayName="Tabela1" ref="AE13:AG25" totalsRowShown="0" headerRowDxfId="59" dataDxfId="58">
  <autoFilter ref="AE13:AG25" xr:uid="{0A329F48-BCB1-4769-95A0-9E000BEBAAAE}"/>
  <tableColumns count="3">
    <tableColumn id="1" xr3:uid="{D5CA3699-C7D3-4306-B3DD-D61720180C18}" name="Equipa" dataDxfId="57"/>
    <tableColumn id="2" xr3:uid="{686B0316-7631-4EE8-A338-F2023D4E7B9A}" name="Contacto" dataDxfId="56"/>
    <tableColumn id="3" xr3:uid="{812067B3-287B-4E39-856A-A39C21A38ED3}" name="Entidade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04172A-0316-4003-BE89-F18E4E5D1A62}" name="Tabla18" displayName="Tabla18" ref="B4:D10" totalsRowShown="0" headerRowDxfId="54">
  <tableColumns count="3">
    <tableColumn id="1" xr3:uid="{6FB786CC-3989-40E0-A1A4-EF7AC2FD752D}" name="#"/>
    <tableColumn id="2" xr3:uid="{318FEB3D-62BC-47C9-BE13-991196BA2D2D}" name="TEMA" dataDxfId="53"/>
    <tableColumn id="3" xr3:uid="{06122924-F6B2-4998-A6D9-412F20CE5582}" name="DURAÇÃO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4988BD-EA2A-4E3A-9510-764F72E3C834}" name="Tabla29" displayName="Tabla29" ref="F4:G7" totalsRowShown="0" headerRowDxfId="52">
  <tableColumns count="2">
    <tableColumn id="1" xr3:uid="{E313F614-5DC2-478D-A8E0-226C49E195BD}" name="Reunião Projeto"/>
    <tableColumn id="2" xr3:uid="{EFEADD11-4956-44C4-AD0C-569814DBBEB1}" name="Tempo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7DAEA2-8649-4EA0-A883-4269347B8FDE}" name="Tabela2" displayName="Tabela2" ref="C4:G16" totalsRowShown="0" headerRowDxfId="9" dataDxfId="8" headerRowBorderDxfId="6" tableBorderDxfId="7" headerRowCellStyle="Normal 2 4" dataCellStyle="Normal 2 4">
  <autoFilter ref="C4:G16" xr:uid="{7D6A82D5-3B4B-4056-8271-98223D4A0011}"/>
  <tableColumns count="5">
    <tableColumn id="1" xr3:uid="{C153D0CF-0404-4B3A-B1CC-FABF216CBA8D}" name="Responsáveis" dataDxfId="5" dataCellStyle="Normal 2 4"/>
    <tableColumn id="2" xr3:uid="{1DB9C0D6-28A9-4436-8BE2-B63EB22F9829}" name="Ação" dataDxfId="4" dataCellStyle="Normal 2 4"/>
    <tableColumn id="3" xr3:uid="{1DB59280-AB9A-43A9-9FCB-C92042A32685}" name="Data Início" dataDxfId="3" dataCellStyle="Normal 2 4"/>
    <tableColumn id="4" xr3:uid="{09E07992-F447-4F53-BC7D-5407EF981A37}" name="Data Conclusão" dataDxfId="2" dataCellStyle="Normal 2 4"/>
    <tableColumn id="5" xr3:uid="{4F6B831A-8030-4E4A-B349-A3D39167BCC6}" name="Status" dataDxfId="1" dataCellStyle="Normal 2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C9CE61-6FC8-4926-B50C-A3AE1A405799}" name="Tabla295" displayName="Tabla295" ref="I7:J10" totalsRowShown="0" headerRowDxfId="0">
  <tableColumns count="2">
    <tableColumn id="1" xr3:uid="{7C14471E-A29E-4718-9CD8-D50E33CB739C}" name="Reunião Projeto"/>
    <tableColumn id="2" xr3:uid="{05BD1FF5-40FB-4502-9176-E26741C24DF3}" name="Tempo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tarina.silva@deec.uc.pt" TargetMode="External"/><Relationship Id="rId1" Type="http://schemas.openxmlformats.org/officeDocument/2006/relationships/hyperlink" Target="mailto:andre.mendes@isqctag.pt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AI30"/>
  <sheetViews>
    <sheetView showGridLines="0" topLeftCell="S18" zoomScale="70" zoomScaleNormal="70" workbookViewId="0">
      <selection activeCell="AE25" sqref="AE25:AG25"/>
    </sheetView>
  </sheetViews>
  <sheetFormatPr defaultColWidth="8.5703125" defaultRowHeight="23.45"/>
  <cols>
    <col min="1" max="1" width="1.42578125" customWidth="1"/>
    <col min="2" max="2" width="13.42578125" style="43" customWidth="1"/>
    <col min="3" max="3" width="2.42578125" customWidth="1"/>
    <col min="8" max="8" width="6.42578125" customWidth="1"/>
    <col min="9" max="9" width="11.140625" bestFit="1" customWidth="1"/>
    <col min="10" max="10" width="3.5703125" customWidth="1"/>
    <col min="11" max="11" width="14.140625" customWidth="1"/>
    <col min="12" max="12" width="12.5703125" customWidth="1"/>
    <col min="13" max="13" width="13.85546875" customWidth="1"/>
    <col min="15" max="15" width="6.42578125" customWidth="1"/>
    <col min="16" max="16" width="3.42578125" customWidth="1"/>
    <col min="21" max="21" width="6.42578125" customWidth="1"/>
    <col min="22" max="22" width="12.5703125" customWidth="1"/>
    <col min="23" max="23" width="4.42578125" customWidth="1"/>
    <col min="28" max="28" width="6.42578125" customWidth="1"/>
    <col min="29" max="29" width="11.140625" bestFit="1" customWidth="1"/>
    <col min="30" max="30" width="3.5703125" customWidth="1"/>
    <col min="31" max="31" width="43" customWidth="1"/>
    <col min="32" max="32" width="43.42578125" customWidth="1"/>
    <col min="33" max="34" width="43" customWidth="1"/>
  </cols>
  <sheetData>
    <row r="1" spans="2:35" ht="14.45" customHeight="1">
      <c r="D1" s="219" t="s">
        <v>0</v>
      </c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119"/>
      <c r="AE1" s="119"/>
      <c r="AF1" s="119"/>
      <c r="AG1" s="119"/>
    </row>
    <row r="2" spans="2:35" ht="8.25" customHeight="1"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119"/>
      <c r="AE2" s="119"/>
      <c r="AF2" s="119"/>
      <c r="AG2" s="119"/>
    </row>
    <row r="3" spans="2:35" ht="14.45" customHeight="1"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119"/>
      <c r="AE3" s="119"/>
      <c r="AF3" s="119"/>
      <c r="AG3" s="119"/>
    </row>
    <row r="4" spans="2:35" s="38" customFormat="1" ht="6.6" customHeight="1">
      <c r="B4" s="44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</row>
    <row r="5" spans="2:35" ht="21" customHeight="1"/>
    <row r="6" spans="2:35" ht="18.600000000000001" customHeight="1">
      <c r="B6" s="46"/>
    </row>
    <row r="7" spans="2:35" s="42" customFormat="1" ht="35.450000000000003" customHeight="1">
      <c r="B7" s="45"/>
      <c r="D7" s="222"/>
      <c r="E7" s="222"/>
      <c r="F7" s="222"/>
      <c r="G7" s="222"/>
      <c r="H7" s="222"/>
      <c r="I7" s="222"/>
      <c r="K7" s="222"/>
      <c r="L7" s="222"/>
      <c r="M7" s="222"/>
      <c r="N7" s="222"/>
      <c r="O7" s="222"/>
      <c r="Q7" s="222"/>
      <c r="R7" s="222"/>
      <c r="S7" s="222"/>
      <c r="T7" s="222"/>
      <c r="U7" s="222"/>
      <c r="V7" s="222"/>
      <c r="X7" s="222"/>
      <c r="Y7" s="222"/>
      <c r="Z7" s="222"/>
      <c r="AA7" s="222"/>
      <c r="AB7" s="222"/>
      <c r="AC7" s="222"/>
      <c r="AE7"/>
      <c r="AF7"/>
      <c r="AG7"/>
      <c r="AH7"/>
      <c r="AI7"/>
    </row>
    <row r="9" spans="2:35" ht="158.44999999999999" customHeight="1">
      <c r="B9" s="220" t="s">
        <v>1</v>
      </c>
    </row>
    <row r="10" spans="2:35" ht="23.45" customHeight="1">
      <c r="B10" s="220"/>
    </row>
    <row r="11" spans="2:35" ht="23.45" customHeight="1">
      <c r="B11" s="220"/>
    </row>
    <row r="12" spans="2:35" ht="23.45" customHeight="1">
      <c r="B12" s="220"/>
    </row>
    <row r="13" spans="2:35" ht="23.45" customHeight="1">
      <c r="B13" s="220"/>
      <c r="AE13" s="128" t="s">
        <v>2</v>
      </c>
      <c r="AF13" s="128" t="s">
        <v>3</v>
      </c>
      <c r="AG13" s="128" t="s">
        <v>4</v>
      </c>
    </row>
    <row r="14" spans="2:35" ht="23.45" customHeight="1">
      <c r="B14" s="220"/>
      <c r="AE14" s="129" t="s">
        <v>5</v>
      </c>
      <c r="AF14" s="129" t="s">
        <v>6</v>
      </c>
      <c r="AG14" s="129" t="s">
        <v>7</v>
      </c>
    </row>
    <row r="15" spans="2:35" ht="23.45" customHeight="1">
      <c r="B15" s="220"/>
      <c r="AE15" s="129" t="s">
        <v>8</v>
      </c>
      <c r="AF15" s="129" t="s">
        <v>9</v>
      </c>
      <c r="AG15" s="129" t="s">
        <v>10</v>
      </c>
    </row>
    <row r="16" spans="2:35" ht="23.45" customHeight="1">
      <c r="B16" s="220"/>
      <c r="AE16" s="129" t="s">
        <v>11</v>
      </c>
      <c r="AF16" s="129" t="s">
        <v>12</v>
      </c>
      <c r="AG16" s="129" t="s">
        <v>13</v>
      </c>
    </row>
    <row r="17" spans="2:33" ht="23.45" customHeight="1">
      <c r="B17" s="220"/>
      <c r="AE17" s="129" t="s">
        <v>14</v>
      </c>
      <c r="AF17" s="129" t="s">
        <v>15</v>
      </c>
      <c r="AG17" s="129" t="s">
        <v>13</v>
      </c>
    </row>
    <row r="18" spans="2:33" ht="23.45" customHeight="1">
      <c r="B18" s="220"/>
      <c r="D18" s="17"/>
      <c r="E18" s="17"/>
      <c r="F18" s="17"/>
      <c r="G18" s="17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129" t="s">
        <v>16</v>
      </c>
      <c r="AF18" s="129" t="s">
        <v>17</v>
      </c>
      <c r="AG18" s="129" t="s">
        <v>18</v>
      </c>
    </row>
    <row r="19" spans="2:33" ht="23.45" customHeight="1">
      <c r="B19" s="220"/>
      <c r="J19" s="221"/>
      <c r="K19" s="221"/>
      <c r="L19" s="221"/>
      <c r="M19" s="221"/>
      <c r="N19" s="221"/>
      <c r="O19" s="221"/>
      <c r="P19" s="221"/>
      <c r="AE19" s="129" t="s">
        <v>19</v>
      </c>
      <c r="AF19" s="129" t="s">
        <v>20</v>
      </c>
      <c r="AG19" s="129" t="s">
        <v>21</v>
      </c>
    </row>
    <row r="20" spans="2:33" ht="23.45" customHeight="1">
      <c r="B20" s="220"/>
      <c r="AE20" s="129" t="s">
        <v>22</v>
      </c>
      <c r="AF20" s="129" t="s">
        <v>23</v>
      </c>
      <c r="AG20" s="129" t="s">
        <v>24</v>
      </c>
    </row>
    <row r="21" spans="2:33" ht="23.45" customHeight="1">
      <c r="B21" s="220"/>
      <c r="AE21" s="129" t="s">
        <v>25</v>
      </c>
      <c r="AF21" s="129" t="s">
        <v>26</v>
      </c>
      <c r="AG21" s="129" t="s">
        <v>27</v>
      </c>
    </row>
    <row r="22" spans="2:33" ht="23.45" customHeight="1">
      <c r="B22" s="220"/>
      <c r="AE22" s="129" t="s">
        <v>28</v>
      </c>
      <c r="AF22" s="129" t="s">
        <v>29</v>
      </c>
      <c r="AG22" s="129" t="s">
        <v>21</v>
      </c>
    </row>
    <row r="23" spans="2:33" ht="23.45" customHeight="1">
      <c r="B23" s="220"/>
      <c r="AE23" s="129" t="s">
        <v>30</v>
      </c>
      <c r="AF23" s="129" t="s">
        <v>31</v>
      </c>
      <c r="AG23" s="129" t="s">
        <v>21</v>
      </c>
    </row>
    <row r="24" spans="2:33" ht="23.45" customHeight="1">
      <c r="B24" s="220"/>
      <c r="AE24" s="129" t="s">
        <v>32</v>
      </c>
      <c r="AF24" s="129" t="s">
        <v>33</v>
      </c>
      <c r="AG24" s="129" t="s">
        <v>34</v>
      </c>
    </row>
    <row r="25" spans="2:33" ht="23.45" customHeight="1">
      <c r="B25" s="220"/>
      <c r="AE25" s="129" t="s">
        <v>35</v>
      </c>
      <c r="AF25" s="129" t="s">
        <v>36</v>
      </c>
      <c r="AG25" s="129" t="s">
        <v>37</v>
      </c>
    </row>
    <row r="26" spans="2:33" ht="23.45" customHeight="1">
      <c r="B26" s="220"/>
    </row>
    <row r="27" spans="2:33" ht="23.45" customHeight="1">
      <c r="B27" s="220"/>
    </row>
    <row r="28" spans="2:33" ht="23.45" customHeight="1">
      <c r="B28" s="220"/>
    </row>
    <row r="29" spans="2:33" ht="23.45" customHeight="1">
      <c r="B29" s="220"/>
    </row>
    <row r="30" spans="2:33" ht="23.45" customHeight="1">
      <c r="B30" s="220"/>
    </row>
  </sheetData>
  <mergeCells count="9">
    <mergeCell ref="D4:AD4"/>
    <mergeCell ref="I18:AD18"/>
    <mergeCell ref="D1:AC3"/>
    <mergeCell ref="B9:B30"/>
    <mergeCell ref="J19:P19"/>
    <mergeCell ref="D7:I7"/>
    <mergeCell ref="K7:O7"/>
    <mergeCell ref="Q7:V7"/>
    <mergeCell ref="X7:AC7"/>
  </mergeCells>
  <phoneticPr fontId="64" type="noConversion"/>
  <hyperlinks>
    <hyperlink ref="AF16" r:id="rId1" xr:uid="{D20DA349-C927-45F4-938C-ACB615CC28BA}"/>
    <hyperlink ref="AF22" r:id="rId2" xr:uid="{614EEB8A-0D1E-47DC-8B1E-0BA0B23ED171}"/>
  </hyperlinks>
  <pageMargins left="0.17" right="0.19" top="0.32" bottom="0.31" header="0.31496062992125984" footer="0.31496062992125984"/>
  <pageSetup paperSize="9" scale="63" orientation="landscape" r:id="rId3"/>
  <drawing r:id="rId4"/>
  <legacyDrawing r:id="rId5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699F-0017-43B8-BB9F-E4E4E89512C0}">
  <sheetPr codeName="Hoja16">
    <tabColor theme="0" tint="-0.14999847407452621"/>
  </sheetPr>
  <dimension ref="B1:J12"/>
  <sheetViews>
    <sheetView zoomScale="40" zoomScaleNormal="40" workbookViewId="0">
      <pane xSplit="2" ySplit="4" topLeftCell="C5" activePane="bottomRight" state="frozen"/>
      <selection pane="bottomRight" activeCell="C7" sqref="C7:F8"/>
      <selection pane="bottomLeft"/>
      <selection pane="topRight"/>
    </sheetView>
  </sheetViews>
  <sheetFormatPr defaultColWidth="10.85546875" defaultRowHeight="15.6"/>
  <cols>
    <col min="1" max="1" width="1.140625" style="26" customWidth="1"/>
    <col min="2" max="2" width="20.85546875" style="35" customWidth="1"/>
    <col min="3" max="6" width="71.140625" style="26" customWidth="1"/>
    <col min="7" max="16384" width="10.85546875" style="26"/>
  </cols>
  <sheetData>
    <row r="1" spans="2:10" ht="20.45" customHeight="1">
      <c r="B1" s="34"/>
      <c r="C1" s="34"/>
      <c r="F1" s="27" t="s">
        <v>38</v>
      </c>
    </row>
    <row r="2" spans="2:10" ht="19.5" customHeight="1">
      <c r="B2" s="223" t="s">
        <v>472</v>
      </c>
      <c r="C2" s="223"/>
      <c r="D2" s="223"/>
      <c r="E2" s="223"/>
      <c r="F2" s="223"/>
    </row>
    <row r="3" spans="2:10" ht="9.6" customHeight="1"/>
    <row r="4" spans="2:10" ht="35.1" customHeight="1">
      <c r="B4" s="36" t="s">
        <v>97</v>
      </c>
      <c r="C4" s="37" t="s">
        <v>476</v>
      </c>
      <c r="D4" s="125" t="s">
        <v>477</v>
      </c>
      <c r="E4" s="126" t="s">
        <v>478</v>
      </c>
      <c r="F4" s="127" t="s">
        <v>479</v>
      </c>
    </row>
    <row r="5" spans="2:10" ht="184.5" customHeight="1">
      <c r="B5" s="25" t="s">
        <v>502</v>
      </c>
      <c r="C5" s="32"/>
      <c r="D5" s="33"/>
      <c r="E5" s="33"/>
      <c r="F5" s="33"/>
    </row>
    <row r="6" spans="2:10" ht="92.45" customHeight="1">
      <c r="B6" s="25" t="s">
        <v>503</v>
      </c>
      <c r="C6" s="32"/>
      <c r="D6" s="33"/>
      <c r="E6" s="33"/>
      <c r="F6" s="33"/>
    </row>
    <row r="7" spans="2:10" ht="92.45" customHeight="1">
      <c r="B7" s="25" t="s">
        <v>504</v>
      </c>
      <c r="C7" s="316"/>
      <c r="D7" s="274"/>
      <c r="E7" s="274"/>
      <c r="F7" s="275"/>
    </row>
    <row r="8" spans="2:10" ht="92.45" customHeight="1">
      <c r="B8" s="25" t="s">
        <v>505</v>
      </c>
      <c r="C8" s="317"/>
      <c r="D8" s="318"/>
      <c r="E8" s="318"/>
      <c r="F8" s="319"/>
    </row>
    <row r="9" spans="2:10" ht="92.45" customHeight="1">
      <c r="B9" s="25" t="s">
        <v>506</v>
      </c>
      <c r="C9" s="32"/>
      <c r="D9" s="33"/>
      <c r="E9" s="33"/>
      <c r="F9" s="33"/>
    </row>
    <row r="10" spans="2:10" ht="92.45" customHeight="1">
      <c r="B10" s="25" t="s">
        <v>507</v>
      </c>
      <c r="C10" s="33"/>
      <c r="D10" s="33"/>
      <c r="E10" s="33"/>
      <c r="F10" s="33"/>
    </row>
    <row r="11" spans="2:10" ht="92.45" customHeight="1">
      <c r="B11" s="25" t="s">
        <v>493</v>
      </c>
      <c r="C11" s="33"/>
      <c r="D11" s="33"/>
      <c r="E11" s="33"/>
      <c r="F11" s="33"/>
    </row>
    <row r="12" spans="2:10" ht="92.45" customHeight="1">
      <c r="B12" s="25" t="s">
        <v>508</v>
      </c>
      <c r="C12" s="33"/>
      <c r="D12" s="33"/>
      <c r="E12" s="33"/>
      <c r="F12" s="33"/>
      <c r="G12"/>
      <c r="H12"/>
      <c r="I12"/>
      <c r="J12"/>
    </row>
  </sheetData>
  <mergeCells count="2">
    <mergeCell ref="B2:F2"/>
    <mergeCell ref="C7:F8"/>
  </mergeCells>
  <hyperlinks>
    <hyperlink ref="F1" location="Board!A1" display="Voltar" xr:uid="{671A46F9-A757-4B07-8C42-EC4C9B94F1A8}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4777-B99A-44A1-8043-59365B397C49}">
  <sheetPr codeName="Hoja4">
    <tabColor theme="0" tint="-0.14999847407452621"/>
    <pageSetUpPr fitToPage="1"/>
  </sheetPr>
  <dimension ref="B1:K37"/>
  <sheetViews>
    <sheetView showGridLines="0" zoomScale="55" zoomScaleNormal="55" zoomScalePageLayoutView="40" workbookViewId="0">
      <pane ySplit="3" topLeftCell="A26" activePane="bottomLeft" state="frozen"/>
      <selection pane="bottomLeft" activeCell="I32" sqref="I32"/>
      <selection activeCell="J13" sqref="J13"/>
    </sheetView>
  </sheetViews>
  <sheetFormatPr defaultColWidth="11.42578125" defaultRowHeight="15.6"/>
  <cols>
    <col min="1" max="1" width="3.5703125" style="26" customWidth="1"/>
    <col min="2" max="3" width="40.5703125" style="26" customWidth="1"/>
    <col min="4" max="4" width="26" style="26" customWidth="1"/>
    <col min="5" max="5" width="25.5703125" style="26" customWidth="1"/>
    <col min="6" max="6" width="17.5703125" style="26" customWidth="1"/>
    <col min="7" max="7" width="17.85546875" style="26" customWidth="1"/>
    <col min="8" max="8" width="5.85546875" style="26" customWidth="1"/>
    <col min="9" max="9" width="19.42578125" style="26" bestFit="1" customWidth="1"/>
    <col min="10" max="10" width="17.140625" style="26" bestFit="1" customWidth="1"/>
    <col min="11" max="11" width="20.140625" style="26" bestFit="1" customWidth="1"/>
    <col min="12" max="12" width="18.42578125" style="26" bestFit="1" customWidth="1"/>
    <col min="13" max="13" width="13.5703125" style="26" bestFit="1" customWidth="1"/>
    <col min="14" max="14" width="13.140625" style="26" bestFit="1" customWidth="1"/>
    <col min="15" max="16384" width="11.42578125" style="26"/>
  </cols>
  <sheetData>
    <row r="1" spans="2:10" ht="21.95" customHeight="1">
      <c r="C1" s="302"/>
      <c r="D1" s="302"/>
      <c r="H1" s="117"/>
    </row>
    <row r="2" spans="2:10" ht="15" customHeight="1">
      <c r="C2" s="302"/>
      <c r="D2" s="302"/>
      <c r="F2" s="117" t="s">
        <v>38</v>
      </c>
      <c r="G2" s="117"/>
      <c r="H2" s="117"/>
    </row>
    <row r="3" spans="2:10" ht="36.75" customHeight="1">
      <c r="B3" s="320" t="s">
        <v>509</v>
      </c>
      <c r="C3" s="320"/>
      <c r="D3" s="131" t="s">
        <v>510</v>
      </c>
      <c r="E3" s="118" t="s">
        <v>511</v>
      </c>
      <c r="F3" s="130"/>
      <c r="G3"/>
    </row>
    <row r="4" spans="2:10" ht="9.75" customHeight="1"/>
    <row r="7" spans="2:10">
      <c r="I7" s="39" t="s">
        <v>43</v>
      </c>
      <c r="J7" s="39" t="s">
        <v>44</v>
      </c>
    </row>
    <row r="8" spans="2:10" ht="24.95" customHeight="1">
      <c r="I8" s="40" t="s">
        <v>47</v>
      </c>
      <c r="J8" s="40" t="s">
        <v>48</v>
      </c>
    </row>
    <row r="9" spans="2:10" ht="24.95" customHeight="1">
      <c r="I9" s="41" t="s">
        <v>50</v>
      </c>
      <c r="J9" s="41" t="s">
        <v>51</v>
      </c>
    </row>
    <row r="10" spans="2:10" ht="24.95" customHeight="1">
      <c r="I10" s="40" t="s">
        <v>54</v>
      </c>
      <c r="J10" s="120" t="s">
        <v>512</v>
      </c>
    </row>
    <row r="12" spans="2:10" ht="15.95" thickBot="1">
      <c r="I12" s="121" t="s">
        <v>513</v>
      </c>
    </row>
    <row r="13" spans="2:10">
      <c r="I13" s="122" t="s">
        <v>7</v>
      </c>
    </row>
    <row r="14" spans="2:10">
      <c r="I14" s="122" t="s">
        <v>10</v>
      </c>
    </row>
    <row r="15" spans="2:10">
      <c r="I15" s="122" t="s">
        <v>18</v>
      </c>
    </row>
    <row r="16" spans="2:10">
      <c r="I16" s="122" t="s">
        <v>21</v>
      </c>
    </row>
    <row r="17" spans="9:11">
      <c r="I17" s="122" t="s">
        <v>13</v>
      </c>
    </row>
    <row r="18" spans="9:11">
      <c r="I18" s="122" t="s">
        <v>24</v>
      </c>
    </row>
    <row r="19" spans="9:11" ht="24" customHeight="1"/>
    <row r="21" spans="9:11" ht="23.25" customHeight="1">
      <c r="I21"/>
      <c r="J21"/>
      <c r="K21"/>
    </row>
    <row r="22" spans="9:11" ht="24.95" customHeight="1">
      <c r="I22"/>
      <c r="J22"/>
      <c r="K22"/>
    </row>
    <row r="23" spans="9:11" ht="50.45" customHeight="1">
      <c r="I23"/>
      <c r="J23"/>
      <c r="K23"/>
    </row>
    <row r="24" spans="9:11" ht="50.45" customHeight="1">
      <c r="I24"/>
      <c r="J24"/>
      <c r="K24"/>
    </row>
    <row r="25" spans="9:11" ht="50.45" customHeight="1">
      <c r="I25"/>
      <c r="J25"/>
      <c r="K25"/>
    </row>
    <row r="26" spans="9:11" ht="50.45" customHeight="1">
      <c r="I26"/>
      <c r="J26"/>
      <c r="K26"/>
    </row>
    <row r="27" spans="9:11" ht="50.45" customHeight="1">
      <c r="I27"/>
      <c r="J27"/>
      <c r="K27"/>
    </row>
    <row r="28" spans="9:11">
      <c r="I28"/>
      <c r="J28"/>
      <c r="K28"/>
    </row>
    <row r="33" spans="10:10" ht="9.6" customHeight="1"/>
    <row r="36" spans="10:10">
      <c r="J36" s="31"/>
    </row>
    <row r="37" spans="10:10">
      <c r="J37" s="28"/>
    </row>
  </sheetData>
  <mergeCells count="3">
    <mergeCell ref="C1:D1"/>
    <mergeCell ref="C2:D2"/>
    <mergeCell ref="B3:C3"/>
  </mergeCells>
  <hyperlinks>
    <hyperlink ref="F2" location="Board!A1" display="Voltar" xr:uid="{7CC13F56-C203-4670-9929-5C4D7BB62FB7}"/>
  </hyperlinks>
  <printOptions horizontalCentered="1" verticalCentered="1"/>
  <pageMargins left="0.39370078740157483" right="0.39370078740157483" top="0.39370078740157483" bottom="0.39370078740157483" header="7.874015748031496E-2" footer="7.874015748031496E-2"/>
  <pageSetup paperSize="9" scale="64"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5FA7-9035-4190-83AA-021960883BB5}">
  <sheetPr codeName="Hoja5">
    <tabColor theme="0" tint="-0.14999847407452621"/>
    <pageSetUpPr fitToPage="1"/>
  </sheetPr>
  <dimension ref="B1:Z28"/>
  <sheetViews>
    <sheetView showGridLines="0" zoomScale="55" zoomScaleNormal="55" workbookViewId="0">
      <pane ySplit="3" topLeftCell="A4" activePane="bottomLeft" state="frozen"/>
      <selection pane="bottomLeft" activeCell="B12" sqref="B12"/>
      <selection activeCell="J13" sqref="J13"/>
    </sheetView>
  </sheetViews>
  <sheetFormatPr defaultColWidth="11.42578125" defaultRowHeight="14.45"/>
  <cols>
    <col min="1" max="1" width="3.5703125" customWidth="1"/>
    <col min="2" max="2" width="40.5703125" customWidth="1"/>
    <col min="3" max="20" width="13.140625" customWidth="1"/>
  </cols>
  <sheetData>
    <row r="1" spans="2:20" ht="28.5" customHeight="1">
      <c r="C1" s="310"/>
      <c r="D1" s="310"/>
    </row>
    <row r="2" spans="2:20" ht="15" customHeight="1">
      <c r="C2" s="310"/>
      <c r="D2" s="310"/>
      <c r="E2" s="9"/>
      <c r="G2" s="9"/>
      <c r="H2" s="18"/>
      <c r="J2" s="18"/>
      <c r="T2" s="18" t="s">
        <v>38</v>
      </c>
    </row>
    <row r="3" spans="2:20" ht="36.75" customHeight="1">
      <c r="B3" s="311" t="s">
        <v>514</v>
      </c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</row>
    <row r="4" spans="2:20" ht="9.75" customHeight="1"/>
    <row r="5" spans="2:20" ht="15" customHeight="1">
      <c r="B5" s="132" t="s">
        <v>513</v>
      </c>
      <c r="C5" s="321" t="s">
        <v>7</v>
      </c>
      <c r="D5" s="321"/>
      <c r="E5" s="321"/>
      <c r="F5" s="321"/>
      <c r="G5" s="321"/>
      <c r="H5" s="322"/>
      <c r="I5" s="321" t="s">
        <v>10</v>
      </c>
      <c r="J5" s="321"/>
      <c r="K5" s="321"/>
      <c r="L5" s="321"/>
      <c r="M5" s="321"/>
      <c r="N5" s="322"/>
      <c r="O5" s="321" t="s">
        <v>18</v>
      </c>
      <c r="P5" s="321"/>
      <c r="Q5" s="321"/>
      <c r="R5" s="321"/>
      <c r="S5" s="321"/>
      <c r="T5" s="322"/>
    </row>
    <row r="6" spans="2:20" ht="15" customHeight="1">
      <c r="B6" s="133" t="s">
        <v>515</v>
      </c>
      <c r="C6" s="321">
        <v>2023</v>
      </c>
      <c r="D6" s="323"/>
      <c r="E6" s="321">
        <v>2024</v>
      </c>
      <c r="F6" s="321"/>
      <c r="G6" s="324">
        <v>2025</v>
      </c>
      <c r="H6" s="323"/>
      <c r="I6" s="321">
        <v>2023</v>
      </c>
      <c r="J6" s="323"/>
      <c r="K6" s="321">
        <v>2024</v>
      </c>
      <c r="L6" s="321"/>
      <c r="M6" s="324">
        <v>2025</v>
      </c>
      <c r="N6" s="323"/>
      <c r="O6" s="321">
        <v>2023</v>
      </c>
      <c r="P6" s="323"/>
      <c r="Q6" s="321">
        <v>2024</v>
      </c>
      <c r="R6" s="321"/>
      <c r="S6" s="324">
        <v>2025</v>
      </c>
      <c r="T6" s="323"/>
    </row>
    <row r="7" spans="2:20">
      <c r="B7" s="133" t="s">
        <v>516</v>
      </c>
      <c r="C7" s="134" t="s">
        <v>187</v>
      </c>
      <c r="D7" s="134" t="s">
        <v>517</v>
      </c>
      <c r="E7" s="134" t="s">
        <v>187</v>
      </c>
      <c r="F7" s="135" t="s">
        <v>517</v>
      </c>
      <c r="G7" s="136" t="s">
        <v>187</v>
      </c>
      <c r="H7" s="134" t="s">
        <v>517</v>
      </c>
      <c r="I7" s="134" t="s">
        <v>187</v>
      </c>
      <c r="J7" s="134" t="s">
        <v>517</v>
      </c>
      <c r="K7" s="134" t="s">
        <v>187</v>
      </c>
      <c r="L7" s="135" t="s">
        <v>517</v>
      </c>
      <c r="M7" s="136" t="s">
        <v>187</v>
      </c>
      <c r="N7" s="134" t="s">
        <v>517</v>
      </c>
      <c r="O7" s="134" t="s">
        <v>187</v>
      </c>
      <c r="P7" s="134" t="s">
        <v>517</v>
      </c>
      <c r="Q7" s="134" t="s">
        <v>187</v>
      </c>
      <c r="R7" s="135" t="s">
        <v>517</v>
      </c>
      <c r="S7" s="136" t="s">
        <v>187</v>
      </c>
      <c r="T7" s="134" t="s">
        <v>517</v>
      </c>
    </row>
    <row r="8" spans="2:20" ht="24" customHeight="1">
      <c r="B8" s="137" t="s">
        <v>518</v>
      </c>
      <c r="C8" s="138" t="s">
        <v>519</v>
      </c>
      <c r="D8" s="138" t="s">
        <v>519</v>
      </c>
      <c r="E8" s="138" t="s">
        <v>519</v>
      </c>
      <c r="F8" s="138" t="s">
        <v>519</v>
      </c>
      <c r="G8" s="138" t="s">
        <v>519</v>
      </c>
      <c r="H8" s="138" t="s">
        <v>519</v>
      </c>
      <c r="I8" s="138" t="s">
        <v>519</v>
      </c>
      <c r="J8" s="138" t="s">
        <v>519</v>
      </c>
      <c r="K8" s="138" t="s">
        <v>519</v>
      </c>
      <c r="L8" s="138" t="s">
        <v>519</v>
      </c>
      <c r="M8" s="138" t="s">
        <v>519</v>
      </c>
      <c r="N8" s="138" t="s">
        <v>519</v>
      </c>
      <c r="O8" s="138" t="s">
        <v>519</v>
      </c>
      <c r="P8" s="138" t="s">
        <v>519</v>
      </c>
      <c r="Q8" s="138"/>
      <c r="R8" s="138" t="s">
        <v>519</v>
      </c>
      <c r="S8" s="138"/>
      <c r="T8" s="138" t="s">
        <v>519</v>
      </c>
    </row>
    <row r="9" spans="2:20" ht="21.95" customHeight="1">
      <c r="B9" s="137" t="s">
        <v>520</v>
      </c>
      <c r="C9" s="138" t="s">
        <v>519</v>
      </c>
      <c r="D9" s="138" t="s">
        <v>519</v>
      </c>
      <c r="E9" s="138" t="s">
        <v>519</v>
      </c>
      <c r="F9" s="138" t="s">
        <v>519</v>
      </c>
      <c r="G9" s="138" t="s">
        <v>519</v>
      </c>
      <c r="H9" s="138" t="s">
        <v>519</v>
      </c>
      <c r="I9" s="138" t="s">
        <v>519</v>
      </c>
      <c r="J9" s="138" t="s">
        <v>519</v>
      </c>
      <c r="K9" s="138" t="s">
        <v>519</v>
      </c>
      <c r="L9" s="138" t="s">
        <v>519</v>
      </c>
      <c r="M9" s="138" t="s">
        <v>519</v>
      </c>
      <c r="N9" s="138" t="s">
        <v>519</v>
      </c>
      <c r="O9" s="138" t="s">
        <v>519</v>
      </c>
      <c r="P9" s="138" t="s">
        <v>519</v>
      </c>
      <c r="Q9" s="138"/>
      <c r="R9" s="138" t="s">
        <v>519</v>
      </c>
      <c r="S9" s="138"/>
      <c r="T9" s="138" t="s">
        <v>519</v>
      </c>
    </row>
    <row r="10" spans="2:20" ht="23.25" customHeight="1">
      <c r="B10" s="139" t="s">
        <v>521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</row>
    <row r="11" spans="2:20" ht="24.95" customHeight="1">
      <c r="B11" s="139" t="s">
        <v>522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</row>
    <row r="12" spans="2:20" ht="39.950000000000003" customHeight="1">
      <c r="B12" s="139" t="s">
        <v>523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</row>
    <row r="13" spans="2:20" ht="39.950000000000003" customHeight="1">
      <c r="B13" s="139" t="s">
        <v>524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</row>
    <row r="14" spans="2:20" ht="39.950000000000003" customHeight="1">
      <c r="B14" s="139" t="s">
        <v>525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</row>
    <row r="15" spans="2:20" ht="39.950000000000003" customHeight="1">
      <c r="B15" s="139" t="s">
        <v>526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</row>
    <row r="18" spans="2:26" ht="15" customHeight="1">
      <c r="B18" s="132" t="s">
        <v>513</v>
      </c>
      <c r="C18" s="321" t="s">
        <v>18</v>
      </c>
      <c r="D18" s="321"/>
      <c r="E18" s="321"/>
      <c r="F18" s="321"/>
      <c r="G18" s="321"/>
      <c r="H18" s="322"/>
      <c r="I18" s="321" t="s">
        <v>21</v>
      </c>
      <c r="J18" s="321"/>
      <c r="K18" s="321"/>
      <c r="L18" s="321"/>
      <c r="M18" s="321"/>
      <c r="N18" s="322"/>
      <c r="O18" s="321" t="s">
        <v>13</v>
      </c>
      <c r="P18" s="321"/>
      <c r="Q18" s="321"/>
      <c r="R18" s="321"/>
      <c r="S18" s="321"/>
      <c r="T18" s="322"/>
      <c r="U18" s="321" t="s">
        <v>527</v>
      </c>
      <c r="V18" s="321"/>
      <c r="W18" s="321"/>
      <c r="X18" s="321"/>
      <c r="Y18" s="321"/>
      <c r="Z18" s="322"/>
    </row>
    <row r="19" spans="2:26" ht="15" customHeight="1">
      <c r="B19" s="133" t="s">
        <v>515</v>
      </c>
      <c r="C19" s="321">
        <v>2023</v>
      </c>
      <c r="D19" s="323"/>
      <c r="E19" s="321">
        <v>2024</v>
      </c>
      <c r="F19" s="321"/>
      <c r="G19" s="324">
        <v>2025</v>
      </c>
      <c r="H19" s="323"/>
      <c r="I19" s="321">
        <v>2023</v>
      </c>
      <c r="J19" s="323"/>
      <c r="K19" s="321">
        <v>2024</v>
      </c>
      <c r="L19" s="321"/>
      <c r="M19" s="324">
        <v>2025</v>
      </c>
      <c r="N19" s="323"/>
      <c r="O19" s="321">
        <v>2023</v>
      </c>
      <c r="P19" s="323"/>
      <c r="Q19" s="321">
        <v>2024</v>
      </c>
      <c r="R19" s="321"/>
      <c r="S19" s="324">
        <v>2025</v>
      </c>
      <c r="T19" s="323"/>
      <c r="U19" s="321">
        <v>2023</v>
      </c>
      <c r="V19" s="323"/>
      <c r="W19" s="321">
        <v>2024</v>
      </c>
      <c r="X19" s="321"/>
      <c r="Y19" s="324">
        <v>2025</v>
      </c>
      <c r="Z19" s="323"/>
    </row>
    <row r="20" spans="2:26">
      <c r="B20" s="133" t="s">
        <v>516</v>
      </c>
      <c r="C20" s="134" t="s">
        <v>187</v>
      </c>
      <c r="D20" s="134" t="s">
        <v>517</v>
      </c>
      <c r="E20" s="134" t="s">
        <v>187</v>
      </c>
      <c r="F20" s="135" t="s">
        <v>517</v>
      </c>
      <c r="G20" s="136" t="s">
        <v>187</v>
      </c>
      <c r="H20" s="134" t="s">
        <v>517</v>
      </c>
      <c r="I20" s="134" t="s">
        <v>187</v>
      </c>
      <c r="J20" s="134" t="s">
        <v>517</v>
      </c>
      <c r="K20" s="134" t="s">
        <v>187</v>
      </c>
      <c r="L20" s="135" t="s">
        <v>517</v>
      </c>
      <c r="M20" s="136" t="s">
        <v>187</v>
      </c>
      <c r="N20" s="134" t="s">
        <v>517</v>
      </c>
      <c r="O20" s="134" t="s">
        <v>187</v>
      </c>
      <c r="P20" s="134" t="s">
        <v>517</v>
      </c>
      <c r="Q20" s="134" t="s">
        <v>187</v>
      </c>
      <c r="R20" s="135" t="s">
        <v>517</v>
      </c>
      <c r="S20" s="136" t="s">
        <v>187</v>
      </c>
      <c r="T20" s="134" t="s">
        <v>517</v>
      </c>
      <c r="U20" s="134" t="s">
        <v>187</v>
      </c>
      <c r="V20" s="134" t="s">
        <v>517</v>
      </c>
      <c r="W20" s="134" t="s">
        <v>187</v>
      </c>
      <c r="X20" s="135" t="s">
        <v>517</v>
      </c>
      <c r="Y20" s="136" t="s">
        <v>187</v>
      </c>
      <c r="Z20" s="134" t="s">
        <v>517</v>
      </c>
    </row>
    <row r="21" spans="2:26" ht="24" customHeight="1">
      <c r="B21" s="137" t="s">
        <v>518</v>
      </c>
      <c r="C21" s="138" t="s">
        <v>519</v>
      </c>
      <c r="D21" s="138" t="s">
        <v>519</v>
      </c>
      <c r="E21" s="138" t="s">
        <v>519</v>
      </c>
      <c r="F21" s="138" t="s">
        <v>519</v>
      </c>
      <c r="G21" s="138" t="s">
        <v>519</v>
      </c>
      <c r="H21" s="138" t="s">
        <v>519</v>
      </c>
      <c r="I21" s="138" t="s">
        <v>519</v>
      </c>
      <c r="J21" s="138" t="s">
        <v>519</v>
      </c>
      <c r="K21" s="138" t="s">
        <v>519</v>
      </c>
      <c r="L21" s="138" t="s">
        <v>519</v>
      </c>
      <c r="M21" s="138" t="s">
        <v>519</v>
      </c>
      <c r="N21" s="138" t="s">
        <v>519</v>
      </c>
      <c r="O21" s="138" t="s">
        <v>519</v>
      </c>
      <c r="P21" s="138" t="s">
        <v>519</v>
      </c>
      <c r="Q21" s="138"/>
      <c r="R21" s="138" t="s">
        <v>519</v>
      </c>
      <c r="S21" s="138"/>
      <c r="T21" s="138" t="s">
        <v>519</v>
      </c>
      <c r="U21" s="138" t="s">
        <v>519</v>
      </c>
      <c r="V21" s="138" t="s">
        <v>519</v>
      </c>
      <c r="W21" s="138"/>
      <c r="X21" s="138" t="s">
        <v>519</v>
      </c>
      <c r="Y21" s="138"/>
      <c r="Z21" s="138" t="s">
        <v>519</v>
      </c>
    </row>
    <row r="22" spans="2:26" ht="21.95" customHeight="1">
      <c r="B22" s="137" t="s">
        <v>520</v>
      </c>
      <c r="C22" s="138" t="s">
        <v>519</v>
      </c>
      <c r="D22" s="138" t="s">
        <v>519</v>
      </c>
      <c r="E22" s="138" t="s">
        <v>519</v>
      </c>
      <c r="F22" s="138" t="s">
        <v>519</v>
      </c>
      <c r="G22" s="138" t="s">
        <v>519</v>
      </c>
      <c r="H22" s="138" t="s">
        <v>519</v>
      </c>
      <c r="I22" s="138" t="s">
        <v>519</v>
      </c>
      <c r="J22" s="138" t="s">
        <v>519</v>
      </c>
      <c r="K22" s="138" t="s">
        <v>519</v>
      </c>
      <c r="L22" s="138" t="s">
        <v>519</v>
      </c>
      <c r="M22" s="138" t="s">
        <v>519</v>
      </c>
      <c r="N22" s="138" t="s">
        <v>519</v>
      </c>
      <c r="O22" s="138" t="s">
        <v>519</v>
      </c>
      <c r="P22" s="138" t="s">
        <v>519</v>
      </c>
      <c r="Q22" s="138"/>
      <c r="R22" s="138" t="s">
        <v>519</v>
      </c>
      <c r="S22" s="138"/>
      <c r="T22" s="138" t="s">
        <v>519</v>
      </c>
      <c r="U22" s="138" t="s">
        <v>519</v>
      </c>
      <c r="V22" s="138" t="s">
        <v>519</v>
      </c>
      <c r="W22" s="138"/>
      <c r="X22" s="138" t="s">
        <v>519</v>
      </c>
      <c r="Y22" s="138"/>
      <c r="Z22" s="138" t="s">
        <v>519</v>
      </c>
    </row>
    <row r="23" spans="2:26" ht="23.25" customHeight="1">
      <c r="B23" s="139" t="s">
        <v>521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spans="2:26" ht="24.95" customHeight="1">
      <c r="B24" s="139" t="s">
        <v>522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2:26" ht="39.950000000000003" customHeight="1">
      <c r="B25" s="139" t="s">
        <v>523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2:26" ht="39.950000000000003" customHeight="1">
      <c r="B26" s="139" t="s">
        <v>524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2:26" ht="39.950000000000003" customHeight="1">
      <c r="B27" s="139" t="s">
        <v>525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2:26" ht="39.950000000000003" customHeight="1">
      <c r="B28" s="139" t="s">
        <v>526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</sheetData>
  <mergeCells count="31">
    <mergeCell ref="M6:N6"/>
    <mergeCell ref="O6:P6"/>
    <mergeCell ref="Q6:R6"/>
    <mergeCell ref="S6:T6"/>
    <mergeCell ref="C6:D6"/>
    <mergeCell ref="E6:F6"/>
    <mergeCell ref="G6:H6"/>
    <mergeCell ref="I6:J6"/>
    <mergeCell ref="K6:L6"/>
    <mergeCell ref="C1:D1"/>
    <mergeCell ref="C2:D2"/>
    <mergeCell ref="C5:H5"/>
    <mergeCell ref="I5:N5"/>
    <mergeCell ref="B3:T3"/>
    <mergeCell ref="O5:T5"/>
    <mergeCell ref="U18:Z18"/>
    <mergeCell ref="U19:V19"/>
    <mergeCell ref="W19:X19"/>
    <mergeCell ref="Y19:Z19"/>
    <mergeCell ref="C18:H18"/>
    <mergeCell ref="I18:N18"/>
    <mergeCell ref="O18:T18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</mergeCells>
  <hyperlinks>
    <hyperlink ref="T2" location="Board!A1" display="Voltar" xr:uid="{EBC108D6-AF04-4902-B1BE-A9A526C086BE}"/>
  </hyperlinks>
  <printOptions horizontalCentered="1" verticalCentered="1"/>
  <pageMargins left="0.7" right="0.7" top="0.75" bottom="0.75" header="0.3" footer="0.3"/>
  <pageSetup paperSize="9" scale="38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5247-49ED-4E07-B47F-607EB6A4A0E4}">
  <sheetPr codeName="Hoja17">
    <tabColor theme="0" tint="-0.14999847407452621"/>
  </sheetPr>
  <dimension ref="B1:G11"/>
  <sheetViews>
    <sheetView showGridLines="0" zoomScale="55" zoomScaleNormal="55" workbookViewId="0">
      <selection activeCell="D16" sqref="D16"/>
    </sheetView>
  </sheetViews>
  <sheetFormatPr defaultColWidth="8.5703125" defaultRowHeight="15.6"/>
  <cols>
    <col min="1" max="1" width="8.5703125" style="26"/>
    <col min="2" max="2" width="14.42578125" style="26" customWidth="1"/>
    <col min="3" max="3" width="67" style="26" customWidth="1"/>
    <col min="4" max="4" width="40.42578125" style="26" customWidth="1"/>
    <col min="5" max="5" width="9.42578125" style="26" customWidth="1"/>
    <col min="6" max="6" width="16.42578125" style="26" customWidth="1"/>
    <col min="7" max="7" width="13.42578125" style="26" bestFit="1" customWidth="1"/>
    <col min="8" max="16384" width="8.5703125" style="26"/>
  </cols>
  <sheetData>
    <row r="1" spans="2:7" ht="34.5" customHeight="1">
      <c r="G1" s="27" t="s">
        <v>38</v>
      </c>
    </row>
    <row r="2" spans="2:7" ht="25.5" customHeight="1">
      <c r="B2" s="223" t="s">
        <v>39</v>
      </c>
      <c r="C2" s="223"/>
      <c r="D2" s="223"/>
      <c r="E2" s="223"/>
      <c r="F2" s="223"/>
      <c r="G2" s="223"/>
    </row>
    <row r="3" spans="2:7" ht="22.5" customHeight="1"/>
    <row r="4" spans="2:7" ht="21.95" customHeight="1">
      <c r="B4" s="39" t="s">
        <v>40</v>
      </c>
      <c r="C4" s="39" t="s">
        <v>41</v>
      </c>
      <c r="D4" s="39" t="s">
        <v>42</v>
      </c>
      <c r="F4" s="39" t="s">
        <v>43</v>
      </c>
      <c r="G4" s="39" t="s">
        <v>44</v>
      </c>
    </row>
    <row r="5" spans="2:7" ht="35.1" customHeight="1">
      <c r="B5" s="23">
        <v>1</v>
      </c>
      <c r="C5" s="23" t="s">
        <v>45</v>
      </c>
      <c r="D5" s="23" t="s">
        <v>46</v>
      </c>
      <c r="F5" s="40" t="s">
        <v>47</v>
      </c>
      <c r="G5" s="40" t="s">
        <v>48</v>
      </c>
    </row>
    <row r="6" spans="2:7" ht="35.1" customHeight="1">
      <c r="B6" s="23">
        <v>2</v>
      </c>
      <c r="C6" s="23" t="s">
        <v>49</v>
      </c>
      <c r="D6" s="23" t="s">
        <v>46</v>
      </c>
      <c r="F6" s="41" t="s">
        <v>50</v>
      </c>
      <c r="G6" s="41" t="s">
        <v>51</v>
      </c>
    </row>
    <row r="7" spans="2:7" ht="35.1" customHeight="1">
      <c r="B7" s="23">
        <v>3</v>
      </c>
      <c r="C7" s="23" t="s">
        <v>52</v>
      </c>
      <c r="D7" s="23" t="s">
        <v>53</v>
      </c>
      <c r="F7" s="40" t="s">
        <v>54</v>
      </c>
      <c r="G7" s="120" t="s">
        <v>55</v>
      </c>
    </row>
    <row r="8" spans="2:7" ht="35.1" customHeight="1">
      <c r="B8" s="23">
        <v>4</v>
      </c>
      <c r="C8" s="23" t="s">
        <v>56</v>
      </c>
      <c r="D8" s="23" t="s">
        <v>46</v>
      </c>
    </row>
    <row r="9" spans="2:7" ht="35.1" customHeight="1">
      <c r="B9" s="23">
        <v>5</v>
      </c>
      <c r="C9" s="23" t="s">
        <v>57</v>
      </c>
      <c r="D9" s="23" t="s">
        <v>58</v>
      </c>
    </row>
    <row r="10" spans="2:7" ht="35.1" customHeight="1">
      <c r="B10" s="23">
        <v>6</v>
      </c>
      <c r="C10" s="23" t="s">
        <v>59</v>
      </c>
      <c r="D10" s="23" t="s">
        <v>58</v>
      </c>
    </row>
    <row r="11" spans="2:7">
      <c r="B11" s="29"/>
    </row>
  </sheetData>
  <mergeCells count="1">
    <mergeCell ref="B2:G2"/>
  </mergeCells>
  <hyperlinks>
    <hyperlink ref="G1" location="Board!A1" display="Voltar" xr:uid="{9750EF2C-E0C8-4D04-AC38-11E78DE02322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2D03-8A54-44D9-ADAA-A5788BFF20FF}">
  <sheetPr codeName="Hoja7">
    <tabColor theme="0" tint="-0.14999847407452621"/>
  </sheetPr>
  <dimension ref="B1:Z23"/>
  <sheetViews>
    <sheetView showGridLines="0" zoomScale="70" zoomScaleNormal="70" workbookViewId="0">
      <pane xSplit="2" ySplit="4" topLeftCell="C5" activePane="bottomRight" state="frozen"/>
      <selection pane="bottomRight" activeCell="P18" sqref="P18"/>
      <selection pane="bottomLeft"/>
      <selection pane="topRight"/>
    </sheetView>
  </sheetViews>
  <sheetFormatPr defaultColWidth="8.5703125" defaultRowHeight="15.6"/>
  <cols>
    <col min="1" max="1" width="8.5703125" style="26"/>
    <col min="2" max="2" width="24.7109375" style="26" bestFit="1" customWidth="1"/>
    <col min="3" max="13" width="10.42578125" style="26" customWidth="1"/>
    <col min="14" max="15" width="8.5703125" style="26"/>
    <col min="16" max="16" width="15.42578125" style="26" customWidth="1"/>
    <col min="17" max="16384" width="8.5703125" style="26"/>
  </cols>
  <sheetData>
    <row r="1" spans="2:26" ht="27.75" customHeight="1">
      <c r="M1" s="27" t="s">
        <v>38</v>
      </c>
    </row>
    <row r="2" spans="2:26" ht="18.600000000000001" customHeight="1">
      <c r="B2" s="224" t="s">
        <v>60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2:26" ht="18.600000000000001" customHeight="1">
      <c r="C3" s="123">
        <v>45006</v>
      </c>
      <c r="D3" s="123">
        <v>45015</v>
      </c>
      <c r="E3" s="123">
        <v>45043</v>
      </c>
      <c r="F3" s="123">
        <v>45078</v>
      </c>
      <c r="G3" s="123">
        <v>45113</v>
      </c>
      <c r="H3" s="123">
        <v>45134</v>
      </c>
      <c r="I3" s="123">
        <v>45176</v>
      </c>
      <c r="J3" s="123">
        <v>45197</v>
      </c>
      <c r="K3" s="123">
        <v>45225</v>
      </c>
      <c r="L3" s="123"/>
      <c r="M3" s="123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2:26">
      <c r="B4" s="58" t="s">
        <v>61</v>
      </c>
      <c r="C4" s="226" t="s">
        <v>62</v>
      </c>
      <c r="D4" s="227"/>
      <c r="E4" s="58" t="s">
        <v>63</v>
      </c>
      <c r="F4" s="58" t="s">
        <v>64</v>
      </c>
      <c r="G4" s="58" t="s">
        <v>65</v>
      </c>
      <c r="H4" s="58" t="s">
        <v>66</v>
      </c>
      <c r="I4" s="226" t="s">
        <v>67</v>
      </c>
      <c r="J4" s="227"/>
      <c r="K4" s="58" t="s">
        <v>68</v>
      </c>
      <c r="L4" s="58" t="s">
        <v>69</v>
      </c>
      <c r="M4" s="58" t="s">
        <v>70</v>
      </c>
      <c r="N4" s="23"/>
      <c r="O4" s="23"/>
      <c r="P4" s="23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2:26">
      <c r="B5" s="25" t="s">
        <v>5</v>
      </c>
      <c r="C5" s="59">
        <v>2</v>
      </c>
      <c r="D5" s="59">
        <v>2</v>
      </c>
      <c r="E5" s="59">
        <v>2</v>
      </c>
      <c r="F5" s="59">
        <v>2</v>
      </c>
      <c r="G5" s="59">
        <v>2</v>
      </c>
      <c r="H5" s="59">
        <v>2</v>
      </c>
      <c r="I5" s="59">
        <v>2</v>
      </c>
      <c r="J5" s="59">
        <v>2</v>
      </c>
      <c r="K5" s="59"/>
      <c r="L5" s="59"/>
      <c r="M5" s="59"/>
      <c r="N5" s="23"/>
      <c r="O5" s="225" t="s">
        <v>71</v>
      </c>
      <c r="P5" s="225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2:26">
      <c r="B6" s="25" t="s">
        <v>25</v>
      </c>
      <c r="C6" s="59">
        <v>2</v>
      </c>
      <c r="D6" s="59">
        <v>0</v>
      </c>
      <c r="E6" s="59">
        <v>0</v>
      </c>
      <c r="F6" s="59">
        <v>2</v>
      </c>
      <c r="G6" s="59">
        <v>0</v>
      </c>
      <c r="H6" s="59">
        <v>0</v>
      </c>
      <c r="I6" s="59">
        <v>0</v>
      </c>
      <c r="J6" s="59">
        <v>0</v>
      </c>
      <c r="K6" s="59"/>
      <c r="L6" s="59"/>
      <c r="M6" s="59"/>
      <c r="N6" s="23"/>
      <c r="O6" s="59">
        <v>0</v>
      </c>
      <c r="P6" s="59" t="s">
        <v>72</v>
      </c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>
      <c r="B7" s="25" t="s">
        <v>8</v>
      </c>
      <c r="C7" s="59">
        <v>2</v>
      </c>
      <c r="D7" s="59">
        <v>2</v>
      </c>
      <c r="E7" s="59">
        <v>2</v>
      </c>
      <c r="F7" s="59">
        <v>0</v>
      </c>
      <c r="G7" s="59">
        <v>2</v>
      </c>
      <c r="H7" s="59">
        <v>2</v>
      </c>
      <c r="I7" s="59">
        <v>0</v>
      </c>
      <c r="J7" s="59">
        <v>2</v>
      </c>
      <c r="K7" s="59"/>
      <c r="L7" s="59"/>
      <c r="M7" s="59"/>
      <c r="N7" s="23"/>
      <c r="O7" s="59">
        <v>1</v>
      </c>
      <c r="P7" s="59" t="s">
        <v>73</v>
      </c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2:26">
      <c r="B8" s="25" t="s">
        <v>11</v>
      </c>
      <c r="C8" s="59">
        <v>2</v>
      </c>
      <c r="D8" s="59">
        <v>2</v>
      </c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/>
      <c r="L8" s="59"/>
      <c r="M8" s="59"/>
      <c r="N8" s="23"/>
      <c r="O8" s="59">
        <v>2</v>
      </c>
      <c r="P8" s="59" t="s">
        <v>74</v>
      </c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2:26">
      <c r="B9" s="25" t="s">
        <v>14</v>
      </c>
      <c r="C9" s="59">
        <v>0</v>
      </c>
      <c r="D9" s="59">
        <v>2</v>
      </c>
      <c r="E9" s="59">
        <v>0</v>
      </c>
      <c r="F9" s="59">
        <v>0</v>
      </c>
      <c r="G9" s="59">
        <v>2</v>
      </c>
      <c r="H9" s="59">
        <v>2</v>
      </c>
      <c r="I9" s="59">
        <v>2</v>
      </c>
      <c r="J9" s="59">
        <v>2</v>
      </c>
      <c r="K9" s="59"/>
      <c r="L9" s="59"/>
      <c r="M9" s="59"/>
      <c r="N9" s="23"/>
      <c r="O9" s="24"/>
      <c r="P9" s="23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>
      <c r="B10" s="25" t="s">
        <v>16</v>
      </c>
      <c r="C10" s="59">
        <v>2</v>
      </c>
      <c r="D10" s="59">
        <v>0</v>
      </c>
      <c r="E10" s="59">
        <v>0</v>
      </c>
      <c r="F10" s="59">
        <v>2</v>
      </c>
      <c r="G10" s="59">
        <v>0</v>
      </c>
      <c r="H10" s="59">
        <v>2</v>
      </c>
      <c r="I10" s="59">
        <v>0</v>
      </c>
      <c r="J10" s="59">
        <v>2</v>
      </c>
      <c r="K10" s="59"/>
      <c r="L10" s="59"/>
      <c r="M10" s="59"/>
      <c r="N10" s="23"/>
      <c r="O10" s="24"/>
      <c r="P10" s="23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2:26">
      <c r="B11" s="25" t="s">
        <v>19</v>
      </c>
      <c r="C11" s="59">
        <v>2</v>
      </c>
      <c r="D11" s="59">
        <v>0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/>
      <c r="L11" s="59"/>
      <c r="M11" s="59"/>
      <c r="N11" s="23"/>
      <c r="O11" s="24"/>
      <c r="P11" s="23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2:26">
      <c r="B12" s="25" t="s">
        <v>75</v>
      </c>
      <c r="C12" s="59">
        <v>2</v>
      </c>
      <c r="D12" s="59">
        <v>2</v>
      </c>
      <c r="E12" s="59">
        <v>2</v>
      </c>
      <c r="F12" s="59">
        <v>2</v>
      </c>
      <c r="G12" s="59">
        <v>2</v>
      </c>
      <c r="H12" s="59">
        <v>2</v>
      </c>
      <c r="I12" s="59">
        <v>2</v>
      </c>
      <c r="J12" s="59">
        <v>2</v>
      </c>
      <c r="K12" s="59"/>
      <c r="L12" s="59"/>
      <c r="M12" s="59"/>
      <c r="N12" s="23"/>
      <c r="O12" s="24"/>
      <c r="P12" s="23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>
      <c r="B13" s="25" t="s">
        <v>22</v>
      </c>
      <c r="C13" s="59">
        <v>2</v>
      </c>
      <c r="D13" s="59">
        <v>2</v>
      </c>
      <c r="E13" s="59">
        <v>2</v>
      </c>
      <c r="F13" s="59">
        <v>0</v>
      </c>
      <c r="G13" s="59">
        <v>0</v>
      </c>
      <c r="H13" s="59">
        <v>0</v>
      </c>
      <c r="I13" s="59">
        <v>2</v>
      </c>
      <c r="J13" s="59">
        <v>0</v>
      </c>
      <c r="K13" s="59"/>
      <c r="L13" s="59"/>
      <c r="M13" s="59"/>
      <c r="N13" s="23"/>
      <c r="O13" s="23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2:26">
      <c r="B14" s="25" t="s">
        <v>76</v>
      </c>
      <c r="C14" s="59">
        <v>0</v>
      </c>
      <c r="D14" s="59">
        <v>2</v>
      </c>
      <c r="E14" s="59">
        <v>2</v>
      </c>
      <c r="F14" s="59">
        <v>2</v>
      </c>
      <c r="G14" s="59">
        <v>0</v>
      </c>
      <c r="H14" s="59">
        <v>2</v>
      </c>
      <c r="I14" s="59">
        <v>2</v>
      </c>
      <c r="J14" s="59">
        <v>0</v>
      </c>
      <c r="K14" s="59"/>
      <c r="L14" s="59"/>
      <c r="M14" s="59"/>
      <c r="N14" s="28"/>
      <c r="O14" s="28"/>
      <c r="P14" s="28"/>
    </row>
    <row r="15" spans="2:26">
      <c r="B15" s="25" t="s">
        <v>77</v>
      </c>
      <c r="C15" s="59">
        <v>0</v>
      </c>
      <c r="D15" s="59">
        <v>2</v>
      </c>
      <c r="E15" s="59">
        <v>2</v>
      </c>
      <c r="F15" s="59">
        <v>2</v>
      </c>
      <c r="G15" s="59">
        <v>2</v>
      </c>
      <c r="H15" s="59">
        <v>2</v>
      </c>
      <c r="I15" s="59">
        <v>2</v>
      </c>
      <c r="J15" s="59">
        <v>2</v>
      </c>
      <c r="K15" s="59"/>
      <c r="L15" s="59"/>
      <c r="M15" s="59"/>
    </row>
    <row r="16" spans="2:26">
      <c r="B16" s="25" t="s">
        <v>78</v>
      </c>
      <c r="C16" s="59">
        <v>0</v>
      </c>
      <c r="D16" s="59">
        <v>2</v>
      </c>
      <c r="E16" s="59">
        <v>2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/>
      <c r="L16" s="59"/>
      <c r="M16" s="59"/>
    </row>
    <row r="17" spans="2:13">
      <c r="B17" s="25" t="s">
        <v>79</v>
      </c>
      <c r="C17" s="210">
        <v>0</v>
      </c>
      <c r="D17" s="210">
        <v>0</v>
      </c>
      <c r="E17" s="210">
        <v>2</v>
      </c>
      <c r="F17" s="210">
        <v>2</v>
      </c>
      <c r="G17" s="210">
        <v>2</v>
      </c>
      <c r="H17" s="210">
        <v>0</v>
      </c>
      <c r="I17" s="210">
        <v>2</v>
      </c>
      <c r="J17" s="210">
        <v>2</v>
      </c>
      <c r="K17" s="210"/>
      <c r="L17" s="210"/>
      <c r="M17" s="210"/>
    </row>
    <row r="18" spans="2:13">
      <c r="B18" s="25" t="s">
        <v>80</v>
      </c>
      <c r="C18" s="210" t="s">
        <v>27</v>
      </c>
      <c r="D18" s="210" t="s">
        <v>27</v>
      </c>
      <c r="E18" s="210" t="s">
        <v>27</v>
      </c>
      <c r="F18" s="210">
        <v>2</v>
      </c>
      <c r="G18" s="210">
        <v>0</v>
      </c>
      <c r="H18" s="210">
        <v>0</v>
      </c>
      <c r="I18" s="210">
        <v>0</v>
      </c>
      <c r="J18" s="210">
        <v>0</v>
      </c>
      <c r="K18" s="210"/>
      <c r="L18" s="210"/>
      <c r="M18" s="210"/>
    </row>
    <row r="19" spans="2:13">
      <c r="B19" s="25" t="s">
        <v>30</v>
      </c>
      <c r="C19" s="210" t="s">
        <v>27</v>
      </c>
      <c r="D19" s="210" t="s">
        <v>27</v>
      </c>
      <c r="E19" s="210" t="s">
        <v>27</v>
      </c>
      <c r="F19" s="210" t="s">
        <v>27</v>
      </c>
      <c r="G19" s="210" t="s">
        <v>27</v>
      </c>
      <c r="H19" s="210" t="s">
        <v>27</v>
      </c>
      <c r="I19" s="210">
        <v>2</v>
      </c>
      <c r="J19" s="210">
        <v>0</v>
      </c>
      <c r="K19" s="210"/>
      <c r="L19" s="210"/>
      <c r="M19" s="210"/>
    </row>
    <row r="20" spans="2:13">
      <c r="B20" s="25" t="s">
        <v>28</v>
      </c>
      <c r="C20" s="210" t="s">
        <v>27</v>
      </c>
      <c r="D20" s="210" t="s">
        <v>27</v>
      </c>
      <c r="E20" s="210" t="s">
        <v>27</v>
      </c>
      <c r="F20" s="210" t="s">
        <v>27</v>
      </c>
      <c r="G20" s="210" t="s">
        <v>27</v>
      </c>
      <c r="H20" s="210" t="s">
        <v>27</v>
      </c>
      <c r="I20" s="210">
        <v>2</v>
      </c>
      <c r="J20" s="210">
        <v>0</v>
      </c>
      <c r="K20" s="210"/>
      <c r="L20" s="210"/>
      <c r="M20" s="210"/>
    </row>
    <row r="21" spans="2:13">
      <c r="B21" s="25" t="s">
        <v>81</v>
      </c>
      <c r="C21" s="210" t="s">
        <v>27</v>
      </c>
      <c r="D21" s="210" t="s">
        <v>27</v>
      </c>
      <c r="E21" s="210" t="s">
        <v>27</v>
      </c>
      <c r="F21" s="210" t="s">
        <v>27</v>
      </c>
      <c r="G21" s="210" t="s">
        <v>27</v>
      </c>
      <c r="H21" s="210" t="s">
        <v>27</v>
      </c>
      <c r="I21" s="210">
        <v>2</v>
      </c>
      <c r="J21" s="210">
        <v>2</v>
      </c>
      <c r="K21" s="210"/>
      <c r="L21" s="210"/>
      <c r="M21" s="210"/>
    </row>
    <row r="22" spans="2:13">
      <c r="B22" s="25" t="s">
        <v>35</v>
      </c>
      <c r="C22" s="210" t="s">
        <v>27</v>
      </c>
      <c r="D22" s="210" t="s">
        <v>27</v>
      </c>
      <c r="E22" s="210" t="s">
        <v>27</v>
      </c>
      <c r="F22" s="210" t="s">
        <v>27</v>
      </c>
      <c r="G22" s="210" t="s">
        <v>27</v>
      </c>
      <c r="H22" s="210" t="s">
        <v>27</v>
      </c>
      <c r="I22" s="210">
        <v>2</v>
      </c>
      <c r="J22" s="210">
        <v>2</v>
      </c>
      <c r="K22" s="210"/>
      <c r="L22" s="210"/>
      <c r="M22" s="210"/>
    </row>
    <row r="23" spans="2:13">
      <c r="B23" s="25" t="s">
        <v>82</v>
      </c>
      <c r="C23" s="210" t="s">
        <v>27</v>
      </c>
      <c r="D23" s="210" t="s">
        <v>27</v>
      </c>
      <c r="E23" s="210" t="s">
        <v>27</v>
      </c>
      <c r="F23" s="210" t="s">
        <v>27</v>
      </c>
      <c r="G23" s="210" t="s">
        <v>27</v>
      </c>
      <c r="H23" s="210" t="s">
        <v>27</v>
      </c>
      <c r="I23" s="210" t="s">
        <v>27</v>
      </c>
      <c r="J23" s="210">
        <v>2</v>
      </c>
      <c r="K23" s="210"/>
      <c r="L23" s="210"/>
      <c r="M23" s="210"/>
    </row>
  </sheetData>
  <mergeCells count="4">
    <mergeCell ref="B2:M2"/>
    <mergeCell ref="O5:P5"/>
    <mergeCell ref="C4:D4"/>
    <mergeCell ref="I4:J4"/>
  </mergeCells>
  <phoneticPr fontId="64" type="noConversion"/>
  <conditionalFormatting sqref="C19:H20">
    <cfRule type="iconSet" priority="7">
      <iconSet showValue="0">
        <cfvo type="percent" val="0"/>
        <cfvo type="num" val="1"/>
        <cfvo type="num" val="2"/>
      </iconSet>
    </cfRule>
  </conditionalFormatting>
  <conditionalFormatting sqref="C21:H21">
    <cfRule type="iconSet" priority="5">
      <iconSet showValue="0">
        <cfvo type="percent" val="0"/>
        <cfvo type="num" val="1"/>
        <cfvo type="num" val="2"/>
      </iconSet>
    </cfRule>
  </conditionalFormatting>
  <conditionalFormatting sqref="C22:H22">
    <cfRule type="iconSet" priority="3">
      <iconSet showValue="0">
        <cfvo type="percent" val="0"/>
        <cfvo type="num" val="1"/>
        <cfvo type="num" val="2"/>
      </iconSet>
    </cfRule>
  </conditionalFormatting>
  <conditionalFormatting sqref="C23:H23">
    <cfRule type="iconSet" priority="1">
      <iconSet showValue="0">
        <cfvo type="percent" val="0"/>
        <cfvo type="num" val="1"/>
        <cfvo type="num" val="2"/>
      </iconSet>
    </cfRule>
  </conditionalFormatting>
  <conditionalFormatting sqref="C5:M13">
    <cfRule type="iconSet" priority="45">
      <iconSet showValue="0">
        <cfvo type="percent" val="0"/>
        <cfvo type="num" val="1"/>
        <cfvo type="num" val="2"/>
      </iconSet>
    </cfRule>
  </conditionalFormatting>
  <conditionalFormatting sqref="C14:M14">
    <cfRule type="iconSet" priority="47">
      <iconSet showValue="0">
        <cfvo type="percent" val="0"/>
        <cfvo type="num" val="1"/>
        <cfvo type="num" val="2"/>
      </iconSet>
    </cfRule>
  </conditionalFormatting>
  <conditionalFormatting sqref="C15:M15">
    <cfRule type="iconSet" priority="49">
      <iconSet showValue="0">
        <cfvo type="percent" val="0"/>
        <cfvo type="num" val="1"/>
        <cfvo type="num" val="2"/>
      </iconSet>
    </cfRule>
  </conditionalFormatting>
  <conditionalFormatting sqref="C16:M16">
    <cfRule type="iconSet" priority="51">
      <iconSet showValue="0">
        <cfvo type="percent" val="0"/>
        <cfvo type="num" val="1"/>
        <cfvo type="num" val="2"/>
      </iconSet>
    </cfRule>
  </conditionalFormatting>
  <conditionalFormatting sqref="C17:M17">
    <cfRule type="iconSet" priority="53">
      <iconSet showValue="0">
        <cfvo type="percent" val="0"/>
        <cfvo type="num" val="1"/>
        <cfvo type="num" val="2"/>
      </iconSet>
    </cfRule>
  </conditionalFormatting>
  <conditionalFormatting sqref="C18:M18">
    <cfRule type="iconSet" priority="55">
      <iconSet showValue="0">
        <cfvo type="percent" val="0"/>
        <cfvo type="num" val="1"/>
        <cfvo type="num" val="2"/>
      </iconSet>
    </cfRule>
  </conditionalFormatting>
  <conditionalFormatting sqref="I19:M19">
    <cfRule type="iconSet" priority="9">
      <iconSet showValue="0">
        <cfvo type="percent" val="0"/>
        <cfvo type="num" val="1"/>
        <cfvo type="num" val="2"/>
      </iconSet>
    </cfRule>
  </conditionalFormatting>
  <conditionalFormatting sqref="I20:M20">
    <cfRule type="iconSet" priority="8">
      <iconSet showValue="0">
        <cfvo type="percent" val="0"/>
        <cfvo type="num" val="1"/>
        <cfvo type="num" val="2"/>
      </iconSet>
    </cfRule>
  </conditionalFormatting>
  <conditionalFormatting sqref="I21:M21">
    <cfRule type="iconSet" priority="6">
      <iconSet showValue="0">
        <cfvo type="percent" val="0"/>
        <cfvo type="num" val="1"/>
        <cfvo type="num" val="2"/>
      </iconSet>
    </cfRule>
  </conditionalFormatting>
  <conditionalFormatting sqref="I22:M22">
    <cfRule type="iconSet" priority="4">
      <iconSet showValue="0">
        <cfvo type="percent" val="0"/>
        <cfvo type="num" val="1"/>
        <cfvo type="num" val="2"/>
      </iconSet>
    </cfRule>
  </conditionalFormatting>
  <conditionalFormatting sqref="I23:M23">
    <cfRule type="iconSet" priority="2">
      <iconSet showValue="0">
        <cfvo type="percent" val="0"/>
        <cfvo type="num" val="1"/>
        <cfvo type="num" val="2"/>
      </iconSet>
    </cfRule>
  </conditionalFormatting>
  <conditionalFormatting sqref="O6:O8">
    <cfRule type="iconSet" priority="16">
      <iconSet showValue="0">
        <cfvo type="percent" val="0"/>
        <cfvo type="num" val="1"/>
        <cfvo type="num" val="2"/>
      </iconSet>
    </cfRule>
  </conditionalFormatting>
  <conditionalFormatting sqref="P6:P8">
    <cfRule type="iconSet" priority="17">
      <iconSet showValue="0">
        <cfvo type="percent" val="0"/>
        <cfvo type="num" val="1"/>
        <cfvo type="num" val="2"/>
      </iconSet>
    </cfRule>
  </conditionalFormatting>
  <hyperlinks>
    <hyperlink ref="M1" location="Board!A1" display="Voltar" xr:uid="{2AE71DB9-E7E7-4AF6-9EEE-9D00614A4BA7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414B-A45A-4053-8B59-143729EF3EBB}">
  <sheetPr codeName="Sheet5">
    <tabColor theme="0" tint="-0.14999847407452621"/>
    <pageSetUpPr fitToPage="1"/>
  </sheetPr>
  <dimension ref="A1:CG47"/>
  <sheetViews>
    <sheetView showGridLines="0" zoomScale="63" zoomScaleNormal="70" zoomScaleSheetLayoutView="80" workbookViewId="0">
      <pane xSplit="3" ySplit="7" topLeftCell="D8" activePane="bottomRight" state="frozen"/>
      <selection pane="bottomRight" activeCell="AA7" sqref="AA7"/>
      <selection pane="bottomLeft" activeCell="B3" sqref="B3"/>
      <selection pane="topRight" activeCell="B3" sqref="B3"/>
    </sheetView>
  </sheetViews>
  <sheetFormatPr defaultColWidth="3" defaultRowHeight="30" customHeight="1"/>
  <cols>
    <col min="1" max="1" width="13.140625" style="60" customWidth="1"/>
    <col min="2" max="2" width="14.5703125" style="61" customWidth="1"/>
    <col min="3" max="3" width="87.42578125" style="116" customWidth="1"/>
    <col min="4" max="5" width="15.5703125" style="70" customWidth="1"/>
    <col min="6" max="7" width="16.140625" style="116" bestFit="1" customWidth="1"/>
    <col min="8" max="8" width="17.42578125" style="116" customWidth="1"/>
    <col min="9" max="9" width="14.85546875" style="116" customWidth="1"/>
    <col min="10" max="10" width="15.140625" style="66" customWidth="1"/>
    <col min="11" max="11" width="15.85546875" style="66" customWidth="1"/>
    <col min="12" max="13" width="14.5703125" style="66" customWidth="1"/>
    <col min="14" max="15" width="15.140625" style="96" customWidth="1"/>
    <col min="16" max="18" width="15.140625" style="66" customWidth="1"/>
    <col min="19" max="19" width="17.5703125" style="67" customWidth="1"/>
    <col min="20" max="39" width="3.5703125" style="66" customWidth="1"/>
    <col min="40" max="71" width="3.5703125" style="60" customWidth="1"/>
    <col min="72" max="74" width="3" style="60"/>
    <col min="75" max="75" width="43.85546875" style="60" hidden="1" customWidth="1"/>
    <col min="76" max="76" width="6.85546875" style="60" hidden="1" customWidth="1"/>
    <col min="77" max="77" width="40.42578125" style="60" hidden="1" customWidth="1"/>
    <col min="78" max="78" width="6" style="60" hidden="1" customWidth="1"/>
    <col min="79" max="79" width="36.5703125" style="60" hidden="1" customWidth="1"/>
    <col min="80" max="80" width="3.42578125" style="60" bestFit="1" customWidth="1"/>
    <col min="81" max="16384" width="3" style="60"/>
  </cols>
  <sheetData>
    <row r="1" spans="1:85" ht="39.6" customHeight="1">
      <c r="A1" s="228" t="s">
        <v>83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  <c r="CC1" s="228"/>
      <c r="CD1" s="228"/>
      <c r="CE1" s="228"/>
      <c r="CF1" s="228"/>
      <c r="CG1" s="228"/>
    </row>
    <row r="2" spans="1:85" ht="23.85" customHeight="1" thickBot="1">
      <c r="A2" s="117" t="s">
        <v>38</v>
      </c>
      <c r="C2" s="62"/>
      <c r="D2" s="63"/>
      <c r="E2" s="63"/>
      <c r="F2" s="62"/>
      <c r="G2" s="62"/>
      <c r="H2" s="62"/>
      <c r="I2" s="62"/>
      <c r="J2" s="64"/>
      <c r="K2" s="64"/>
      <c r="L2" s="64"/>
      <c r="M2" s="64"/>
      <c r="N2" s="65"/>
      <c r="O2" s="65"/>
      <c r="Q2" s="64"/>
      <c r="R2" s="64"/>
      <c r="U2" s="68"/>
      <c r="BZ2" s="69"/>
      <c r="CC2" s="69"/>
      <c r="CD2" s="69"/>
      <c r="CE2" s="69"/>
      <c r="CF2" s="69"/>
      <c r="CG2" s="69"/>
    </row>
    <row r="3" spans="1:85" ht="20.85" customHeight="1" thickTop="1" thickBot="1">
      <c r="C3" s="62"/>
      <c r="F3" s="71" t="s">
        <v>84</v>
      </c>
      <c r="G3" s="72">
        <f ca="1">WEEKNUM(P3)-1</f>
        <v>45</v>
      </c>
      <c r="H3" s="62"/>
      <c r="I3" s="62"/>
      <c r="J3" s="64"/>
      <c r="K3" s="64"/>
      <c r="L3" s="64"/>
      <c r="M3" s="64"/>
      <c r="N3" s="65"/>
      <c r="O3" s="65"/>
      <c r="P3" s="73">
        <f ca="1">TODAY()</f>
        <v>45245</v>
      </c>
      <c r="Q3" s="64"/>
      <c r="R3" s="64"/>
      <c r="S3" s="74"/>
      <c r="AC3" s="75"/>
      <c r="AD3" s="76" t="s">
        <v>85</v>
      </c>
      <c r="AE3" s="77"/>
      <c r="AI3" s="78"/>
      <c r="AJ3" s="325" t="s">
        <v>86</v>
      </c>
      <c r="AK3" s="326"/>
      <c r="AL3" s="326"/>
      <c r="AM3" s="327"/>
      <c r="AN3" s="81"/>
      <c r="AO3" s="76" t="s">
        <v>87</v>
      </c>
      <c r="AP3" s="82"/>
      <c r="AV3" s="82"/>
      <c r="AW3" s="82"/>
      <c r="AX3" s="82"/>
      <c r="AZ3" s="83"/>
      <c r="BW3" s="84" t="s">
        <v>88</v>
      </c>
      <c r="BX3" s="85"/>
      <c r="BY3" s="84" t="s">
        <v>89</v>
      </c>
      <c r="CA3" s="84" t="s">
        <v>90</v>
      </c>
    </row>
    <row r="4" spans="1:85" ht="21" customHeight="1" thickTop="1"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86"/>
      <c r="P4" s="86"/>
      <c r="Q4" s="86"/>
      <c r="R4" s="86"/>
      <c r="S4" s="87"/>
      <c r="T4" s="60"/>
      <c r="U4" s="60"/>
      <c r="AB4" s="60"/>
      <c r="AC4" s="88"/>
      <c r="AD4" s="76" t="s">
        <v>91</v>
      </c>
      <c r="AE4" s="82"/>
      <c r="AF4" s="60"/>
      <c r="AG4" s="60"/>
      <c r="AI4" s="89"/>
      <c r="AJ4" s="79" t="s">
        <v>92</v>
      </c>
      <c r="AK4" s="80"/>
      <c r="AL4" s="80"/>
      <c r="AM4" s="80"/>
      <c r="AN4" s="90"/>
      <c r="AO4" s="79" t="s">
        <v>93</v>
      </c>
      <c r="AP4" s="80"/>
      <c r="AV4" s="80"/>
      <c r="AW4" s="80"/>
      <c r="AZ4" s="83"/>
      <c r="BW4" s="91">
        <f ca="1">COUNTIF(Q8:Q19,"&gt;0")</f>
        <v>10</v>
      </c>
      <c r="BY4" s="92">
        <f ca="1">COUNTIF(P8:P19,"&gt;0")</f>
        <v>10</v>
      </c>
      <c r="CA4" s="92">
        <f>COUNTIF(S8:S19,"=100%")</f>
        <v>2</v>
      </c>
    </row>
    <row r="5" spans="1:85" s="83" customFormat="1" ht="21" customHeight="1">
      <c r="B5" s="93"/>
      <c r="C5" s="94"/>
      <c r="D5" s="95"/>
      <c r="E5" s="95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66"/>
      <c r="T5" s="96"/>
      <c r="U5" s="96"/>
      <c r="V5" s="96"/>
      <c r="W5" s="96"/>
      <c r="X5" s="96"/>
      <c r="Y5" s="96"/>
      <c r="Z5" s="96"/>
      <c r="AA5" s="96"/>
      <c r="AC5" s="97"/>
      <c r="AD5" s="98"/>
      <c r="AE5" s="98"/>
      <c r="AF5" s="98"/>
      <c r="AG5" s="98"/>
      <c r="AL5" s="97"/>
      <c r="AM5" s="98"/>
      <c r="AN5" s="98"/>
      <c r="AO5" s="98"/>
      <c r="AP5" s="98"/>
      <c r="AQ5" s="98"/>
      <c r="AR5" s="98"/>
      <c r="AS5" s="98"/>
      <c r="AT5" s="97"/>
      <c r="AU5" s="98"/>
      <c r="AV5" s="98"/>
      <c r="AW5" s="98"/>
      <c r="AX5" s="98"/>
      <c r="BB5" s="80"/>
      <c r="BC5" s="80"/>
      <c r="BD5" s="80"/>
      <c r="BE5" s="80"/>
      <c r="BF5" s="80"/>
      <c r="BG5" s="80"/>
    </row>
    <row r="6" spans="1:85" s="99" customFormat="1" ht="25.5" customHeight="1">
      <c r="A6" s="234" t="s">
        <v>94</v>
      </c>
      <c r="B6" s="232" t="s">
        <v>40</v>
      </c>
      <c r="C6" s="232" t="s">
        <v>95</v>
      </c>
      <c r="D6" s="232" t="s">
        <v>96</v>
      </c>
      <c r="E6" s="232" t="s">
        <v>97</v>
      </c>
      <c r="F6" s="232" t="s">
        <v>98</v>
      </c>
      <c r="G6" s="232" t="s">
        <v>99</v>
      </c>
      <c r="H6" s="232" t="s">
        <v>100</v>
      </c>
      <c r="I6" s="232" t="s">
        <v>101</v>
      </c>
      <c r="J6" s="329" t="s">
        <v>102</v>
      </c>
      <c r="K6" s="329" t="s">
        <v>103</v>
      </c>
      <c r="L6" s="329" t="s">
        <v>104</v>
      </c>
      <c r="M6" s="329" t="s">
        <v>105</v>
      </c>
      <c r="N6" s="329" t="s">
        <v>50</v>
      </c>
      <c r="O6" s="329" t="s">
        <v>106</v>
      </c>
      <c r="P6" s="329" t="s">
        <v>107</v>
      </c>
      <c r="Q6" s="329" t="s">
        <v>108</v>
      </c>
      <c r="R6" s="329" t="s">
        <v>109</v>
      </c>
      <c r="S6" s="330" t="s">
        <v>110</v>
      </c>
      <c r="T6" s="229" t="s">
        <v>111</v>
      </c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1"/>
    </row>
    <row r="7" spans="1:85" ht="15.6" customHeight="1" thickBot="1">
      <c r="A7" s="235"/>
      <c r="B7" s="233"/>
      <c r="C7" s="233"/>
      <c r="D7" s="233"/>
      <c r="E7" s="233"/>
      <c r="F7" s="233"/>
      <c r="G7" s="233"/>
      <c r="H7" s="233"/>
      <c r="I7" s="233"/>
      <c r="J7" s="331"/>
      <c r="K7" s="331"/>
      <c r="L7" s="331"/>
      <c r="M7" s="331"/>
      <c r="N7" s="331"/>
      <c r="O7" s="331"/>
      <c r="P7" s="331"/>
      <c r="Q7" s="331"/>
      <c r="R7" s="331"/>
      <c r="S7" s="332"/>
      <c r="T7" s="100">
        <v>1</v>
      </c>
      <c r="U7" s="100">
        <v>2</v>
      </c>
      <c r="V7" s="100">
        <v>3</v>
      </c>
      <c r="W7" s="100">
        <v>4</v>
      </c>
      <c r="X7" s="100">
        <v>5</v>
      </c>
      <c r="Y7" s="100">
        <v>6</v>
      </c>
      <c r="Z7" s="100">
        <v>7</v>
      </c>
      <c r="AA7" s="100">
        <v>8</v>
      </c>
      <c r="AB7" s="100">
        <v>9</v>
      </c>
      <c r="AC7" s="100">
        <v>10</v>
      </c>
      <c r="AD7" s="100">
        <v>11</v>
      </c>
      <c r="AE7" s="100">
        <v>12</v>
      </c>
      <c r="AF7" s="100">
        <v>13</v>
      </c>
      <c r="AG7" s="100">
        <v>14</v>
      </c>
      <c r="AH7" s="100">
        <v>15</v>
      </c>
      <c r="AI7" s="100">
        <v>16</v>
      </c>
      <c r="AJ7" s="100">
        <v>17</v>
      </c>
      <c r="AK7" s="100">
        <v>18</v>
      </c>
      <c r="AL7" s="100">
        <v>19</v>
      </c>
      <c r="AM7" s="100">
        <v>20</v>
      </c>
      <c r="AN7" s="100">
        <v>21</v>
      </c>
      <c r="AO7" s="100">
        <v>22</v>
      </c>
      <c r="AP7" s="100">
        <v>23</v>
      </c>
      <c r="AQ7" s="100">
        <v>24</v>
      </c>
      <c r="AR7" s="100">
        <v>25</v>
      </c>
      <c r="AS7" s="100">
        <v>26</v>
      </c>
      <c r="AT7" s="100">
        <v>27</v>
      </c>
      <c r="AU7" s="100">
        <v>28</v>
      </c>
      <c r="AV7" s="100">
        <v>29</v>
      </c>
      <c r="AW7" s="100">
        <v>30</v>
      </c>
      <c r="AX7" s="100">
        <v>31</v>
      </c>
      <c r="AY7" s="100">
        <v>32</v>
      </c>
      <c r="AZ7" s="100">
        <v>33</v>
      </c>
      <c r="BA7" s="100">
        <v>34</v>
      </c>
      <c r="BB7" s="100">
        <v>35</v>
      </c>
      <c r="BC7" s="100">
        <v>36</v>
      </c>
      <c r="BD7" s="100">
        <v>37</v>
      </c>
      <c r="BE7" s="100">
        <v>38</v>
      </c>
      <c r="BF7" s="100">
        <v>39</v>
      </c>
      <c r="BG7" s="100">
        <v>40</v>
      </c>
      <c r="BH7" s="100">
        <v>41</v>
      </c>
      <c r="BI7" s="100">
        <v>42</v>
      </c>
      <c r="BJ7" s="100">
        <v>43</v>
      </c>
      <c r="BK7" s="100">
        <v>44</v>
      </c>
      <c r="BL7" s="100">
        <v>45</v>
      </c>
      <c r="BM7" s="100">
        <v>46</v>
      </c>
      <c r="BN7" s="100">
        <v>47</v>
      </c>
      <c r="BO7" s="100">
        <v>48</v>
      </c>
      <c r="BP7" s="100">
        <v>49</v>
      </c>
      <c r="BQ7" s="100">
        <v>50</v>
      </c>
      <c r="BR7" s="100">
        <v>51</v>
      </c>
      <c r="BS7" s="101">
        <v>52</v>
      </c>
    </row>
    <row r="8" spans="1:85" ht="22.5" customHeight="1">
      <c r="A8" s="102">
        <v>3</v>
      </c>
      <c r="B8" s="159">
        <v>1</v>
      </c>
      <c r="C8" s="143" t="s">
        <v>112</v>
      </c>
      <c r="D8" s="109" t="s">
        <v>21</v>
      </c>
      <c r="E8" s="109"/>
      <c r="F8" s="110">
        <v>44805</v>
      </c>
      <c r="G8" s="103">
        <v>45016</v>
      </c>
      <c r="H8" s="110"/>
      <c r="I8" s="110"/>
      <c r="J8" s="104">
        <f t="shared" ref="J8:J19" si="0">IF(F8="","",WEEKNUM(F8)-1)</f>
        <v>35</v>
      </c>
      <c r="K8" s="105" t="e">
        <f t="shared" ref="K8:K19" si="1">IF(F8="","",WEEKNUM(H8-F8))</f>
        <v>#NUM!</v>
      </c>
      <c r="L8" s="106">
        <f t="shared" ref="L8:L19" si="2">J8</f>
        <v>35</v>
      </c>
      <c r="M8" s="105">
        <f t="shared" ref="M8:M19" si="3">IF(F8="","",WEEKNUM(G8-F8))</f>
        <v>31</v>
      </c>
      <c r="N8" s="111" t="e">
        <f t="shared" ref="N8:N19" si="4">K8</f>
        <v>#NUM!</v>
      </c>
      <c r="O8" s="107" t="str">
        <f t="shared" ref="O8:O19" si="5">IF(I8="","",I8-F8)</f>
        <v/>
      </c>
      <c r="P8" s="106">
        <f t="shared" ref="P8:P19" ca="1" si="6">IF(S8&lt;100%,IF($P$3&gt;G8,$P$3-G8,0),IF((I8-G8)&gt;0,I8-G8,0))</f>
        <v>229</v>
      </c>
      <c r="Q8" s="106">
        <f t="shared" ref="Q8:Q19" ca="1" si="7">IF(S8&lt;100%,IF($P$3&gt;H8,$P$3-H8,0),IF((I8-H8)&gt;0,I8-H8,0))</f>
        <v>45245</v>
      </c>
      <c r="R8" s="108" t="e">
        <f t="shared" ref="R8:R19" ca="1" si="8">IF(J8&gt;period_selected,0,IF((period_selected-J8)/K8&gt;100%,100%,(period_selected-J8)/K8))</f>
        <v>#NUM!</v>
      </c>
      <c r="S8" s="115">
        <v>0.5</v>
      </c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4"/>
    </row>
    <row r="9" spans="1:85" ht="22.5" customHeight="1">
      <c r="A9" s="102"/>
      <c r="B9" s="148" t="s">
        <v>113</v>
      </c>
      <c r="C9" s="155" t="s">
        <v>114</v>
      </c>
      <c r="D9" s="109" t="s">
        <v>115</v>
      </c>
      <c r="E9" s="109"/>
      <c r="F9" s="110"/>
      <c r="G9" s="103"/>
      <c r="H9" s="110"/>
      <c r="I9" s="110"/>
      <c r="J9" s="104" t="str">
        <f t="shared" si="0"/>
        <v/>
      </c>
      <c r="K9" s="105" t="str">
        <f t="shared" si="1"/>
        <v/>
      </c>
      <c r="L9" s="106" t="str">
        <f t="shared" si="2"/>
        <v/>
      </c>
      <c r="M9" s="105" t="str">
        <f t="shared" si="3"/>
        <v/>
      </c>
      <c r="N9" s="111" t="str">
        <f t="shared" si="4"/>
        <v/>
      </c>
      <c r="O9" s="107" t="str">
        <f t="shared" si="5"/>
        <v/>
      </c>
      <c r="P9" s="106">
        <f t="shared" ca="1" si="6"/>
        <v>0</v>
      </c>
      <c r="Q9" s="106">
        <f t="shared" ca="1" si="7"/>
        <v>0</v>
      </c>
      <c r="R9" s="108">
        <f t="shared" ca="1" si="8"/>
        <v>0</v>
      </c>
      <c r="S9" s="115">
        <v>1</v>
      </c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4"/>
    </row>
    <row r="10" spans="1:85" ht="22.5" customHeight="1">
      <c r="A10" s="102"/>
      <c r="B10" s="148" t="s">
        <v>116</v>
      </c>
      <c r="C10" s="155" t="s">
        <v>117</v>
      </c>
      <c r="D10" s="109" t="s">
        <v>21</v>
      </c>
      <c r="E10" s="109"/>
      <c r="F10" s="110"/>
      <c r="G10" s="103"/>
      <c r="H10" s="110"/>
      <c r="I10" s="110"/>
      <c r="J10" s="104" t="str">
        <f t="shared" si="0"/>
        <v/>
      </c>
      <c r="K10" s="105" t="str">
        <f t="shared" si="1"/>
        <v/>
      </c>
      <c r="L10" s="106" t="str">
        <f t="shared" si="2"/>
        <v/>
      </c>
      <c r="M10" s="105" t="str">
        <f t="shared" si="3"/>
        <v/>
      </c>
      <c r="N10" s="111" t="str">
        <f t="shared" si="4"/>
        <v/>
      </c>
      <c r="O10" s="107" t="str">
        <f t="shared" si="5"/>
        <v/>
      </c>
      <c r="P10" s="106">
        <f t="shared" ca="1" si="6"/>
        <v>45245</v>
      </c>
      <c r="Q10" s="106">
        <f t="shared" ca="1" si="7"/>
        <v>45245</v>
      </c>
      <c r="R10" s="108">
        <f t="shared" ca="1" si="8"/>
        <v>0</v>
      </c>
      <c r="S10" s="115">
        <v>0.7</v>
      </c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4"/>
    </row>
    <row r="11" spans="1:85" ht="22.5" customHeight="1">
      <c r="A11" s="102"/>
      <c r="B11" s="148" t="s">
        <v>118</v>
      </c>
      <c r="C11" s="155" t="s">
        <v>119</v>
      </c>
      <c r="D11" s="109" t="s">
        <v>21</v>
      </c>
      <c r="E11" s="109"/>
      <c r="F11" s="110"/>
      <c r="G11" s="103"/>
      <c r="H11" s="110"/>
      <c r="I11" s="110"/>
      <c r="J11" s="104" t="str">
        <f t="shared" si="0"/>
        <v/>
      </c>
      <c r="K11" s="105" t="str">
        <f t="shared" si="1"/>
        <v/>
      </c>
      <c r="L11" s="106" t="str">
        <f t="shared" si="2"/>
        <v/>
      </c>
      <c r="M11" s="105" t="str">
        <f t="shared" si="3"/>
        <v/>
      </c>
      <c r="N11" s="111" t="str">
        <f t="shared" si="4"/>
        <v/>
      </c>
      <c r="O11" s="107" t="str">
        <f t="shared" si="5"/>
        <v/>
      </c>
      <c r="P11" s="106">
        <f t="shared" ca="1" si="6"/>
        <v>45245</v>
      </c>
      <c r="Q11" s="106">
        <f t="shared" ca="1" si="7"/>
        <v>45245</v>
      </c>
      <c r="R11" s="108">
        <f t="shared" ca="1" si="8"/>
        <v>0</v>
      </c>
      <c r="S11" s="115">
        <v>0.5</v>
      </c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4"/>
    </row>
    <row r="12" spans="1:85" ht="28.35" customHeight="1">
      <c r="A12" s="102"/>
      <c r="B12" s="148" t="s">
        <v>120</v>
      </c>
      <c r="C12" s="155" t="s">
        <v>121</v>
      </c>
      <c r="D12" s="109" t="s">
        <v>21</v>
      </c>
      <c r="E12" s="109"/>
      <c r="F12" s="110"/>
      <c r="G12" s="103"/>
      <c r="H12" s="103"/>
      <c r="I12" s="110"/>
      <c r="J12" s="104" t="str">
        <f t="shared" si="0"/>
        <v/>
      </c>
      <c r="K12" s="105" t="str">
        <f t="shared" si="1"/>
        <v/>
      </c>
      <c r="L12" s="106" t="str">
        <f t="shared" si="2"/>
        <v/>
      </c>
      <c r="M12" s="105" t="str">
        <f t="shared" si="3"/>
        <v/>
      </c>
      <c r="N12" s="111" t="str">
        <f t="shared" si="4"/>
        <v/>
      </c>
      <c r="O12" s="107" t="str">
        <f t="shared" si="5"/>
        <v/>
      </c>
      <c r="P12" s="106">
        <f t="shared" ca="1" si="6"/>
        <v>45245</v>
      </c>
      <c r="Q12" s="106">
        <f t="shared" ca="1" si="7"/>
        <v>45245</v>
      </c>
      <c r="R12" s="108">
        <f t="shared" ca="1" si="8"/>
        <v>0</v>
      </c>
      <c r="S12" s="115">
        <v>0.6</v>
      </c>
      <c r="T12" s="112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4"/>
    </row>
    <row r="13" spans="1:85" ht="22.5" customHeight="1">
      <c r="A13" s="102"/>
      <c r="B13" s="148" t="s">
        <v>122</v>
      </c>
      <c r="C13" s="155" t="s">
        <v>123</v>
      </c>
      <c r="D13" s="109" t="s">
        <v>124</v>
      </c>
      <c r="E13" s="109"/>
      <c r="F13" s="110"/>
      <c r="G13" s="103"/>
      <c r="H13" s="110"/>
      <c r="I13" s="110"/>
      <c r="J13" s="104" t="str">
        <f t="shared" si="0"/>
        <v/>
      </c>
      <c r="K13" s="105" t="str">
        <f t="shared" si="1"/>
        <v/>
      </c>
      <c r="L13" s="106" t="str">
        <f t="shared" si="2"/>
        <v/>
      </c>
      <c r="M13" s="105" t="str">
        <f t="shared" si="3"/>
        <v/>
      </c>
      <c r="N13" s="111" t="str">
        <f t="shared" si="4"/>
        <v/>
      </c>
      <c r="O13" s="107" t="str">
        <f t="shared" si="5"/>
        <v/>
      </c>
      <c r="P13" s="106">
        <f t="shared" ca="1" si="6"/>
        <v>45245</v>
      </c>
      <c r="Q13" s="106">
        <f t="shared" ca="1" si="7"/>
        <v>45245</v>
      </c>
      <c r="R13" s="108">
        <f t="shared" ca="1" si="8"/>
        <v>0</v>
      </c>
      <c r="S13" s="115">
        <v>0</v>
      </c>
      <c r="T13" s="112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4"/>
    </row>
    <row r="14" spans="1:85" ht="22.5" customHeight="1">
      <c r="A14" s="102"/>
      <c r="B14" s="146">
        <v>2</v>
      </c>
      <c r="C14" s="144" t="s">
        <v>125</v>
      </c>
      <c r="D14" s="109" t="s">
        <v>21</v>
      </c>
      <c r="E14" s="109"/>
      <c r="F14" s="110"/>
      <c r="G14" s="103"/>
      <c r="H14" s="110"/>
      <c r="I14" s="110"/>
      <c r="J14" s="104" t="str">
        <f t="shared" si="0"/>
        <v/>
      </c>
      <c r="K14" s="105" t="str">
        <f t="shared" si="1"/>
        <v/>
      </c>
      <c r="L14" s="106" t="str">
        <f t="shared" si="2"/>
        <v/>
      </c>
      <c r="M14" s="105" t="str">
        <f t="shared" si="3"/>
        <v/>
      </c>
      <c r="N14" s="111" t="str">
        <f t="shared" si="4"/>
        <v/>
      </c>
      <c r="O14" s="107" t="str">
        <f t="shared" si="5"/>
        <v/>
      </c>
      <c r="P14" s="106">
        <f t="shared" ca="1" si="6"/>
        <v>45245</v>
      </c>
      <c r="Q14" s="106">
        <f t="shared" ca="1" si="7"/>
        <v>45245</v>
      </c>
      <c r="R14" s="108">
        <f t="shared" ca="1" si="8"/>
        <v>0</v>
      </c>
      <c r="S14" s="115">
        <v>0</v>
      </c>
      <c r="T14" s="112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4"/>
    </row>
    <row r="15" spans="1:85" ht="23.45" customHeight="1">
      <c r="A15" s="102"/>
      <c r="B15" s="145" t="s">
        <v>126</v>
      </c>
      <c r="C15" s="156" t="s">
        <v>127</v>
      </c>
      <c r="D15" s="70" t="s">
        <v>128</v>
      </c>
      <c r="F15" s="110"/>
      <c r="G15" s="103"/>
      <c r="H15" s="110"/>
      <c r="I15" s="110"/>
      <c r="J15" s="104" t="str">
        <f t="shared" si="0"/>
        <v/>
      </c>
      <c r="K15" s="105" t="str">
        <f t="shared" si="1"/>
        <v/>
      </c>
      <c r="L15" s="106" t="str">
        <f t="shared" si="2"/>
        <v/>
      </c>
      <c r="M15" s="105" t="str">
        <f t="shared" si="3"/>
        <v/>
      </c>
      <c r="N15" s="111" t="str">
        <f t="shared" si="4"/>
        <v/>
      </c>
      <c r="O15" s="107" t="str">
        <f t="shared" si="5"/>
        <v/>
      </c>
      <c r="P15" s="106">
        <f t="shared" ca="1" si="6"/>
        <v>45245</v>
      </c>
      <c r="Q15" s="106">
        <f t="shared" ca="1" si="7"/>
        <v>45245</v>
      </c>
      <c r="R15" s="108">
        <f t="shared" ca="1" si="8"/>
        <v>0</v>
      </c>
      <c r="S15" s="115">
        <v>0</v>
      </c>
      <c r="T15" s="112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4"/>
    </row>
    <row r="16" spans="1:85" ht="23.45" customHeight="1">
      <c r="A16" s="102"/>
      <c r="B16" s="145" t="s">
        <v>129</v>
      </c>
      <c r="C16" s="156" t="s">
        <v>130</v>
      </c>
      <c r="D16" s="70" t="s">
        <v>128</v>
      </c>
      <c r="F16" s="110"/>
      <c r="G16" s="103"/>
      <c r="H16" s="110"/>
      <c r="I16" s="110"/>
      <c r="J16" s="104" t="str">
        <f t="shared" si="0"/>
        <v/>
      </c>
      <c r="K16" s="105" t="str">
        <f t="shared" si="1"/>
        <v/>
      </c>
      <c r="L16" s="106" t="str">
        <f t="shared" si="2"/>
        <v/>
      </c>
      <c r="M16" s="105" t="str">
        <f t="shared" si="3"/>
        <v/>
      </c>
      <c r="N16" s="111" t="str">
        <f t="shared" si="4"/>
        <v/>
      </c>
      <c r="O16" s="107" t="str">
        <f t="shared" si="5"/>
        <v/>
      </c>
      <c r="P16" s="106">
        <f t="shared" ca="1" si="6"/>
        <v>45245</v>
      </c>
      <c r="Q16" s="106">
        <f t="shared" ca="1" si="7"/>
        <v>45245</v>
      </c>
      <c r="R16" s="108">
        <f t="shared" ca="1" si="8"/>
        <v>0</v>
      </c>
      <c r="S16" s="115">
        <v>0</v>
      </c>
      <c r="T16" s="112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4"/>
    </row>
    <row r="17" spans="1:71" ht="23.45" customHeight="1">
      <c r="A17" s="102"/>
      <c r="B17" s="145" t="s">
        <v>131</v>
      </c>
      <c r="C17" s="156" t="s">
        <v>132</v>
      </c>
      <c r="D17" s="70" t="s">
        <v>128</v>
      </c>
      <c r="F17" s="110"/>
      <c r="G17" s="103"/>
      <c r="H17" s="110"/>
      <c r="I17" s="110"/>
      <c r="J17" s="104" t="str">
        <f t="shared" si="0"/>
        <v/>
      </c>
      <c r="K17" s="105" t="str">
        <f t="shared" si="1"/>
        <v/>
      </c>
      <c r="L17" s="106" t="str">
        <f t="shared" si="2"/>
        <v/>
      </c>
      <c r="M17" s="105" t="str">
        <f t="shared" si="3"/>
        <v/>
      </c>
      <c r="N17" s="111" t="str">
        <f t="shared" si="4"/>
        <v/>
      </c>
      <c r="O17" s="107" t="str">
        <f t="shared" si="5"/>
        <v/>
      </c>
      <c r="P17" s="106">
        <f t="shared" ca="1" si="6"/>
        <v>45245</v>
      </c>
      <c r="Q17" s="106">
        <f t="shared" ca="1" si="7"/>
        <v>45245</v>
      </c>
      <c r="R17" s="108">
        <f t="shared" ca="1" si="8"/>
        <v>0</v>
      </c>
      <c r="S17" s="115">
        <v>0.1</v>
      </c>
      <c r="T17" s="112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4"/>
    </row>
    <row r="18" spans="1:71" ht="23.45" customHeight="1">
      <c r="A18" s="102"/>
      <c r="B18" s="148" t="s">
        <v>133</v>
      </c>
      <c r="C18" s="158" t="s">
        <v>134</v>
      </c>
      <c r="D18" s="70" t="s">
        <v>128</v>
      </c>
      <c r="F18" s="110"/>
      <c r="G18" s="103"/>
      <c r="H18" s="110"/>
      <c r="I18" s="110"/>
      <c r="J18" s="104" t="str">
        <f t="shared" si="0"/>
        <v/>
      </c>
      <c r="K18" s="105" t="str">
        <f t="shared" si="1"/>
        <v/>
      </c>
      <c r="L18" s="106" t="str">
        <f t="shared" si="2"/>
        <v/>
      </c>
      <c r="M18" s="105" t="str">
        <f t="shared" si="3"/>
        <v/>
      </c>
      <c r="N18" s="111" t="str">
        <f t="shared" si="4"/>
        <v/>
      </c>
      <c r="O18" s="107" t="str">
        <f t="shared" si="5"/>
        <v/>
      </c>
      <c r="P18" s="106">
        <f t="shared" ca="1" si="6"/>
        <v>0</v>
      </c>
      <c r="Q18" s="106">
        <f t="shared" ca="1" si="7"/>
        <v>0</v>
      </c>
      <c r="R18" s="108">
        <f t="shared" ca="1" si="8"/>
        <v>0</v>
      </c>
      <c r="S18" s="115">
        <v>1</v>
      </c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4"/>
    </row>
    <row r="19" spans="1:71" ht="23.45" customHeight="1">
      <c r="A19" s="102"/>
      <c r="B19" s="152" t="s">
        <v>135</v>
      </c>
      <c r="C19" s="157" t="s">
        <v>136</v>
      </c>
      <c r="D19" s="109" t="s">
        <v>115</v>
      </c>
      <c r="E19" s="109"/>
      <c r="F19" s="110"/>
      <c r="G19" s="103"/>
      <c r="H19" s="110"/>
      <c r="I19" s="110"/>
      <c r="J19" s="104" t="str">
        <f t="shared" si="0"/>
        <v/>
      </c>
      <c r="K19" s="105" t="str">
        <f t="shared" si="1"/>
        <v/>
      </c>
      <c r="L19" s="106" t="str">
        <f t="shared" si="2"/>
        <v/>
      </c>
      <c r="M19" s="105" t="str">
        <f t="shared" si="3"/>
        <v/>
      </c>
      <c r="N19" s="111" t="str">
        <f t="shared" si="4"/>
        <v/>
      </c>
      <c r="O19" s="107" t="str">
        <f t="shared" si="5"/>
        <v/>
      </c>
      <c r="P19" s="106">
        <f t="shared" ca="1" si="6"/>
        <v>45245</v>
      </c>
      <c r="Q19" s="106">
        <f t="shared" ca="1" si="7"/>
        <v>45245</v>
      </c>
      <c r="R19" s="108">
        <f t="shared" ca="1" si="8"/>
        <v>0</v>
      </c>
      <c r="S19" s="115">
        <v>0</v>
      </c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4"/>
    </row>
    <row r="20" spans="1:71" ht="30" customHeight="1">
      <c r="B20" s="150">
        <v>3</v>
      </c>
      <c r="C20" s="154" t="s">
        <v>137</v>
      </c>
      <c r="D20" s="70" t="s">
        <v>138</v>
      </c>
    </row>
    <row r="21" spans="1:71" ht="30" customHeight="1">
      <c r="B21" s="151" t="s">
        <v>139</v>
      </c>
      <c r="C21" s="156" t="s">
        <v>140</v>
      </c>
      <c r="D21" s="70" t="s">
        <v>128</v>
      </c>
    </row>
    <row r="22" spans="1:71" ht="30" customHeight="1">
      <c r="B22" s="151" t="s">
        <v>141</v>
      </c>
      <c r="C22" s="157" t="s">
        <v>142</v>
      </c>
      <c r="D22" s="70" t="s">
        <v>21</v>
      </c>
    </row>
    <row r="23" spans="1:71" ht="30" customHeight="1">
      <c r="B23" s="149" t="s">
        <v>143</v>
      </c>
      <c r="C23" s="157" t="s">
        <v>144</v>
      </c>
      <c r="D23" s="70" t="s">
        <v>128</v>
      </c>
    </row>
    <row r="24" spans="1:71" ht="30" customHeight="1">
      <c r="B24" s="149" t="s">
        <v>145</v>
      </c>
      <c r="C24" s="157" t="s">
        <v>146</v>
      </c>
      <c r="D24" s="70" t="s">
        <v>21</v>
      </c>
    </row>
    <row r="25" spans="1:71" ht="30" customHeight="1">
      <c r="B25" s="149" t="s">
        <v>147</v>
      </c>
      <c r="C25" s="157" t="s">
        <v>148</v>
      </c>
      <c r="D25" s="70" t="s">
        <v>21</v>
      </c>
    </row>
    <row r="26" spans="1:71" ht="30" customHeight="1">
      <c r="B26" s="149" t="s">
        <v>149</v>
      </c>
      <c r="C26" s="157" t="s">
        <v>150</v>
      </c>
      <c r="D26" s="70" t="s">
        <v>115</v>
      </c>
    </row>
    <row r="27" spans="1:71" ht="30" customHeight="1">
      <c r="B27" s="149" t="s">
        <v>151</v>
      </c>
      <c r="C27" s="157" t="s">
        <v>152</v>
      </c>
      <c r="D27" s="70" t="s">
        <v>124</v>
      </c>
    </row>
    <row r="28" spans="1:71" ht="30" customHeight="1">
      <c r="B28" s="146">
        <v>4</v>
      </c>
      <c r="C28" s="154" t="s">
        <v>153</v>
      </c>
      <c r="D28" s="70" t="s">
        <v>138</v>
      </c>
    </row>
    <row r="29" spans="1:71" ht="30" customHeight="1">
      <c r="B29" s="148" t="s">
        <v>154</v>
      </c>
      <c r="C29" s="157" t="s">
        <v>155</v>
      </c>
      <c r="D29" s="70" t="s">
        <v>21</v>
      </c>
    </row>
    <row r="30" spans="1:71" ht="30" customHeight="1">
      <c r="B30" s="148" t="s">
        <v>156</v>
      </c>
      <c r="C30" s="157" t="s">
        <v>157</v>
      </c>
      <c r="D30" s="70" t="s">
        <v>21</v>
      </c>
    </row>
    <row r="31" spans="1:71" ht="30" customHeight="1">
      <c r="B31" s="148" t="s">
        <v>158</v>
      </c>
      <c r="C31" s="156" t="s">
        <v>159</v>
      </c>
      <c r="D31" s="70" t="s">
        <v>21</v>
      </c>
    </row>
    <row r="32" spans="1:71" ht="30" customHeight="1">
      <c r="B32" s="140">
        <v>4.4000000000000004</v>
      </c>
      <c r="C32" s="141" t="s">
        <v>160</v>
      </c>
      <c r="D32" s="70" t="s">
        <v>115</v>
      </c>
    </row>
    <row r="33" spans="2:4" ht="30" customHeight="1">
      <c r="B33" s="142">
        <v>4.5</v>
      </c>
      <c r="C33" s="142" t="s">
        <v>161</v>
      </c>
      <c r="D33" s="70" t="s">
        <v>115</v>
      </c>
    </row>
    <row r="34" spans="2:4" ht="30" customHeight="1">
      <c r="B34" s="148">
        <v>4.5999999999999996</v>
      </c>
      <c r="C34" s="157" t="s">
        <v>136</v>
      </c>
      <c r="D34" s="70" t="s">
        <v>115</v>
      </c>
    </row>
    <row r="35" spans="2:4" ht="30" customHeight="1">
      <c r="B35" s="146">
        <v>5</v>
      </c>
      <c r="C35" s="154" t="s">
        <v>162</v>
      </c>
      <c r="D35" s="70" t="s">
        <v>138</v>
      </c>
    </row>
    <row r="36" spans="2:4" ht="30" customHeight="1">
      <c r="B36" s="147" t="s">
        <v>163</v>
      </c>
      <c r="C36" s="153" t="s">
        <v>164</v>
      </c>
      <c r="D36" s="70" t="s">
        <v>21</v>
      </c>
    </row>
    <row r="37" spans="2:4" ht="30" customHeight="1">
      <c r="B37" s="147" t="s">
        <v>165</v>
      </c>
      <c r="C37" s="153" t="s">
        <v>166</v>
      </c>
      <c r="D37" s="70" t="s">
        <v>21</v>
      </c>
    </row>
    <row r="38" spans="2:4" ht="30" customHeight="1">
      <c r="B38" s="147" t="s">
        <v>167</v>
      </c>
      <c r="C38" s="153" t="s">
        <v>168</v>
      </c>
      <c r="D38" s="70" t="s">
        <v>21</v>
      </c>
    </row>
    <row r="39" spans="2:4" ht="30" customHeight="1">
      <c r="B39" s="147" t="s">
        <v>169</v>
      </c>
      <c r="C39" s="153" t="s">
        <v>170</v>
      </c>
      <c r="D39" s="70" t="s">
        <v>21</v>
      </c>
    </row>
    <row r="40" spans="2:4" ht="30" customHeight="1">
      <c r="B40" s="147" t="s">
        <v>171</v>
      </c>
      <c r="C40" s="153" t="s">
        <v>136</v>
      </c>
      <c r="D40" s="70" t="s">
        <v>115</v>
      </c>
    </row>
    <row r="41" spans="2:4" ht="30" customHeight="1">
      <c r="B41" s="147" t="s">
        <v>172</v>
      </c>
      <c r="C41" s="153" t="s">
        <v>173</v>
      </c>
      <c r="D41" s="70" t="s">
        <v>124</v>
      </c>
    </row>
    <row r="42" spans="2:4" ht="30" customHeight="1">
      <c r="B42" s="146">
        <v>6</v>
      </c>
      <c r="C42" s="154" t="s">
        <v>174</v>
      </c>
      <c r="D42" s="70" t="s">
        <v>138</v>
      </c>
    </row>
    <row r="43" spans="2:4" ht="30" customHeight="1">
      <c r="B43" s="147" t="s">
        <v>175</v>
      </c>
      <c r="C43" s="153" t="s">
        <v>176</v>
      </c>
      <c r="D43" s="70" t="s">
        <v>138</v>
      </c>
    </row>
    <row r="44" spans="2:4" ht="30" customHeight="1">
      <c r="B44" s="147" t="s">
        <v>177</v>
      </c>
      <c r="C44" s="153" t="s">
        <v>178</v>
      </c>
      <c r="D44" s="70" t="s">
        <v>138</v>
      </c>
    </row>
    <row r="45" spans="2:4" ht="30" customHeight="1">
      <c r="B45" s="147" t="s">
        <v>179</v>
      </c>
      <c r="C45" s="153" t="s">
        <v>180</v>
      </c>
      <c r="D45" s="70" t="s">
        <v>138</v>
      </c>
    </row>
    <row r="46" spans="2:4" ht="30" customHeight="1">
      <c r="B46" s="146">
        <v>7</v>
      </c>
      <c r="C46" s="154" t="s">
        <v>181</v>
      </c>
      <c r="D46" s="70" t="s">
        <v>138</v>
      </c>
    </row>
    <row r="47" spans="2:4" ht="30" customHeight="1">
      <c r="B47" s="145" t="s">
        <v>182</v>
      </c>
      <c r="C47" s="155" t="s">
        <v>183</v>
      </c>
      <c r="D47" s="70" t="s">
        <v>138</v>
      </c>
    </row>
  </sheetData>
  <autoFilter ref="A6:BS19" xr:uid="{00000000-0009-0000-0000-000003000000}"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</autoFilter>
  <mergeCells count="23">
    <mergeCell ref="H6:H7"/>
    <mergeCell ref="B6:B7"/>
    <mergeCell ref="C6:C7"/>
    <mergeCell ref="D6:D7"/>
    <mergeCell ref="F6:F7"/>
    <mergeCell ref="G6:G7"/>
    <mergeCell ref="E6:E7"/>
    <mergeCell ref="A1:CG1"/>
    <mergeCell ref="O6:O7"/>
    <mergeCell ref="P6:P7"/>
    <mergeCell ref="Q6:Q7"/>
    <mergeCell ref="R6:R7"/>
    <mergeCell ref="S6:S7"/>
    <mergeCell ref="T6:BS6"/>
    <mergeCell ref="I6:I7"/>
    <mergeCell ref="J6:J7"/>
    <mergeCell ref="K6:K7"/>
    <mergeCell ref="L6:L7"/>
    <mergeCell ref="M6:M7"/>
    <mergeCell ref="N6:N7"/>
    <mergeCell ref="AJ3:AM3"/>
    <mergeCell ref="C4:N4"/>
    <mergeCell ref="A6:A7"/>
  </mergeCells>
  <conditionalFormatting sqref="I8:I1048576">
    <cfRule type="expression" dxfId="51" priority="1">
      <formula>AND($S8=100%,$I8="")</formula>
    </cfRule>
  </conditionalFormatting>
  <conditionalFormatting sqref="S8:S19">
    <cfRule type="expression" dxfId="50" priority="3">
      <formula>$Q8&gt;0</formula>
    </cfRule>
    <cfRule type="expression" dxfId="49" priority="4">
      <formula>$P8&gt;0</formula>
    </cfRule>
    <cfRule type="expression" dxfId="48" priority="5">
      <formula>$S8&lt;$R8</formula>
    </cfRule>
    <cfRule type="expression" dxfId="47" priority="6">
      <formula>TRUE</formula>
    </cfRule>
  </conditionalFormatting>
  <conditionalFormatting sqref="T7:BS7">
    <cfRule type="expression" dxfId="46" priority="7">
      <formula>T$7=period_selected</formula>
    </cfRule>
  </conditionalFormatting>
  <conditionalFormatting sqref="T8:BS19">
    <cfRule type="expression" dxfId="45" priority="2">
      <formula>TRUE</formula>
    </cfRule>
    <cfRule type="expression" dxfId="44" priority="8">
      <formula>AND($S8=100%,T$7&lt;=WEEKNUM($I8)-1,T$7&gt;$N8+$J8)</formula>
    </cfRule>
    <cfRule type="expression" dxfId="43" priority="9">
      <formula>AND($S8=100%,$P8&gt;0,T$7&lt;=WEEKNUM($I8)-1,T$7&gt;=$J8+$M8)</formula>
    </cfRule>
    <cfRule type="expression" dxfId="42" priority="10">
      <formula>AND(T$7&gt;=$J8,T$7&lt;=WEEKNUM($I8)-1,$S8=100%)</formula>
    </cfRule>
    <cfRule type="expression" dxfId="41" priority="11">
      <formula>AND($S8&lt;100%,T$7&gt;=$J8,T$7&lt;$S8*$M8+$J8)</formula>
    </cfRule>
    <cfRule type="expression" dxfId="40" priority="12">
      <formula>AND(T$7&lt;$M8+$L8,T$7&gt;=$L8)</formula>
    </cfRule>
    <cfRule type="expression" dxfId="39" priority="13">
      <formula>AND(T$7&gt;=$J8,T$7&lt;=$J8+$K8)</formula>
    </cfRule>
    <cfRule type="expression" dxfId="38" priority="14">
      <formula>T$7=period_selected</formula>
    </cfRule>
  </conditionalFormatting>
  <hyperlinks>
    <hyperlink ref="A2" location="Board!A1" display="Voltar" xr:uid="{25E2D3DA-D5C7-4E4D-8A2B-ECAC45444044}"/>
  </hyperlinks>
  <printOptions horizontalCentered="1"/>
  <pageMargins left="0.45" right="0.45" top="0.5" bottom="0.5" header="0.3" footer="0.3"/>
  <pageSetup scale="22" fitToHeight="0" orientation="landscape" r:id="rId1"/>
  <headerFooter differentFirst="1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C2EC-EC28-42E5-AD8D-A5EB233875F1}">
  <sheetPr>
    <pageSetUpPr fitToPage="1"/>
  </sheetPr>
  <dimension ref="B1:BS1302"/>
  <sheetViews>
    <sheetView showGridLines="0" topLeftCell="A2" zoomScale="70" zoomScaleNormal="70" zoomScaleSheetLayoutView="100" workbookViewId="0">
      <selection activeCell="J92" sqref="J92"/>
    </sheetView>
  </sheetViews>
  <sheetFormatPr defaultColWidth="8.5703125" defaultRowHeight="12.95"/>
  <cols>
    <col min="1" max="1" width="2.5703125" style="160" customWidth="1"/>
    <col min="2" max="2" width="86.5703125" style="160" bestFit="1" customWidth="1"/>
    <col min="3" max="3" width="12.42578125" style="160" bestFit="1" customWidth="1"/>
    <col min="4" max="4" width="13.140625" style="160" bestFit="1" customWidth="1"/>
    <col min="5" max="8" width="12.140625" style="160" customWidth="1"/>
    <col min="9" max="9" width="34.5703125" style="160" customWidth="1"/>
    <col min="10" max="10" width="21.28515625" style="160" customWidth="1"/>
    <col min="11" max="11" width="10.140625" style="160" bestFit="1" customWidth="1"/>
    <col min="12" max="16" width="5" style="160" customWidth="1"/>
    <col min="17" max="17" width="5" style="173" customWidth="1"/>
    <col min="18" max="47" width="5" style="160" customWidth="1"/>
    <col min="48" max="48" width="5" style="173" customWidth="1"/>
    <col min="49" max="55" width="5" style="160" customWidth="1"/>
    <col min="56" max="56" width="5" style="173" customWidth="1"/>
    <col min="57" max="59" width="5" style="160" customWidth="1"/>
    <col min="60" max="16384" width="8.5703125" style="160"/>
  </cols>
  <sheetData>
    <row r="1" spans="2:71" ht="7.35" customHeight="1" thickBot="1">
      <c r="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</row>
    <row r="2" spans="2:71" ht="21.6" thickBot="1">
      <c r="C2" s="162" t="s">
        <v>184</v>
      </c>
      <c r="D2" s="163">
        <v>44805</v>
      </c>
      <c r="K2"/>
      <c r="L2"/>
      <c r="M2"/>
      <c r="O2" s="164"/>
      <c r="P2" s="165"/>
      <c r="Q2" s="237" t="s">
        <v>185</v>
      </c>
      <c r="R2" s="237"/>
      <c r="S2" s="237"/>
      <c r="T2" s="237"/>
      <c r="U2" s="237"/>
      <c r="V2" s="165"/>
      <c r="W2" s="165"/>
      <c r="X2" s="165"/>
      <c r="Y2" s="240" t="s">
        <v>186</v>
      </c>
      <c r="Z2" s="165"/>
      <c r="AA2" s="237" t="s">
        <v>187</v>
      </c>
      <c r="AB2" s="237"/>
      <c r="AC2" s="237"/>
      <c r="AD2" s="237"/>
      <c r="AE2" s="237"/>
      <c r="AF2" s="165"/>
      <c r="AG2" s="165"/>
      <c r="AH2" s="165"/>
      <c r="AI2" s="176"/>
      <c r="AJ2" s="165"/>
      <c r="AK2" s="237" t="s">
        <v>188</v>
      </c>
      <c r="AL2" s="237"/>
      <c r="AM2" s="237"/>
      <c r="AN2" s="237"/>
      <c r="AO2" s="237"/>
      <c r="AQ2" s="238" t="s">
        <v>189</v>
      </c>
      <c r="AR2" s="165"/>
      <c r="AS2" s="237" t="s">
        <v>190</v>
      </c>
      <c r="AT2" s="237"/>
      <c r="AU2" s="237"/>
      <c r="AV2" s="237"/>
      <c r="AW2" s="237"/>
      <c r="AX2" s="161"/>
      <c r="AY2" s="161"/>
      <c r="AZ2" s="161"/>
      <c r="BA2" s="161"/>
      <c r="BB2" s="161"/>
      <c r="BC2" s="161"/>
      <c r="BD2" s="161"/>
      <c r="BE2" s="161"/>
      <c r="BF2" s="161"/>
    </row>
    <row r="3" spans="2:71" ht="18.600000000000001" customHeight="1" thickBot="1">
      <c r="K3"/>
      <c r="L3"/>
      <c r="M3"/>
      <c r="O3" s="166"/>
      <c r="P3" s="165"/>
      <c r="Q3" s="237"/>
      <c r="R3" s="237"/>
      <c r="S3" s="237"/>
      <c r="T3" s="237"/>
      <c r="U3" s="237"/>
      <c r="V3" s="165"/>
      <c r="W3" s="165"/>
      <c r="X3" s="165"/>
      <c r="Y3" s="241" t="s">
        <v>191</v>
      </c>
      <c r="Z3" s="165"/>
      <c r="AA3" s="237"/>
      <c r="AB3" s="237"/>
      <c r="AC3" s="237"/>
      <c r="AD3" s="237"/>
      <c r="AE3" s="237"/>
      <c r="AF3" s="165"/>
      <c r="AG3" s="165"/>
      <c r="AH3" s="165"/>
      <c r="AI3" s="177"/>
      <c r="AJ3" s="165"/>
      <c r="AK3" s="237"/>
      <c r="AL3" s="237"/>
      <c r="AM3" s="237"/>
      <c r="AN3" s="237"/>
      <c r="AO3" s="237"/>
      <c r="AQ3" s="239"/>
      <c r="AR3" s="165"/>
      <c r="AS3" s="237"/>
      <c r="AT3" s="237"/>
      <c r="AU3" s="237"/>
      <c r="AV3" s="237"/>
      <c r="AW3" s="237"/>
      <c r="AX3" s="161"/>
      <c r="AY3" s="161"/>
      <c r="AZ3" s="161"/>
      <c r="BA3" s="161"/>
      <c r="BB3" s="161"/>
      <c r="BC3" s="161"/>
      <c r="BD3" s="161"/>
      <c r="BE3" s="161"/>
      <c r="BF3" s="161"/>
    </row>
    <row r="4" spans="2:71" ht="7.7" customHeight="1">
      <c r="O4" s="167"/>
      <c r="P4" s="165"/>
      <c r="Q4" s="168"/>
      <c r="R4" s="168"/>
      <c r="S4" s="168"/>
      <c r="T4" s="168"/>
      <c r="U4" s="168"/>
      <c r="V4" s="165"/>
      <c r="W4" s="165"/>
      <c r="X4" s="165"/>
      <c r="Y4" s="169"/>
      <c r="Z4" s="165"/>
      <c r="AA4" s="168"/>
      <c r="AB4" s="168"/>
      <c r="AC4" s="168"/>
      <c r="AD4" s="168"/>
      <c r="AE4" s="168"/>
      <c r="AF4" s="165"/>
      <c r="AG4" s="165"/>
      <c r="AH4" s="165"/>
      <c r="AI4" s="169"/>
      <c r="AJ4" s="165"/>
      <c r="AK4" s="168"/>
      <c r="AL4" s="168"/>
      <c r="AM4" s="168"/>
      <c r="AN4" s="168"/>
      <c r="AO4" s="168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</row>
    <row r="5" spans="2:71" ht="19.5" hidden="1" customHeight="1">
      <c r="B5" s="265" t="s">
        <v>192</v>
      </c>
      <c r="C5" s="265"/>
      <c r="D5" s="265" t="s">
        <v>193</v>
      </c>
      <c r="E5" s="265" t="s">
        <v>194</v>
      </c>
      <c r="F5" s="265" t="s">
        <v>195</v>
      </c>
      <c r="G5" s="265" t="s">
        <v>196</v>
      </c>
      <c r="H5" s="265" t="s">
        <v>197</v>
      </c>
      <c r="I5" s="265" t="s">
        <v>97</v>
      </c>
      <c r="J5" s="265" t="s">
        <v>198</v>
      </c>
      <c r="K5" s="264">
        <v>2022</v>
      </c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>
        <v>2023</v>
      </c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>
        <v>2024</v>
      </c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>
        <v>2025</v>
      </c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</row>
    <row r="6" spans="2:71" ht="16.5" hidden="1" customHeight="1">
      <c r="B6" s="265"/>
      <c r="C6" s="265"/>
      <c r="D6" s="265"/>
      <c r="E6" s="265"/>
      <c r="F6" s="265"/>
      <c r="G6" s="265"/>
      <c r="H6" s="265"/>
      <c r="I6" s="265"/>
      <c r="J6" s="265"/>
      <c r="K6" s="178">
        <v>44562</v>
      </c>
      <c r="L6" s="178">
        <v>44593</v>
      </c>
      <c r="M6" s="178">
        <v>44621</v>
      </c>
      <c r="N6" s="178">
        <v>44652</v>
      </c>
      <c r="O6" s="178">
        <v>44682</v>
      </c>
      <c r="P6" s="178">
        <v>44713</v>
      </c>
      <c r="Q6" s="178">
        <v>44743</v>
      </c>
      <c r="R6" s="178">
        <v>44774</v>
      </c>
      <c r="S6" s="178">
        <v>44805</v>
      </c>
      <c r="T6" s="178">
        <v>44835</v>
      </c>
      <c r="U6" s="178">
        <v>44866</v>
      </c>
      <c r="V6" s="178">
        <v>44896</v>
      </c>
      <c r="W6" s="178">
        <v>44927</v>
      </c>
      <c r="X6" s="178">
        <v>44958</v>
      </c>
      <c r="Y6" s="178">
        <v>44986</v>
      </c>
      <c r="Z6" s="178">
        <v>45017</v>
      </c>
      <c r="AA6" s="178">
        <v>45047</v>
      </c>
      <c r="AB6" s="178">
        <v>45078</v>
      </c>
      <c r="AC6" s="178">
        <v>45108</v>
      </c>
      <c r="AD6" s="178">
        <v>45139</v>
      </c>
      <c r="AE6" s="178">
        <v>45170</v>
      </c>
      <c r="AF6" s="178">
        <v>45200</v>
      </c>
      <c r="AG6" s="178">
        <v>45231</v>
      </c>
      <c r="AH6" s="178">
        <v>45261</v>
      </c>
      <c r="AI6" s="178">
        <v>45292</v>
      </c>
      <c r="AJ6" s="178">
        <v>45323</v>
      </c>
      <c r="AK6" s="178">
        <v>45352</v>
      </c>
      <c r="AL6" s="178">
        <v>45383</v>
      </c>
      <c r="AM6" s="178">
        <v>45413</v>
      </c>
      <c r="AN6" s="178">
        <v>45444</v>
      </c>
      <c r="AO6" s="178">
        <v>45474</v>
      </c>
      <c r="AP6" s="178">
        <v>45505</v>
      </c>
      <c r="AQ6" s="178">
        <v>45536</v>
      </c>
      <c r="AR6" s="178">
        <v>45566</v>
      </c>
      <c r="AS6" s="178">
        <v>45597</v>
      </c>
      <c r="AT6" s="178">
        <v>45627</v>
      </c>
      <c r="AU6" s="178">
        <v>45658</v>
      </c>
      <c r="AV6" s="178">
        <v>45689</v>
      </c>
      <c r="AW6" s="178">
        <v>45717</v>
      </c>
      <c r="AX6" s="178">
        <v>45748</v>
      </c>
      <c r="AY6" s="178">
        <v>45778</v>
      </c>
      <c r="AZ6" s="178">
        <v>45809</v>
      </c>
      <c r="BA6" s="178">
        <v>45839</v>
      </c>
      <c r="BB6" s="178">
        <v>45870</v>
      </c>
      <c r="BC6" s="178">
        <v>45901</v>
      </c>
      <c r="BD6" s="178">
        <v>45931</v>
      </c>
      <c r="BE6" s="178">
        <v>45962</v>
      </c>
      <c r="BF6" s="178">
        <v>45992</v>
      </c>
    </row>
    <row r="7" spans="2:71" ht="6" hidden="1" customHeight="1">
      <c r="B7" s="249">
        <v>1</v>
      </c>
      <c r="C7" s="244"/>
      <c r="D7" s="244"/>
      <c r="E7" s="263"/>
      <c r="F7" s="263"/>
      <c r="G7" s="244"/>
      <c r="H7" s="244"/>
      <c r="I7" s="244"/>
      <c r="J7" s="26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170"/>
      <c r="BH7" s="171"/>
      <c r="BJ7" s="170"/>
      <c r="BK7" s="170"/>
      <c r="BL7" s="170"/>
      <c r="BM7" s="170"/>
      <c r="BN7" s="170"/>
      <c r="BO7" s="170"/>
      <c r="BP7" s="170"/>
      <c r="BQ7" s="170"/>
      <c r="BR7" s="170"/>
      <c r="BS7" s="170"/>
    </row>
    <row r="8" spans="2:71" ht="6" hidden="1" customHeight="1">
      <c r="B8" s="249"/>
      <c r="C8" s="244"/>
      <c r="D8" s="244"/>
      <c r="E8" s="263"/>
      <c r="F8" s="263"/>
      <c r="G8" s="244"/>
      <c r="H8" s="244"/>
      <c r="I8" s="244"/>
      <c r="J8" s="244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  <c r="BF8" s="236"/>
      <c r="BG8" s="170"/>
      <c r="BH8" s="171"/>
      <c r="BJ8" s="170"/>
      <c r="BK8" s="170"/>
      <c r="BL8" s="170"/>
      <c r="BM8" s="170"/>
      <c r="BN8" s="170"/>
      <c r="BO8" s="170"/>
      <c r="BP8" s="170"/>
      <c r="BQ8" s="170"/>
      <c r="BR8" s="170"/>
      <c r="BS8" s="170"/>
    </row>
    <row r="9" spans="2:71" ht="6" hidden="1" customHeight="1">
      <c r="B9" s="257" t="s">
        <v>113</v>
      </c>
      <c r="C9" s="243"/>
      <c r="D9" s="243"/>
      <c r="E9" s="247"/>
      <c r="F9" s="247"/>
      <c r="G9" s="243"/>
      <c r="H9" s="243"/>
      <c r="I9" s="243"/>
      <c r="J9" s="245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172"/>
      <c r="BH9" s="171"/>
      <c r="BJ9" s="170"/>
      <c r="BK9" s="170"/>
      <c r="BL9" s="170"/>
      <c r="BM9" s="170"/>
      <c r="BN9" s="170"/>
      <c r="BO9" s="170"/>
      <c r="BP9" s="170"/>
      <c r="BQ9" s="170"/>
      <c r="BR9" s="170"/>
      <c r="BS9" s="170"/>
    </row>
    <row r="10" spans="2:71" ht="6" hidden="1" customHeight="1">
      <c r="B10" s="257"/>
      <c r="C10" s="243"/>
      <c r="D10" s="243"/>
      <c r="E10" s="247"/>
      <c r="F10" s="247"/>
      <c r="G10" s="243"/>
      <c r="H10" s="243"/>
      <c r="I10" s="243"/>
      <c r="J10" s="243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6"/>
      <c r="BE10" s="236"/>
      <c r="BF10" s="236"/>
      <c r="BG10" s="172"/>
      <c r="BH10" s="171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</row>
    <row r="11" spans="2:71" ht="6" hidden="1" customHeight="1">
      <c r="B11" s="257" t="s">
        <v>116</v>
      </c>
      <c r="C11" s="243"/>
      <c r="D11" s="243"/>
      <c r="E11" s="247"/>
      <c r="F11" s="247"/>
      <c r="G11" s="243"/>
      <c r="H11" s="243"/>
      <c r="I11" s="243"/>
      <c r="J11" s="245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172"/>
      <c r="BH11" s="171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</row>
    <row r="12" spans="2:71" ht="6" hidden="1" customHeight="1">
      <c r="B12" s="257"/>
      <c r="C12" s="243"/>
      <c r="D12" s="243"/>
      <c r="E12" s="247"/>
      <c r="F12" s="247"/>
      <c r="G12" s="243"/>
      <c r="H12" s="243"/>
      <c r="I12" s="243"/>
      <c r="J12" s="243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172"/>
      <c r="BH12" s="171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</row>
    <row r="13" spans="2:71" ht="6" hidden="1" customHeight="1">
      <c r="B13" s="257" t="s">
        <v>118</v>
      </c>
      <c r="C13" s="243"/>
      <c r="D13" s="243"/>
      <c r="E13" s="247"/>
      <c r="F13" s="247"/>
      <c r="G13" s="243"/>
      <c r="H13" s="243"/>
      <c r="I13" s="243"/>
      <c r="J13" s="245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172"/>
      <c r="BH13" s="171"/>
      <c r="BJ13" s="170"/>
      <c r="BK13" s="170"/>
      <c r="BL13" s="170"/>
      <c r="BM13" s="170"/>
      <c r="BN13" s="170"/>
      <c r="BO13" s="170"/>
      <c r="BP13" s="170"/>
      <c r="BQ13" s="170"/>
      <c r="BR13" s="170"/>
      <c r="BS13" s="170"/>
    </row>
    <row r="14" spans="2:71" ht="6" hidden="1" customHeight="1">
      <c r="B14" s="257"/>
      <c r="C14" s="243"/>
      <c r="D14" s="243"/>
      <c r="E14" s="247"/>
      <c r="F14" s="247"/>
      <c r="G14" s="243"/>
      <c r="H14" s="243"/>
      <c r="I14" s="243"/>
      <c r="J14" s="243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172"/>
      <c r="BH14" s="171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</row>
    <row r="15" spans="2:71" ht="6" hidden="1" customHeight="1">
      <c r="B15" s="257" t="s">
        <v>120</v>
      </c>
      <c r="C15" s="243"/>
      <c r="D15" s="243"/>
      <c r="E15" s="247"/>
      <c r="F15" s="247"/>
      <c r="G15" s="243"/>
      <c r="H15" s="243"/>
      <c r="I15" s="243"/>
      <c r="J15" s="245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172"/>
      <c r="BH15" s="171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</row>
    <row r="16" spans="2:71" ht="6" hidden="1" customHeight="1">
      <c r="B16" s="257"/>
      <c r="C16" s="243"/>
      <c r="D16" s="243"/>
      <c r="E16" s="247"/>
      <c r="F16" s="247"/>
      <c r="G16" s="243"/>
      <c r="H16" s="243"/>
      <c r="I16" s="243"/>
      <c r="J16" s="243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236"/>
      <c r="BD16" s="236"/>
      <c r="BE16" s="236"/>
      <c r="BF16" s="236"/>
      <c r="BG16" s="172"/>
      <c r="BH16" s="171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</row>
    <row r="17" spans="2:71" ht="6" hidden="1" customHeight="1">
      <c r="B17" s="257" t="s">
        <v>122</v>
      </c>
      <c r="C17" s="243"/>
      <c r="D17" s="243"/>
      <c r="E17" s="247"/>
      <c r="F17" s="247"/>
      <c r="G17" s="243"/>
      <c r="H17" s="243"/>
      <c r="I17" s="243"/>
      <c r="J17" s="245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172"/>
      <c r="BH17" s="171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</row>
    <row r="18" spans="2:71" ht="6" hidden="1" customHeight="1">
      <c r="B18" s="257"/>
      <c r="C18" s="243"/>
      <c r="D18" s="243"/>
      <c r="E18" s="247"/>
      <c r="F18" s="247"/>
      <c r="G18" s="243"/>
      <c r="H18" s="243"/>
      <c r="I18" s="243"/>
      <c r="J18" s="243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  <c r="BF18" s="236"/>
      <c r="BG18" s="172"/>
      <c r="BH18" s="171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</row>
    <row r="19" spans="2:71" ht="6" hidden="1" customHeight="1">
      <c r="B19" s="249">
        <v>2</v>
      </c>
      <c r="C19" s="244"/>
      <c r="D19" s="244"/>
      <c r="E19" s="263"/>
      <c r="F19" s="263"/>
      <c r="G19" s="244"/>
      <c r="H19" s="244"/>
      <c r="I19" s="244"/>
      <c r="J19" s="244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170"/>
      <c r="BH19" s="171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</row>
    <row r="20" spans="2:71" ht="6" hidden="1" customHeight="1">
      <c r="B20" s="249"/>
      <c r="C20" s="244"/>
      <c r="D20" s="244"/>
      <c r="E20" s="263"/>
      <c r="F20" s="263"/>
      <c r="G20" s="244"/>
      <c r="H20" s="244"/>
      <c r="I20" s="244"/>
      <c r="J20" s="244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170"/>
      <c r="BH20" s="171"/>
      <c r="BJ20" s="170"/>
      <c r="BK20" s="170"/>
      <c r="BL20" s="170"/>
      <c r="BM20" s="170"/>
      <c r="BN20" s="170"/>
      <c r="BO20" s="170"/>
      <c r="BP20" s="170"/>
      <c r="BQ20" s="170"/>
      <c r="BR20" s="170"/>
      <c r="BS20" s="170"/>
    </row>
    <row r="21" spans="2:71" ht="6" hidden="1" customHeight="1">
      <c r="B21" s="246" t="s">
        <v>126</v>
      </c>
      <c r="C21" s="242"/>
      <c r="D21" s="243"/>
      <c r="E21" s="259"/>
      <c r="F21" s="259"/>
      <c r="G21" s="243"/>
      <c r="H21" s="243"/>
      <c r="I21" s="243"/>
      <c r="J21" s="243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  <c r="BF21" s="236"/>
      <c r="BG21" s="172"/>
      <c r="BH21" s="171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</row>
    <row r="22" spans="2:71" ht="6" hidden="1" customHeight="1">
      <c r="B22" s="246"/>
      <c r="C22" s="242"/>
      <c r="D22" s="243"/>
      <c r="E22" s="259"/>
      <c r="F22" s="259"/>
      <c r="G22" s="243"/>
      <c r="H22" s="243"/>
      <c r="I22" s="243"/>
      <c r="J22" s="243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  <c r="BD22" s="236"/>
      <c r="BE22" s="236"/>
      <c r="BF22" s="236"/>
      <c r="BG22" s="172"/>
      <c r="BH22" s="171"/>
      <c r="BJ22" s="170"/>
      <c r="BK22" s="170"/>
      <c r="BL22" s="170"/>
      <c r="BM22" s="170"/>
      <c r="BN22" s="170"/>
      <c r="BO22" s="170"/>
      <c r="BP22" s="170"/>
      <c r="BQ22" s="170"/>
      <c r="BR22" s="170"/>
      <c r="BS22" s="170"/>
    </row>
    <row r="23" spans="2:71" ht="6" hidden="1" customHeight="1">
      <c r="B23" s="246" t="s">
        <v>129</v>
      </c>
      <c r="C23" s="242"/>
      <c r="D23" s="243"/>
      <c r="E23" s="259"/>
      <c r="F23" s="259"/>
      <c r="G23" s="243"/>
      <c r="H23" s="243"/>
      <c r="I23" s="243"/>
      <c r="J23" s="243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161"/>
    </row>
    <row r="24" spans="2:71" ht="6" hidden="1" customHeight="1">
      <c r="B24" s="246"/>
      <c r="C24" s="242"/>
      <c r="D24" s="243"/>
      <c r="E24" s="259"/>
      <c r="F24" s="259"/>
      <c r="G24" s="243"/>
      <c r="H24" s="243"/>
      <c r="I24" s="243"/>
      <c r="J24" s="243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161"/>
    </row>
    <row r="25" spans="2:71" ht="6" hidden="1" customHeight="1">
      <c r="B25" s="246" t="s">
        <v>131</v>
      </c>
      <c r="C25" s="242"/>
      <c r="D25" s="243"/>
      <c r="E25" s="259"/>
      <c r="F25" s="259"/>
      <c r="G25" s="243"/>
      <c r="H25" s="243"/>
      <c r="I25" s="243"/>
      <c r="J25" s="243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161"/>
    </row>
    <row r="26" spans="2:71" ht="6" hidden="1" customHeight="1">
      <c r="B26" s="246"/>
      <c r="C26" s="242"/>
      <c r="D26" s="243"/>
      <c r="E26" s="259"/>
      <c r="F26" s="259"/>
      <c r="G26" s="243"/>
      <c r="H26" s="243"/>
      <c r="I26" s="243"/>
      <c r="J26" s="243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161"/>
    </row>
    <row r="27" spans="2:71" ht="6" hidden="1" customHeight="1">
      <c r="B27" s="257" t="s">
        <v>133</v>
      </c>
      <c r="C27" s="262"/>
      <c r="D27" s="243"/>
      <c r="E27" s="259"/>
      <c r="F27" s="259"/>
      <c r="G27" s="243"/>
      <c r="H27" s="243"/>
      <c r="I27" s="243"/>
      <c r="J27" s="243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6"/>
      <c r="BB27" s="236"/>
      <c r="BC27" s="236"/>
      <c r="BD27" s="236"/>
      <c r="BE27" s="236"/>
      <c r="BF27" s="236"/>
      <c r="BG27" s="161"/>
    </row>
    <row r="28" spans="2:71" ht="6" hidden="1" customHeight="1">
      <c r="B28" s="257"/>
      <c r="C28" s="262"/>
      <c r="D28" s="243"/>
      <c r="E28" s="259"/>
      <c r="F28" s="259"/>
      <c r="G28" s="243"/>
      <c r="H28" s="243"/>
      <c r="I28" s="243"/>
      <c r="J28" s="243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161"/>
    </row>
    <row r="29" spans="2:71" ht="6" hidden="1" customHeight="1">
      <c r="B29" s="243" t="s">
        <v>135</v>
      </c>
      <c r="C29" s="258"/>
      <c r="D29" s="243"/>
      <c r="E29" s="259"/>
      <c r="F29" s="259"/>
      <c r="G29" s="242"/>
      <c r="H29" s="242"/>
      <c r="I29" s="242"/>
      <c r="J29" s="242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161"/>
    </row>
    <row r="30" spans="2:71" ht="6" hidden="1" customHeight="1">
      <c r="B30" s="243"/>
      <c r="C30" s="258"/>
      <c r="D30" s="243"/>
      <c r="E30" s="259"/>
      <c r="F30" s="259"/>
      <c r="G30" s="242"/>
      <c r="H30" s="242"/>
      <c r="I30" s="242"/>
      <c r="J30" s="242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161"/>
    </row>
    <row r="31" spans="2:71" ht="6" hidden="1" customHeight="1">
      <c r="B31" s="261">
        <v>3</v>
      </c>
      <c r="C31" s="250"/>
      <c r="D31" s="244"/>
      <c r="E31" s="252"/>
      <c r="F31" s="252"/>
      <c r="G31" s="250"/>
      <c r="H31" s="250"/>
      <c r="I31" s="250"/>
      <c r="J31" s="250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6"/>
      <c r="AT31" s="236"/>
      <c r="AU31" s="236"/>
      <c r="AV31" s="236"/>
      <c r="AW31" s="236"/>
      <c r="AX31" s="236"/>
      <c r="AY31" s="236"/>
      <c r="AZ31" s="236"/>
      <c r="BA31" s="236"/>
      <c r="BB31" s="236"/>
      <c r="BC31" s="236"/>
      <c r="BD31" s="236"/>
      <c r="BE31" s="236"/>
      <c r="BF31" s="236"/>
      <c r="BG31" s="170"/>
      <c r="BH31" s="171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</row>
    <row r="32" spans="2:71" ht="6" hidden="1" customHeight="1">
      <c r="B32" s="261"/>
      <c r="C32" s="250"/>
      <c r="D32" s="244"/>
      <c r="E32" s="252"/>
      <c r="F32" s="252"/>
      <c r="G32" s="250"/>
      <c r="H32" s="250"/>
      <c r="I32" s="250"/>
      <c r="J32" s="250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  <c r="AX32" s="236"/>
      <c r="AY32" s="236"/>
      <c r="AZ32" s="236"/>
      <c r="BA32" s="236"/>
      <c r="BB32" s="236"/>
      <c r="BC32" s="236"/>
      <c r="BD32" s="236"/>
      <c r="BE32" s="236"/>
      <c r="BF32" s="236"/>
      <c r="BG32" s="170"/>
      <c r="BH32" s="171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</row>
    <row r="33" spans="2:71" ht="6" hidden="1" customHeight="1">
      <c r="B33" s="260" t="s">
        <v>139</v>
      </c>
      <c r="C33" s="242"/>
      <c r="D33" s="243"/>
      <c r="E33" s="259"/>
      <c r="F33" s="259"/>
      <c r="G33" s="243"/>
      <c r="H33" s="243"/>
      <c r="I33" s="243"/>
      <c r="J33" s="243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170"/>
      <c r="BH33" s="171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</row>
    <row r="34" spans="2:71" ht="6" hidden="1" customHeight="1">
      <c r="B34" s="260"/>
      <c r="C34" s="242"/>
      <c r="D34" s="243"/>
      <c r="E34" s="259"/>
      <c r="F34" s="259"/>
      <c r="G34" s="243"/>
      <c r="H34" s="243"/>
      <c r="I34" s="243"/>
      <c r="J34" s="243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170"/>
      <c r="BH34" s="171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</row>
    <row r="35" spans="2:71" ht="6" hidden="1" customHeight="1">
      <c r="B35" s="260" t="s">
        <v>141</v>
      </c>
      <c r="C35" s="258"/>
      <c r="D35" s="243"/>
      <c r="E35" s="259"/>
      <c r="F35" s="248"/>
      <c r="G35" s="243"/>
      <c r="H35" s="243"/>
      <c r="I35" s="243"/>
      <c r="J35" s="243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170"/>
      <c r="BH35" s="171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</row>
    <row r="36" spans="2:71" ht="6" hidden="1" customHeight="1">
      <c r="B36" s="260"/>
      <c r="C36" s="258"/>
      <c r="D36" s="243"/>
      <c r="E36" s="259"/>
      <c r="F36" s="248"/>
      <c r="G36" s="243"/>
      <c r="H36" s="243"/>
      <c r="I36" s="243"/>
      <c r="J36" s="243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170"/>
      <c r="BH36" s="171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</row>
    <row r="37" spans="2:71" ht="6" hidden="1" customHeight="1">
      <c r="B37" s="258" t="s">
        <v>143</v>
      </c>
      <c r="C37" s="258"/>
      <c r="D37" s="243"/>
      <c r="E37" s="259"/>
      <c r="F37" s="248"/>
      <c r="G37" s="243"/>
      <c r="H37" s="243"/>
      <c r="I37" s="243"/>
      <c r="J37" s="243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36"/>
      <c r="AZ37" s="236"/>
      <c r="BA37" s="236"/>
      <c r="BB37" s="236"/>
      <c r="BC37" s="236"/>
      <c r="BD37" s="236"/>
      <c r="BE37" s="236"/>
      <c r="BF37" s="236"/>
      <c r="BG37" s="170"/>
      <c r="BH37" s="171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</row>
    <row r="38" spans="2:71" ht="6" hidden="1" customHeight="1">
      <c r="B38" s="258"/>
      <c r="C38" s="258"/>
      <c r="D38" s="243"/>
      <c r="E38" s="259"/>
      <c r="F38" s="248"/>
      <c r="G38" s="243"/>
      <c r="H38" s="243"/>
      <c r="I38" s="243"/>
      <c r="J38" s="243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  <c r="BF38" s="236"/>
      <c r="BG38" s="170"/>
      <c r="BH38" s="171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</row>
    <row r="39" spans="2:71" ht="6" hidden="1" customHeight="1">
      <c r="B39" s="258" t="s">
        <v>145</v>
      </c>
      <c r="C39" s="258"/>
      <c r="D39" s="243"/>
      <c r="E39" s="259"/>
      <c r="F39" s="248"/>
      <c r="G39" s="243"/>
      <c r="H39" s="243"/>
      <c r="I39" s="243"/>
      <c r="J39" s="243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170"/>
      <c r="BH39" s="171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</row>
    <row r="40" spans="2:71" ht="6" hidden="1" customHeight="1">
      <c r="B40" s="258"/>
      <c r="C40" s="258"/>
      <c r="D40" s="243"/>
      <c r="E40" s="259"/>
      <c r="F40" s="248"/>
      <c r="G40" s="243"/>
      <c r="H40" s="243"/>
      <c r="I40" s="243"/>
      <c r="J40" s="243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170"/>
      <c r="BH40" s="171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</row>
    <row r="41" spans="2:71" ht="6" hidden="1" customHeight="1">
      <c r="B41" s="258" t="s">
        <v>147</v>
      </c>
      <c r="C41" s="258"/>
      <c r="D41" s="243"/>
      <c r="E41" s="259"/>
      <c r="F41" s="248"/>
      <c r="G41" s="243"/>
      <c r="H41" s="243"/>
      <c r="I41" s="243"/>
      <c r="J41" s="243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170"/>
      <c r="BH41" s="171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</row>
    <row r="42" spans="2:71" ht="6" hidden="1" customHeight="1">
      <c r="B42" s="258"/>
      <c r="C42" s="258"/>
      <c r="D42" s="243"/>
      <c r="E42" s="259"/>
      <c r="F42" s="248"/>
      <c r="G42" s="243"/>
      <c r="H42" s="243"/>
      <c r="I42" s="243"/>
      <c r="J42" s="243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170"/>
      <c r="BH42" s="171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</row>
    <row r="43" spans="2:71" ht="6" hidden="1" customHeight="1">
      <c r="B43" s="258" t="s">
        <v>149</v>
      </c>
      <c r="C43" s="258"/>
      <c r="D43" s="243"/>
      <c r="E43" s="259"/>
      <c r="F43" s="248"/>
      <c r="G43" s="242"/>
      <c r="H43" s="242"/>
      <c r="I43" s="242"/>
      <c r="J43" s="242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170"/>
      <c r="BH43" s="171"/>
      <c r="BJ43" s="170"/>
      <c r="BK43" s="170"/>
      <c r="BL43" s="170"/>
      <c r="BM43" s="170"/>
      <c r="BN43" s="170"/>
      <c r="BO43" s="170"/>
      <c r="BP43" s="170"/>
      <c r="BQ43" s="170"/>
      <c r="BR43" s="170"/>
      <c r="BS43" s="170"/>
    </row>
    <row r="44" spans="2:71" ht="6" hidden="1" customHeight="1">
      <c r="B44" s="258"/>
      <c r="C44" s="258"/>
      <c r="D44" s="243"/>
      <c r="E44" s="259"/>
      <c r="F44" s="248"/>
      <c r="G44" s="242"/>
      <c r="H44" s="242"/>
      <c r="I44" s="242"/>
      <c r="J44" s="242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170"/>
      <c r="BH44" s="171"/>
      <c r="BJ44" s="170"/>
      <c r="BK44" s="170"/>
      <c r="BL44" s="170"/>
      <c r="BM44" s="170"/>
      <c r="BN44" s="170"/>
      <c r="BO44" s="170"/>
      <c r="BP44" s="170"/>
      <c r="BQ44" s="170"/>
      <c r="BR44" s="170"/>
      <c r="BS44" s="170"/>
    </row>
    <row r="45" spans="2:71" ht="6" hidden="1" customHeight="1">
      <c r="B45" s="258" t="s">
        <v>151</v>
      </c>
      <c r="C45" s="258"/>
      <c r="D45" s="243"/>
      <c r="E45" s="259"/>
      <c r="F45" s="248"/>
      <c r="G45" s="243"/>
      <c r="H45" s="243"/>
      <c r="I45" s="243"/>
      <c r="J45" s="243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  <c r="AK45" s="236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6"/>
      <c r="AZ45" s="236"/>
      <c r="BA45" s="236"/>
      <c r="BB45" s="236"/>
      <c r="BC45" s="236"/>
      <c r="BD45" s="236"/>
      <c r="BE45" s="236"/>
      <c r="BF45" s="236"/>
      <c r="BG45" s="170"/>
      <c r="BH45" s="171"/>
      <c r="BJ45" s="170"/>
      <c r="BK45" s="170"/>
      <c r="BL45" s="170"/>
      <c r="BM45" s="170"/>
      <c r="BN45" s="170"/>
      <c r="BO45" s="170"/>
      <c r="BP45" s="170"/>
      <c r="BQ45" s="170"/>
      <c r="BR45" s="170"/>
      <c r="BS45" s="170"/>
    </row>
    <row r="46" spans="2:71" ht="6" hidden="1" customHeight="1">
      <c r="B46" s="258"/>
      <c r="C46" s="258"/>
      <c r="D46" s="243"/>
      <c r="E46" s="259"/>
      <c r="F46" s="248"/>
      <c r="G46" s="243"/>
      <c r="H46" s="243"/>
      <c r="I46" s="243"/>
      <c r="J46" s="243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  <c r="BF46" s="236"/>
      <c r="BG46" s="170"/>
      <c r="BH46" s="171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</row>
    <row r="47" spans="2:71" ht="6" hidden="1" customHeight="1">
      <c r="B47" s="249">
        <v>4</v>
      </c>
      <c r="C47" s="250"/>
      <c r="D47" s="244"/>
      <c r="E47" s="251"/>
      <c r="F47" s="252"/>
      <c r="G47" s="250"/>
      <c r="H47" s="250"/>
      <c r="I47" s="250"/>
      <c r="J47" s="250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6"/>
      <c r="AI47" s="236"/>
      <c r="AJ47" s="236"/>
      <c r="AK47" s="236"/>
      <c r="AL47" s="236"/>
      <c r="AM47" s="236"/>
      <c r="AN47" s="236"/>
      <c r="AO47" s="236"/>
      <c r="AP47" s="236"/>
      <c r="AQ47" s="236"/>
      <c r="AR47" s="236"/>
      <c r="AS47" s="236"/>
      <c r="AT47" s="236"/>
      <c r="AU47" s="236"/>
      <c r="AV47" s="236"/>
      <c r="AW47" s="236"/>
      <c r="AX47" s="236"/>
      <c r="AY47" s="236"/>
      <c r="AZ47" s="236"/>
      <c r="BA47" s="236"/>
      <c r="BB47" s="236"/>
      <c r="BC47" s="236"/>
      <c r="BD47" s="236"/>
      <c r="BE47" s="236"/>
      <c r="BF47" s="236"/>
      <c r="BG47" s="170"/>
      <c r="BH47" s="171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</row>
    <row r="48" spans="2:71" ht="6" hidden="1" customHeight="1">
      <c r="B48" s="249"/>
      <c r="C48" s="250"/>
      <c r="D48" s="244"/>
      <c r="E48" s="251"/>
      <c r="F48" s="252"/>
      <c r="G48" s="250"/>
      <c r="H48" s="250"/>
      <c r="I48" s="250"/>
      <c r="J48" s="250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6"/>
      <c r="AX48" s="236"/>
      <c r="AY48" s="236"/>
      <c r="AZ48" s="236"/>
      <c r="BA48" s="236"/>
      <c r="BB48" s="236"/>
      <c r="BC48" s="236"/>
      <c r="BD48" s="236"/>
      <c r="BE48" s="236"/>
      <c r="BF48" s="236"/>
      <c r="BG48" s="170"/>
      <c r="BH48" s="171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</row>
    <row r="49" spans="2:71" ht="6" hidden="1" customHeight="1">
      <c r="B49" s="257" t="s">
        <v>154</v>
      </c>
      <c r="C49" s="258"/>
      <c r="D49" s="243"/>
      <c r="E49" s="259"/>
      <c r="F49" s="248"/>
      <c r="G49" s="243"/>
      <c r="H49" s="243"/>
      <c r="I49" s="243"/>
      <c r="J49" s="243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</row>
    <row r="50" spans="2:71" ht="6" hidden="1" customHeight="1">
      <c r="B50" s="257"/>
      <c r="C50" s="258"/>
      <c r="D50" s="243"/>
      <c r="E50" s="259"/>
      <c r="F50" s="248"/>
      <c r="G50" s="243"/>
      <c r="H50" s="243"/>
      <c r="I50" s="243"/>
      <c r="J50" s="243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6"/>
      <c r="AX50" s="236"/>
      <c r="AY50" s="236"/>
      <c r="AZ50" s="236"/>
      <c r="BA50" s="236"/>
      <c r="BB50" s="236"/>
      <c r="BC50" s="236"/>
      <c r="BD50" s="236"/>
      <c r="BE50" s="236"/>
      <c r="BF50" s="236"/>
    </row>
    <row r="51" spans="2:71" ht="6" hidden="1" customHeight="1">
      <c r="B51" s="257" t="s">
        <v>156</v>
      </c>
      <c r="C51" s="258"/>
      <c r="D51" s="243"/>
      <c r="E51" s="259"/>
      <c r="F51" s="248"/>
      <c r="G51" s="243"/>
      <c r="H51" s="243"/>
      <c r="I51" s="243"/>
      <c r="J51" s="243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236"/>
      <c r="AJ51" s="236"/>
      <c r="AK51" s="236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</row>
    <row r="52" spans="2:71" ht="6" hidden="1" customHeight="1">
      <c r="B52" s="257"/>
      <c r="C52" s="258"/>
      <c r="D52" s="243"/>
      <c r="E52" s="259"/>
      <c r="F52" s="248"/>
      <c r="G52" s="243"/>
      <c r="H52" s="243"/>
      <c r="I52" s="243"/>
      <c r="J52" s="243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36"/>
    </row>
    <row r="53" spans="2:71" ht="6" hidden="1" customHeight="1">
      <c r="B53" s="257" t="s">
        <v>158</v>
      </c>
      <c r="C53" s="242"/>
      <c r="D53" s="243"/>
      <c r="E53" s="259"/>
      <c r="F53" s="248"/>
      <c r="G53" s="243"/>
      <c r="H53" s="243"/>
      <c r="I53" s="243"/>
      <c r="J53" s="243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6"/>
      <c r="AU53" s="236"/>
      <c r="AV53" s="236"/>
      <c r="AW53" s="236"/>
      <c r="AX53" s="236"/>
      <c r="AY53" s="236"/>
      <c r="AZ53" s="236"/>
      <c r="BA53" s="236"/>
      <c r="BB53" s="236"/>
      <c r="BC53" s="236"/>
      <c r="BD53" s="236"/>
      <c r="BE53" s="236"/>
      <c r="BF53" s="236"/>
    </row>
    <row r="54" spans="2:71" ht="6" hidden="1" customHeight="1">
      <c r="B54" s="257"/>
      <c r="C54" s="242"/>
      <c r="D54" s="243"/>
      <c r="E54" s="259"/>
      <c r="F54" s="248"/>
      <c r="G54" s="243"/>
      <c r="H54" s="243"/>
      <c r="I54" s="243"/>
      <c r="J54" s="243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F54" s="236"/>
    </row>
    <row r="55" spans="2:71" ht="6" hidden="1" customHeight="1">
      <c r="B55" s="257"/>
      <c r="C55" s="242"/>
      <c r="D55" s="243"/>
      <c r="E55" s="259"/>
      <c r="F55" s="248"/>
      <c r="G55" s="243"/>
      <c r="H55" s="243"/>
      <c r="I55" s="243"/>
      <c r="J55" s="243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F55" s="236"/>
    </row>
    <row r="56" spans="2:71" ht="15.6" hidden="1" customHeight="1">
      <c r="B56" s="183">
        <v>4.4000000000000004</v>
      </c>
      <c r="C56" s="184"/>
      <c r="D56" s="179"/>
      <c r="E56" s="181"/>
      <c r="F56" s="182"/>
      <c r="G56" s="179"/>
      <c r="H56" s="179"/>
      <c r="I56" s="180"/>
      <c r="J56" s="179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6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F56" s="236"/>
    </row>
    <row r="57" spans="2:71" hidden="1">
      <c r="B57" s="184">
        <v>4.5</v>
      </c>
      <c r="C57" s="184"/>
      <c r="D57" s="179"/>
      <c r="E57" s="181"/>
      <c r="F57" s="182"/>
      <c r="G57" s="184"/>
      <c r="H57" s="184"/>
      <c r="I57" s="180"/>
      <c r="J57" s="179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</row>
    <row r="58" spans="2:71" ht="9" hidden="1" customHeight="1">
      <c r="B58" s="179"/>
      <c r="C58" s="179"/>
      <c r="D58" s="179"/>
      <c r="E58" s="181"/>
      <c r="F58" s="182"/>
      <c r="G58" s="179"/>
      <c r="H58" s="179"/>
      <c r="I58" s="179"/>
      <c r="J58" s="179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6"/>
      <c r="AC58" s="236"/>
      <c r="AD58" s="236"/>
      <c r="AE58" s="236"/>
      <c r="AF58" s="236"/>
      <c r="AG58" s="236"/>
      <c r="AH58" s="236"/>
      <c r="AI58" s="236"/>
      <c r="AJ58" s="236"/>
      <c r="AK58" s="236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6"/>
      <c r="AX58" s="236"/>
      <c r="AY58" s="236"/>
      <c r="AZ58" s="236"/>
      <c r="BA58" s="236"/>
      <c r="BB58" s="236"/>
      <c r="BC58" s="236"/>
      <c r="BD58" s="236"/>
      <c r="BE58" s="236"/>
      <c r="BF58" s="236"/>
    </row>
    <row r="59" spans="2:71" ht="6" hidden="1" customHeight="1">
      <c r="B59" s="257">
        <v>4.5999999999999996</v>
      </c>
      <c r="C59" s="258"/>
      <c r="D59" s="243"/>
      <c r="E59" s="259"/>
      <c r="F59" s="248"/>
      <c r="G59" s="242"/>
      <c r="H59" s="242"/>
      <c r="I59" s="242"/>
      <c r="J59" s="242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</row>
    <row r="60" spans="2:71" ht="6" hidden="1" customHeight="1">
      <c r="B60" s="257"/>
      <c r="C60" s="258"/>
      <c r="D60" s="243"/>
      <c r="E60" s="259"/>
      <c r="F60" s="248"/>
      <c r="G60" s="242"/>
      <c r="H60" s="242"/>
      <c r="I60" s="242"/>
      <c r="J60" s="242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</row>
    <row r="61" spans="2:71" ht="6" hidden="1" customHeight="1">
      <c r="B61" s="249">
        <v>5</v>
      </c>
      <c r="C61" s="250"/>
      <c r="D61" s="244"/>
      <c r="E61" s="251"/>
      <c r="F61" s="252"/>
      <c r="G61" s="250"/>
      <c r="H61" s="250"/>
      <c r="I61" s="250"/>
      <c r="J61" s="250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170"/>
      <c r="BH61" s="171"/>
      <c r="BJ61" s="170"/>
      <c r="BK61" s="170"/>
      <c r="BL61" s="170"/>
      <c r="BM61" s="170"/>
      <c r="BN61" s="170"/>
      <c r="BO61" s="170"/>
      <c r="BP61" s="170"/>
      <c r="BQ61" s="170"/>
      <c r="BR61" s="170"/>
      <c r="BS61" s="170"/>
    </row>
    <row r="62" spans="2:71" ht="6" hidden="1" customHeight="1">
      <c r="B62" s="249"/>
      <c r="C62" s="250"/>
      <c r="D62" s="244"/>
      <c r="E62" s="251"/>
      <c r="F62" s="252"/>
      <c r="G62" s="250"/>
      <c r="H62" s="250"/>
      <c r="I62" s="250"/>
      <c r="J62" s="250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170"/>
      <c r="BH62" s="171"/>
      <c r="BJ62" s="170"/>
      <c r="BK62" s="170"/>
      <c r="BL62" s="170"/>
      <c r="BM62" s="170"/>
      <c r="BN62" s="170"/>
      <c r="BO62" s="170"/>
      <c r="BP62" s="170"/>
      <c r="BQ62" s="170"/>
      <c r="BR62" s="170"/>
      <c r="BS62" s="170"/>
    </row>
    <row r="63" spans="2:71" ht="6" hidden="1" customHeight="1">
      <c r="B63" s="253" t="s">
        <v>163</v>
      </c>
      <c r="C63" s="254"/>
      <c r="D63" s="243"/>
      <c r="E63" s="255"/>
      <c r="F63" s="255"/>
      <c r="G63" s="243"/>
      <c r="H63" s="243"/>
      <c r="I63" s="243"/>
      <c r="J63" s="243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</row>
    <row r="64" spans="2:71" ht="6" hidden="1" customHeight="1">
      <c r="B64" s="253"/>
      <c r="C64" s="254"/>
      <c r="D64" s="243"/>
      <c r="E64" s="255"/>
      <c r="F64" s="255"/>
      <c r="G64" s="243"/>
      <c r="H64" s="243"/>
      <c r="I64" s="243"/>
      <c r="J64" s="243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</row>
    <row r="65" spans="2:71" ht="6" hidden="1" customHeight="1">
      <c r="B65" s="253" t="s">
        <v>165</v>
      </c>
      <c r="C65" s="254"/>
      <c r="D65" s="243"/>
      <c r="E65" s="255"/>
      <c r="F65" s="255"/>
      <c r="G65" s="243"/>
      <c r="H65" s="243"/>
      <c r="I65" s="243"/>
      <c r="J65" s="243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</row>
    <row r="66" spans="2:71" ht="6" hidden="1" customHeight="1">
      <c r="B66" s="253"/>
      <c r="C66" s="254"/>
      <c r="D66" s="243"/>
      <c r="E66" s="255"/>
      <c r="F66" s="255"/>
      <c r="G66" s="243"/>
      <c r="H66" s="243"/>
      <c r="I66" s="243"/>
      <c r="J66" s="243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</row>
    <row r="67" spans="2:71" ht="6" hidden="1" customHeight="1">
      <c r="B67" s="253" t="s">
        <v>167</v>
      </c>
      <c r="C67" s="254"/>
      <c r="D67" s="243"/>
      <c r="E67" s="255"/>
      <c r="F67" s="255"/>
      <c r="G67" s="243"/>
      <c r="H67" s="243"/>
      <c r="I67" s="243"/>
      <c r="J67" s="243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</row>
    <row r="68" spans="2:71" ht="6" hidden="1" customHeight="1">
      <c r="B68" s="253"/>
      <c r="C68" s="254"/>
      <c r="D68" s="243"/>
      <c r="E68" s="255"/>
      <c r="F68" s="255"/>
      <c r="G68" s="243"/>
      <c r="H68" s="243"/>
      <c r="I68" s="243"/>
      <c r="J68" s="243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</row>
    <row r="69" spans="2:71" ht="6" hidden="1" customHeight="1">
      <c r="B69" s="253" t="s">
        <v>169</v>
      </c>
      <c r="C69" s="254"/>
      <c r="D69" s="243"/>
      <c r="E69" s="255"/>
      <c r="F69" s="255"/>
      <c r="G69" s="243"/>
      <c r="H69" s="243"/>
      <c r="I69" s="243"/>
      <c r="J69" s="243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</row>
    <row r="70" spans="2:71" ht="6" hidden="1" customHeight="1">
      <c r="B70" s="253"/>
      <c r="C70" s="254"/>
      <c r="D70" s="243"/>
      <c r="E70" s="255"/>
      <c r="F70" s="255"/>
      <c r="G70" s="243"/>
      <c r="H70" s="243"/>
      <c r="I70" s="243"/>
      <c r="J70" s="243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  <c r="AA70" s="236"/>
      <c r="AB70" s="236"/>
      <c r="AC70" s="236"/>
      <c r="AD70" s="236"/>
      <c r="AE70" s="236"/>
      <c r="AF70" s="236"/>
      <c r="AG70" s="236"/>
      <c r="AH70" s="236"/>
      <c r="AI70" s="236"/>
      <c r="AJ70" s="236"/>
      <c r="AK70" s="236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36"/>
    </row>
    <row r="71" spans="2:71" ht="6" hidden="1" customHeight="1">
      <c r="B71" s="253" t="s">
        <v>171</v>
      </c>
      <c r="C71" s="254"/>
      <c r="D71" s="243"/>
      <c r="E71" s="255"/>
      <c r="F71" s="255"/>
      <c r="G71" s="242"/>
      <c r="H71" s="242"/>
      <c r="I71" s="242"/>
      <c r="J71" s="242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</row>
    <row r="72" spans="2:71" ht="6" hidden="1" customHeight="1">
      <c r="B72" s="253"/>
      <c r="C72" s="254"/>
      <c r="D72" s="243"/>
      <c r="E72" s="255"/>
      <c r="F72" s="255"/>
      <c r="G72" s="242"/>
      <c r="H72" s="242"/>
      <c r="I72" s="242"/>
      <c r="J72" s="242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</row>
    <row r="73" spans="2:71" ht="6" hidden="1" customHeight="1">
      <c r="B73" s="253" t="s">
        <v>172</v>
      </c>
      <c r="C73" s="254"/>
      <c r="D73" s="243"/>
      <c r="E73" s="255"/>
      <c r="F73" s="255"/>
      <c r="G73" s="256"/>
      <c r="H73" s="256"/>
      <c r="I73" s="256"/>
      <c r="J73" s="25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  <c r="AG73" s="236"/>
      <c r="AH73" s="236"/>
      <c r="AI73" s="236"/>
      <c r="AJ73" s="236"/>
      <c r="AK73" s="236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AX73" s="236"/>
      <c r="AY73" s="236"/>
      <c r="AZ73" s="236"/>
      <c r="BA73" s="236"/>
      <c r="BB73" s="236"/>
      <c r="BC73" s="236"/>
      <c r="BD73" s="236"/>
      <c r="BE73" s="236"/>
      <c r="BF73" s="236"/>
    </row>
    <row r="74" spans="2:71" ht="6" hidden="1" customHeight="1">
      <c r="B74" s="253"/>
      <c r="C74" s="254"/>
      <c r="D74" s="243"/>
      <c r="E74" s="255"/>
      <c r="F74" s="255"/>
      <c r="G74" s="256"/>
      <c r="H74" s="256"/>
      <c r="I74" s="256"/>
      <c r="J74" s="25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</row>
    <row r="75" spans="2:71" ht="6" hidden="1" customHeight="1">
      <c r="B75" s="249">
        <v>6</v>
      </c>
      <c r="C75" s="250"/>
      <c r="D75" s="244"/>
      <c r="E75" s="251"/>
      <c r="F75" s="252"/>
      <c r="G75" s="250"/>
      <c r="H75" s="250"/>
      <c r="I75" s="250"/>
      <c r="J75" s="250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170"/>
      <c r="BH75" s="171"/>
      <c r="BJ75" s="170"/>
      <c r="BK75" s="170"/>
      <c r="BL75" s="170"/>
      <c r="BM75" s="170"/>
      <c r="BN75" s="170"/>
      <c r="BO75" s="170"/>
      <c r="BP75" s="170"/>
      <c r="BQ75" s="170"/>
      <c r="BR75" s="170"/>
      <c r="BS75" s="170"/>
    </row>
    <row r="76" spans="2:71" ht="6" hidden="1" customHeight="1">
      <c r="B76" s="249"/>
      <c r="C76" s="250"/>
      <c r="D76" s="244"/>
      <c r="E76" s="251"/>
      <c r="F76" s="252"/>
      <c r="G76" s="250"/>
      <c r="H76" s="250"/>
      <c r="I76" s="250"/>
      <c r="J76" s="250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  <c r="AC76" s="236"/>
      <c r="AD76" s="236"/>
      <c r="AE76" s="236"/>
      <c r="AF76" s="236"/>
      <c r="AG76" s="236"/>
      <c r="AH76" s="236"/>
      <c r="AI76" s="236"/>
      <c r="AJ76" s="236"/>
      <c r="AK76" s="236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  <c r="BF76" s="236"/>
      <c r="BG76" s="170"/>
      <c r="BH76" s="171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</row>
    <row r="77" spans="2:71" ht="6" hidden="1" customHeight="1">
      <c r="B77" s="253" t="s">
        <v>175</v>
      </c>
      <c r="C77" s="254"/>
      <c r="D77" s="243"/>
      <c r="E77" s="255"/>
      <c r="F77" s="255"/>
      <c r="G77" s="243"/>
      <c r="H77" s="243"/>
      <c r="I77" s="243"/>
      <c r="J77" s="243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</row>
    <row r="78" spans="2:71" ht="6" hidden="1" customHeight="1">
      <c r="B78" s="253"/>
      <c r="C78" s="254"/>
      <c r="D78" s="243"/>
      <c r="E78" s="255"/>
      <c r="F78" s="255"/>
      <c r="G78" s="243"/>
      <c r="H78" s="243"/>
      <c r="I78" s="243"/>
      <c r="J78" s="243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</row>
    <row r="79" spans="2:71" ht="6" hidden="1" customHeight="1">
      <c r="B79" s="253" t="s">
        <v>177</v>
      </c>
      <c r="C79" s="254"/>
      <c r="D79" s="243"/>
      <c r="E79" s="255"/>
      <c r="F79" s="255"/>
      <c r="G79" s="243"/>
      <c r="H79" s="243"/>
      <c r="I79" s="243"/>
      <c r="J79" s="243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</row>
    <row r="80" spans="2:71" ht="6" hidden="1" customHeight="1">
      <c r="B80" s="253"/>
      <c r="C80" s="254"/>
      <c r="D80" s="243"/>
      <c r="E80" s="255"/>
      <c r="F80" s="255"/>
      <c r="G80" s="243"/>
      <c r="H80" s="243"/>
      <c r="I80" s="243"/>
      <c r="J80" s="243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</row>
    <row r="81" spans="2:71" ht="6" hidden="1" customHeight="1">
      <c r="B81" s="253" t="s">
        <v>179</v>
      </c>
      <c r="C81" s="254"/>
      <c r="D81" s="243"/>
      <c r="E81" s="255"/>
      <c r="F81" s="255"/>
      <c r="G81" s="243"/>
      <c r="H81" s="243"/>
      <c r="I81" s="243"/>
      <c r="J81" s="243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</row>
    <row r="82" spans="2:71" ht="6" hidden="1" customHeight="1">
      <c r="B82" s="253"/>
      <c r="C82" s="254"/>
      <c r="D82" s="243"/>
      <c r="E82" s="255"/>
      <c r="F82" s="255"/>
      <c r="G82" s="243"/>
      <c r="H82" s="243"/>
      <c r="I82" s="243"/>
      <c r="J82" s="243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</row>
    <row r="83" spans="2:71" ht="6" hidden="1" customHeight="1">
      <c r="B83" s="249">
        <v>7</v>
      </c>
      <c r="C83" s="250"/>
      <c r="D83" s="244"/>
      <c r="E83" s="251"/>
      <c r="F83" s="252"/>
      <c r="G83" s="250"/>
      <c r="H83" s="250"/>
      <c r="I83" s="250"/>
      <c r="J83" s="250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170"/>
      <c r="BH83" s="171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</row>
    <row r="84" spans="2:71" ht="6" hidden="1" customHeight="1">
      <c r="B84" s="249"/>
      <c r="C84" s="250"/>
      <c r="D84" s="244"/>
      <c r="E84" s="251"/>
      <c r="F84" s="252"/>
      <c r="G84" s="250"/>
      <c r="H84" s="250"/>
      <c r="I84" s="250"/>
      <c r="J84" s="250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6"/>
      <c r="BG84" s="170"/>
      <c r="BH84" s="171"/>
      <c r="BJ84" s="170"/>
      <c r="BK84" s="170"/>
      <c r="BL84" s="170"/>
      <c r="BM84" s="170"/>
      <c r="BN84" s="170"/>
      <c r="BO84" s="170"/>
      <c r="BP84" s="170"/>
      <c r="BQ84" s="170"/>
      <c r="BR84" s="170"/>
      <c r="BS84" s="170"/>
    </row>
    <row r="85" spans="2:71" ht="6" hidden="1" customHeight="1">
      <c r="B85" s="246" t="s">
        <v>182</v>
      </c>
      <c r="C85" s="243"/>
      <c r="D85" s="185"/>
      <c r="E85" s="247"/>
      <c r="F85" s="248"/>
      <c r="G85" s="242"/>
      <c r="H85" s="242"/>
      <c r="I85" s="242"/>
      <c r="J85" s="242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6"/>
    </row>
    <row r="86" spans="2:71" ht="6" hidden="1" customHeight="1">
      <c r="B86" s="246"/>
      <c r="C86" s="243"/>
      <c r="D86" s="185"/>
      <c r="E86" s="247"/>
      <c r="F86" s="248"/>
      <c r="G86" s="242"/>
      <c r="H86" s="242"/>
      <c r="I86" s="242"/>
      <c r="J86" s="242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</row>
    <row r="87" spans="2:71" s="174" customFormat="1" ht="15">
      <c r="L87" s="264">
        <v>2022</v>
      </c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>
        <v>2023</v>
      </c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>
        <v>2024</v>
      </c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>
        <v>2025</v>
      </c>
      <c r="AW87" s="264"/>
      <c r="AX87" s="264"/>
      <c r="AY87" s="264"/>
      <c r="AZ87" s="264"/>
      <c r="BA87" s="264"/>
      <c r="BB87" s="264"/>
      <c r="BC87" s="264"/>
      <c r="BD87" s="264"/>
      <c r="BE87" s="264"/>
      <c r="BF87" s="264"/>
      <c r="BG87" s="264"/>
    </row>
    <row r="88" spans="2:71" ht="14.1">
      <c r="B88" s="188" t="s">
        <v>199</v>
      </c>
      <c r="C88" s="188" t="s">
        <v>200</v>
      </c>
      <c r="D88" s="188" t="s">
        <v>201</v>
      </c>
      <c r="E88" s="188" t="s">
        <v>202</v>
      </c>
      <c r="F88" s="188" t="s">
        <v>203</v>
      </c>
      <c r="G88" s="188" t="s">
        <v>204</v>
      </c>
      <c r="H88" s="188" t="s">
        <v>205</v>
      </c>
      <c r="I88" s="188" t="s">
        <v>206</v>
      </c>
      <c r="J88" s="188" t="s">
        <v>207</v>
      </c>
      <c r="K88" s="188" t="s">
        <v>208</v>
      </c>
      <c r="L88" s="178">
        <v>44562</v>
      </c>
      <c r="M88" s="178">
        <v>44593</v>
      </c>
      <c r="N88" s="178">
        <v>44621</v>
      </c>
      <c r="O88" s="178">
        <v>44652</v>
      </c>
      <c r="P88" s="178">
        <v>44682</v>
      </c>
      <c r="Q88" s="178">
        <v>44713</v>
      </c>
      <c r="R88" s="178">
        <v>44743</v>
      </c>
      <c r="S88" s="178">
        <v>44774</v>
      </c>
      <c r="T88" s="178">
        <v>44805</v>
      </c>
      <c r="U88" s="178">
        <v>44835</v>
      </c>
      <c r="V88" s="178">
        <v>44866</v>
      </c>
      <c r="W88" s="178">
        <v>44896</v>
      </c>
      <c r="X88" s="178">
        <v>44927</v>
      </c>
      <c r="Y88" s="178">
        <v>44958</v>
      </c>
      <c r="Z88" s="178">
        <v>44986</v>
      </c>
      <c r="AA88" s="178">
        <v>45017</v>
      </c>
      <c r="AB88" s="178">
        <v>45047</v>
      </c>
      <c r="AC88" s="178">
        <v>45078</v>
      </c>
      <c r="AD88" s="178">
        <v>45108</v>
      </c>
      <c r="AE88" s="178">
        <v>45139</v>
      </c>
      <c r="AF88" s="178">
        <v>45170</v>
      </c>
      <c r="AG88" s="178">
        <v>45200</v>
      </c>
      <c r="AH88" s="178">
        <v>45231</v>
      </c>
      <c r="AI88" s="178">
        <v>45261</v>
      </c>
      <c r="AJ88" s="178">
        <v>45292</v>
      </c>
      <c r="AK88" s="178">
        <v>45323</v>
      </c>
      <c r="AL88" s="178">
        <v>45352</v>
      </c>
      <c r="AM88" s="178">
        <v>45383</v>
      </c>
      <c r="AN88" s="178">
        <v>45413</v>
      </c>
      <c r="AO88" s="178">
        <v>45444</v>
      </c>
      <c r="AP88" s="178">
        <v>45474</v>
      </c>
      <c r="AQ88" s="178">
        <v>45505</v>
      </c>
      <c r="AR88" s="178">
        <v>45536</v>
      </c>
      <c r="AS88" s="178">
        <v>45566</v>
      </c>
      <c r="AT88" s="178">
        <v>45597</v>
      </c>
      <c r="AU88" s="178">
        <v>45627</v>
      </c>
      <c r="AV88" s="178">
        <v>45658</v>
      </c>
      <c r="AW88" s="178">
        <v>45689</v>
      </c>
      <c r="AX88" s="178">
        <v>45717</v>
      </c>
      <c r="AY88" s="178">
        <v>45748</v>
      </c>
      <c r="AZ88" s="178">
        <v>45778</v>
      </c>
      <c r="BA88" s="178">
        <v>45809</v>
      </c>
      <c r="BB88" s="178">
        <v>45839</v>
      </c>
      <c r="BC88" s="178">
        <v>45870</v>
      </c>
      <c r="BD88" s="178">
        <v>45901</v>
      </c>
      <c r="BE88" s="178">
        <v>45931</v>
      </c>
      <c r="BF88" s="178">
        <v>45962</v>
      </c>
      <c r="BG88" s="178">
        <v>45992</v>
      </c>
    </row>
    <row r="89" spans="2:71" ht="14.1">
      <c r="B89" s="189" t="s">
        <v>209</v>
      </c>
      <c r="C89" s="189" t="s">
        <v>210</v>
      </c>
      <c r="D89" s="189" t="s">
        <v>211</v>
      </c>
      <c r="E89" s="189" t="s">
        <v>212</v>
      </c>
      <c r="F89" s="211"/>
      <c r="G89" s="211"/>
      <c r="H89" s="211"/>
      <c r="I89" s="190" t="s">
        <v>213</v>
      </c>
      <c r="J89" s="211"/>
      <c r="K89" s="194">
        <v>0.02</v>
      </c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</row>
    <row r="90" spans="2:71" ht="14.1">
      <c r="B90" s="190" t="s">
        <v>214</v>
      </c>
      <c r="C90" s="190" t="s">
        <v>215</v>
      </c>
      <c r="D90" s="190" t="s">
        <v>211</v>
      </c>
      <c r="E90" s="190" t="s">
        <v>211</v>
      </c>
      <c r="F90" s="211"/>
      <c r="G90" s="190" t="s">
        <v>216</v>
      </c>
      <c r="H90" s="190" t="s">
        <v>217</v>
      </c>
      <c r="I90" s="211"/>
      <c r="J90" s="211"/>
      <c r="K90" s="195">
        <v>1</v>
      </c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</row>
    <row r="91" spans="2:71" ht="14.1">
      <c r="B91" s="189" t="s">
        <v>218</v>
      </c>
      <c r="C91" s="189" t="s">
        <v>219</v>
      </c>
      <c r="D91" s="189" t="s">
        <v>211</v>
      </c>
      <c r="E91" s="189" t="s">
        <v>220</v>
      </c>
      <c r="F91" s="211"/>
      <c r="G91" s="211"/>
      <c r="H91" s="211"/>
      <c r="I91" s="211"/>
      <c r="J91" s="211"/>
      <c r="K91" s="194">
        <v>0.39</v>
      </c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</row>
    <row r="92" spans="2:71" ht="14.1">
      <c r="B92" s="190" t="s">
        <v>221</v>
      </c>
      <c r="C92" s="190" t="s">
        <v>222</v>
      </c>
      <c r="D92" s="190" t="s">
        <v>211</v>
      </c>
      <c r="E92" s="190" t="s">
        <v>223</v>
      </c>
      <c r="F92" s="190">
        <v>1</v>
      </c>
      <c r="G92" s="190" t="s">
        <v>217</v>
      </c>
      <c r="H92" s="190" t="s">
        <v>216</v>
      </c>
      <c r="I92" s="190" t="s">
        <v>224</v>
      </c>
      <c r="J92" s="211"/>
      <c r="K92" s="195">
        <v>0.5</v>
      </c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</row>
    <row r="93" spans="2:71" ht="14.1">
      <c r="B93" s="190" t="s">
        <v>225</v>
      </c>
      <c r="C93" s="190" t="s">
        <v>226</v>
      </c>
      <c r="D93" s="190" t="s">
        <v>227</v>
      </c>
      <c r="E93" s="190" t="s">
        <v>228</v>
      </c>
      <c r="F93" s="190">
        <v>3</v>
      </c>
      <c r="G93" s="190" t="s">
        <v>13</v>
      </c>
      <c r="H93" s="190" t="s">
        <v>216</v>
      </c>
      <c r="I93" s="190" t="s">
        <v>229</v>
      </c>
      <c r="J93" s="211"/>
      <c r="K93" s="195">
        <v>0.5</v>
      </c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</row>
    <row r="94" spans="2:71" ht="14.1">
      <c r="B94" s="191" t="s">
        <v>230</v>
      </c>
      <c r="C94" s="191" t="s">
        <v>215</v>
      </c>
      <c r="D94" s="191" t="s">
        <v>228</v>
      </c>
      <c r="E94" s="191" t="s">
        <v>228</v>
      </c>
      <c r="F94" s="191">
        <v>4</v>
      </c>
      <c r="G94" s="211"/>
      <c r="H94" s="211"/>
      <c r="I94" s="211"/>
      <c r="J94" s="211"/>
      <c r="K94" s="196">
        <v>0</v>
      </c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</row>
    <row r="95" spans="2:71" ht="14.1">
      <c r="B95" s="190" t="s">
        <v>231</v>
      </c>
      <c r="C95" s="190" t="s">
        <v>232</v>
      </c>
      <c r="D95" s="190" t="s">
        <v>233</v>
      </c>
      <c r="E95" s="190" t="s">
        <v>220</v>
      </c>
      <c r="F95" s="190">
        <v>5</v>
      </c>
      <c r="G95" s="190" t="s">
        <v>216</v>
      </c>
      <c r="H95" s="190" t="s">
        <v>234</v>
      </c>
      <c r="I95" s="190" t="s">
        <v>235</v>
      </c>
      <c r="J95" s="211"/>
      <c r="K95" s="195">
        <v>0</v>
      </c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</row>
    <row r="96" spans="2:71" ht="14.1">
      <c r="B96" s="191" t="s">
        <v>236</v>
      </c>
      <c r="C96" s="191" t="s">
        <v>215</v>
      </c>
      <c r="D96" s="191" t="s">
        <v>220</v>
      </c>
      <c r="E96" s="191" t="s">
        <v>220</v>
      </c>
      <c r="F96" s="191">
        <v>2</v>
      </c>
      <c r="G96" s="211"/>
      <c r="H96" s="211"/>
      <c r="I96" s="211"/>
      <c r="J96" s="211"/>
      <c r="K96" s="196">
        <v>0</v>
      </c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</row>
    <row r="97" spans="2:59" ht="14.1">
      <c r="B97" s="189" t="s">
        <v>237</v>
      </c>
      <c r="C97" s="189" t="s">
        <v>238</v>
      </c>
      <c r="D97" s="189" t="s">
        <v>239</v>
      </c>
      <c r="E97" s="189" t="s">
        <v>240</v>
      </c>
      <c r="F97" s="189">
        <v>7</v>
      </c>
      <c r="G97" s="211"/>
      <c r="H97" s="211"/>
      <c r="I97" s="211"/>
      <c r="J97" s="211"/>
      <c r="K97" s="194">
        <v>0</v>
      </c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2"/>
      <c r="AF97" s="212"/>
      <c r="AG97" s="212"/>
      <c r="AH97" s="212"/>
      <c r="AI97" s="212"/>
      <c r="AJ97" s="212"/>
      <c r="AK97" s="212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2"/>
      <c r="AX97" s="212"/>
      <c r="AY97" s="212"/>
      <c r="AZ97" s="212"/>
      <c r="BA97" s="212"/>
      <c r="BB97" s="212"/>
      <c r="BC97" s="212"/>
      <c r="BD97" s="212"/>
      <c r="BE97" s="212"/>
      <c r="BF97" s="212"/>
      <c r="BG97" s="212"/>
    </row>
    <row r="98" spans="2:59" ht="14.1">
      <c r="B98" s="190" t="s">
        <v>241</v>
      </c>
      <c r="C98" s="190" t="s">
        <v>242</v>
      </c>
      <c r="D98" s="190" t="s">
        <v>239</v>
      </c>
      <c r="E98" s="190" t="s">
        <v>243</v>
      </c>
      <c r="F98" s="211"/>
      <c r="G98" s="190" t="s">
        <v>234</v>
      </c>
      <c r="H98" s="190" t="s">
        <v>244</v>
      </c>
      <c r="I98" s="190" t="s">
        <v>245</v>
      </c>
      <c r="J98" s="190" t="s">
        <v>246</v>
      </c>
      <c r="K98" s="195">
        <v>0</v>
      </c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  <c r="AQ98" s="212"/>
      <c r="AR98" s="212"/>
      <c r="AS98" s="212"/>
      <c r="AT98" s="212"/>
      <c r="AU98" s="212"/>
      <c r="AV98" s="212"/>
      <c r="AW98" s="212"/>
      <c r="AX98" s="212"/>
      <c r="AY98" s="212"/>
      <c r="AZ98" s="212"/>
      <c r="BA98" s="212"/>
      <c r="BB98" s="212"/>
      <c r="BC98" s="212"/>
      <c r="BD98" s="212"/>
      <c r="BE98" s="212"/>
      <c r="BF98" s="212"/>
      <c r="BG98" s="212"/>
    </row>
    <row r="99" spans="2:59" ht="14.1">
      <c r="B99" s="190" t="s">
        <v>247</v>
      </c>
      <c r="C99" s="190" t="s">
        <v>242</v>
      </c>
      <c r="D99" s="190" t="s">
        <v>248</v>
      </c>
      <c r="E99" s="190" t="s">
        <v>249</v>
      </c>
      <c r="F99" s="190">
        <v>9</v>
      </c>
      <c r="G99" s="190" t="s">
        <v>13</v>
      </c>
      <c r="H99" s="190" t="s">
        <v>216</v>
      </c>
      <c r="I99" s="190" t="s">
        <v>250</v>
      </c>
      <c r="J99" s="190" t="s">
        <v>251</v>
      </c>
      <c r="K99" s="195">
        <v>0</v>
      </c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2"/>
      <c r="AT99" s="212"/>
      <c r="AU99" s="212"/>
      <c r="AV99" s="212"/>
      <c r="AW99" s="212"/>
      <c r="AX99" s="212"/>
      <c r="AY99" s="212"/>
      <c r="AZ99" s="212"/>
      <c r="BA99" s="212"/>
      <c r="BB99" s="212"/>
      <c r="BC99" s="212"/>
      <c r="BD99" s="212"/>
      <c r="BE99" s="212"/>
      <c r="BF99" s="212"/>
      <c r="BG99" s="212"/>
    </row>
    <row r="100" spans="2:59" ht="14.1">
      <c r="B100" s="190" t="s">
        <v>252</v>
      </c>
      <c r="C100" s="190" t="s">
        <v>242</v>
      </c>
      <c r="D100" s="190" t="s">
        <v>248</v>
      </c>
      <c r="E100" s="190" t="s">
        <v>249</v>
      </c>
      <c r="F100" s="190">
        <v>9</v>
      </c>
      <c r="G100" s="190" t="s">
        <v>234</v>
      </c>
      <c r="H100" s="190" t="s">
        <v>244</v>
      </c>
      <c r="I100" s="190" t="s">
        <v>253</v>
      </c>
      <c r="J100" s="190" t="s">
        <v>251</v>
      </c>
      <c r="K100" s="195">
        <v>0</v>
      </c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  <c r="AQ100" s="212"/>
      <c r="AR100" s="212"/>
      <c r="AS100" s="212"/>
      <c r="AT100" s="212"/>
      <c r="AU100" s="212"/>
      <c r="AV100" s="212"/>
      <c r="AW100" s="212"/>
      <c r="AX100" s="212"/>
      <c r="AY100" s="212"/>
      <c r="AZ100" s="212"/>
      <c r="BA100" s="212"/>
      <c r="BB100" s="212"/>
      <c r="BC100" s="212"/>
      <c r="BD100" s="212"/>
      <c r="BE100" s="212"/>
      <c r="BF100" s="212"/>
      <c r="BG100" s="212"/>
    </row>
    <row r="101" spans="2:59" ht="14.1">
      <c r="B101" s="190" t="s">
        <v>254</v>
      </c>
      <c r="C101" s="190" t="s">
        <v>242</v>
      </c>
      <c r="D101" s="190" t="s">
        <v>248</v>
      </c>
      <c r="E101" s="190" t="s">
        <v>249</v>
      </c>
      <c r="F101" s="190">
        <v>9</v>
      </c>
      <c r="G101" s="190" t="s">
        <v>244</v>
      </c>
      <c r="H101" s="190" t="s">
        <v>234</v>
      </c>
      <c r="I101" s="190" t="s">
        <v>245</v>
      </c>
      <c r="J101" s="190" t="s">
        <v>255</v>
      </c>
      <c r="K101" s="195">
        <v>0</v>
      </c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12"/>
      <c r="AK101" s="212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2"/>
      <c r="AX101" s="212"/>
      <c r="AY101" s="212"/>
      <c r="AZ101" s="212"/>
      <c r="BA101" s="212"/>
      <c r="BB101" s="212"/>
      <c r="BC101" s="212"/>
      <c r="BD101" s="212"/>
      <c r="BE101" s="212"/>
      <c r="BF101" s="212"/>
      <c r="BG101" s="212"/>
    </row>
    <row r="102" spans="2:59" ht="14.1">
      <c r="B102" s="190" t="s">
        <v>256</v>
      </c>
      <c r="C102" s="190" t="s">
        <v>242</v>
      </c>
      <c r="D102" s="190" t="s">
        <v>257</v>
      </c>
      <c r="E102" s="190" t="s">
        <v>258</v>
      </c>
      <c r="F102" s="190" t="s">
        <v>259</v>
      </c>
      <c r="G102" s="190" t="s">
        <v>18</v>
      </c>
      <c r="H102" s="190" t="s">
        <v>244</v>
      </c>
      <c r="I102" s="190" t="s">
        <v>260</v>
      </c>
      <c r="J102" s="190" t="s">
        <v>255</v>
      </c>
      <c r="K102" s="195">
        <v>0</v>
      </c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09"/>
    </row>
    <row r="103" spans="2:59" ht="14.1">
      <c r="B103" s="190" t="s">
        <v>261</v>
      </c>
      <c r="C103" s="190" t="s">
        <v>242</v>
      </c>
      <c r="D103" s="190" t="s">
        <v>257</v>
      </c>
      <c r="E103" s="190" t="s">
        <v>258</v>
      </c>
      <c r="F103" s="190" t="s">
        <v>259</v>
      </c>
      <c r="G103" s="190" t="s">
        <v>21</v>
      </c>
      <c r="H103" s="190" t="s">
        <v>234</v>
      </c>
      <c r="I103" s="190" t="s">
        <v>262</v>
      </c>
      <c r="J103" s="190" t="s">
        <v>255</v>
      </c>
      <c r="K103" s="195">
        <v>0.8</v>
      </c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3"/>
      <c r="AX103" s="213"/>
      <c r="AY103" s="213"/>
      <c r="AZ103" s="213"/>
      <c r="BA103" s="213"/>
      <c r="BB103" s="213"/>
      <c r="BC103" s="213"/>
      <c r="BD103" s="213"/>
      <c r="BE103" s="213"/>
      <c r="BF103" s="213"/>
      <c r="BG103" s="213"/>
    </row>
    <row r="104" spans="2:59" ht="14.1">
      <c r="B104" s="190" t="s">
        <v>263</v>
      </c>
      <c r="C104" s="190" t="s">
        <v>242</v>
      </c>
      <c r="D104" s="190" t="s">
        <v>257</v>
      </c>
      <c r="E104" s="190" t="s">
        <v>258</v>
      </c>
      <c r="F104" s="190" t="s">
        <v>264</v>
      </c>
      <c r="G104" s="190" t="s">
        <v>234</v>
      </c>
      <c r="H104" s="190" t="s">
        <v>244</v>
      </c>
      <c r="I104" s="190" t="s">
        <v>245</v>
      </c>
      <c r="J104" s="190" t="s">
        <v>255</v>
      </c>
      <c r="K104" s="195">
        <v>0</v>
      </c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</row>
    <row r="105" spans="2:59" ht="14.1">
      <c r="B105" s="190" t="s">
        <v>265</v>
      </c>
      <c r="C105" s="190" t="s">
        <v>242</v>
      </c>
      <c r="D105" s="190" t="s">
        <v>266</v>
      </c>
      <c r="E105" s="190" t="s">
        <v>267</v>
      </c>
      <c r="F105" s="190">
        <v>15</v>
      </c>
      <c r="G105" s="190" t="s">
        <v>216</v>
      </c>
      <c r="H105" s="190" t="s">
        <v>234</v>
      </c>
      <c r="I105" s="190" t="s">
        <v>268</v>
      </c>
      <c r="J105" s="190" t="s">
        <v>269</v>
      </c>
      <c r="K105" s="195">
        <v>0</v>
      </c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  <c r="AA105" s="212"/>
      <c r="AB105" s="212"/>
      <c r="AC105" s="212"/>
      <c r="AD105" s="212"/>
      <c r="AE105" s="212"/>
      <c r="AF105" s="212"/>
      <c r="AG105" s="212"/>
      <c r="AH105" s="212"/>
      <c r="AI105" s="212"/>
      <c r="AJ105" s="212"/>
      <c r="AK105" s="212"/>
      <c r="AL105" s="212"/>
      <c r="AM105" s="212"/>
      <c r="AN105" s="212"/>
      <c r="AO105" s="212"/>
      <c r="AP105" s="212"/>
      <c r="AQ105" s="212"/>
      <c r="AR105" s="212"/>
      <c r="AS105" s="212"/>
      <c r="AT105" s="212"/>
      <c r="AU105" s="212"/>
      <c r="AV105" s="212"/>
      <c r="AW105" s="212"/>
      <c r="AX105" s="212"/>
      <c r="AY105" s="212"/>
      <c r="AZ105" s="212"/>
      <c r="BA105" s="212"/>
      <c r="BB105" s="212"/>
      <c r="BC105" s="212"/>
      <c r="BD105" s="212"/>
      <c r="BE105" s="212"/>
      <c r="BF105" s="212"/>
      <c r="BG105" s="212"/>
    </row>
    <row r="106" spans="2:59" ht="14.1">
      <c r="B106" s="190" t="s">
        <v>270</v>
      </c>
      <c r="C106" s="190" t="s">
        <v>242</v>
      </c>
      <c r="D106" s="190" t="s">
        <v>266</v>
      </c>
      <c r="E106" s="190" t="s">
        <v>267</v>
      </c>
      <c r="F106" s="190">
        <v>15</v>
      </c>
      <c r="G106" s="190" t="s">
        <v>234</v>
      </c>
      <c r="H106" s="190" t="s">
        <v>244</v>
      </c>
      <c r="I106" s="190" t="s">
        <v>245</v>
      </c>
      <c r="J106" s="190" t="s">
        <v>255</v>
      </c>
      <c r="K106" s="195">
        <v>0</v>
      </c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  <c r="AA106" s="212"/>
      <c r="AB106" s="212"/>
      <c r="AC106" s="212"/>
      <c r="AD106" s="212"/>
      <c r="AE106" s="212"/>
      <c r="AF106" s="212"/>
      <c r="AG106" s="212"/>
      <c r="AH106" s="212"/>
      <c r="AI106" s="212"/>
      <c r="AJ106" s="212"/>
      <c r="AK106" s="212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2"/>
      <c r="AX106" s="212"/>
      <c r="AY106" s="212"/>
      <c r="AZ106" s="212"/>
      <c r="BA106" s="212"/>
      <c r="BB106" s="212"/>
      <c r="BC106" s="212"/>
      <c r="BD106" s="212"/>
      <c r="BE106" s="212"/>
      <c r="BF106" s="212"/>
      <c r="BG106" s="212"/>
    </row>
    <row r="107" spans="2:59" ht="14.1">
      <c r="B107" s="190" t="s">
        <v>271</v>
      </c>
      <c r="C107" s="190" t="s">
        <v>242</v>
      </c>
      <c r="D107" s="190" t="s">
        <v>272</v>
      </c>
      <c r="E107" s="190" t="s">
        <v>240</v>
      </c>
      <c r="F107" s="190">
        <v>16</v>
      </c>
      <c r="G107" s="190" t="s">
        <v>13</v>
      </c>
      <c r="H107" s="190" t="s">
        <v>216</v>
      </c>
      <c r="I107" s="190" t="s">
        <v>273</v>
      </c>
      <c r="J107" s="190" t="s">
        <v>274</v>
      </c>
      <c r="K107" s="195">
        <v>0</v>
      </c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2"/>
      <c r="AX107" s="212"/>
      <c r="AY107" s="212"/>
      <c r="AZ107" s="212"/>
      <c r="BA107" s="212"/>
      <c r="BB107" s="212"/>
      <c r="BC107" s="212"/>
      <c r="BD107" s="212"/>
      <c r="BE107" s="212"/>
      <c r="BF107" s="212"/>
      <c r="BG107" s="212"/>
    </row>
    <row r="108" spans="2:59" ht="14.1">
      <c r="B108" s="189" t="s">
        <v>275</v>
      </c>
      <c r="C108" s="189" t="s">
        <v>276</v>
      </c>
      <c r="D108" s="189" t="s">
        <v>277</v>
      </c>
      <c r="E108" s="189" t="s">
        <v>278</v>
      </c>
      <c r="F108" s="189">
        <v>8</v>
      </c>
      <c r="G108" s="211"/>
      <c r="H108" s="211"/>
      <c r="I108" s="211"/>
      <c r="J108" s="211"/>
      <c r="K108" s="194">
        <v>0</v>
      </c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  <c r="AV108" s="212"/>
      <c r="AW108" s="212"/>
      <c r="AX108" s="212"/>
      <c r="AY108" s="212"/>
      <c r="AZ108" s="212"/>
      <c r="BA108" s="212"/>
      <c r="BB108" s="212"/>
      <c r="BC108" s="212"/>
      <c r="BD108" s="212"/>
      <c r="BE108" s="212"/>
      <c r="BF108" s="212"/>
      <c r="BG108" s="212"/>
    </row>
    <row r="109" spans="2:59" ht="14.1">
      <c r="B109" s="190" t="s">
        <v>279</v>
      </c>
      <c r="C109" s="190" t="s">
        <v>280</v>
      </c>
      <c r="D109" s="190" t="s">
        <v>277</v>
      </c>
      <c r="E109" s="190" t="s">
        <v>281</v>
      </c>
      <c r="F109" s="211"/>
      <c r="G109" s="190" t="s">
        <v>234</v>
      </c>
      <c r="H109" s="190" t="s">
        <v>10</v>
      </c>
      <c r="I109" s="190" t="s">
        <v>245</v>
      </c>
      <c r="J109" s="190" t="s">
        <v>255</v>
      </c>
      <c r="K109" s="195">
        <v>0</v>
      </c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212"/>
      <c r="AT109" s="212"/>
      <c r="AU109" s="212"/>
      <c r="AV109" s="212"/>
      <c r="AW109" s="212"/>
      <c r="AX109" s="212"/>
      <c r="AY109" s="212"/>
      <c r="AZ109" s="212"/>
      <c r="BA109" s="212"/>
      <c r="BB109" s="212"/>
      <c r="BC109" s="212"/>
      <c r="BD109" s="212"/>
      <c r="BE109" s="212"/>
      <c r="BF109" s="212"/>
      <c r="BG109" s="212"/>
    </row>
    <row r="110" spans="2:59" ht="14.1">
      <c r="B110" s="190" t="s">
        <v>282</v>
      </c>
      <c r="C110" s="190" t="s">
        <v>283</v>
      </c>
      <c r="D110" s="190" t="s">
        <v>284</v>
      </c>
      <c r="E110" s="190" t="s">
        <v>285</v>
      </c>
      <c r="F110" s="190">
        <v>20</v>
      </c>
      <c r="G110" s="190" t="s">
        <v>234</v>
      </c>
      <c r="H110" s="190" t="s">
        <v>13</v>
      </c>
      <c r="I110" s="190" t="s">
        <v>10</v>
      </c>
      <c r="J110" s="190" t="s">
        <v>286</v>
      </c>
      <c r="K110" s="195">
        <v>0</v>
      </c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</row>
    <row r="111" spans="2:59" ht="14.1">
      <c r="B111" s="190" t="s">
        <v>287</v>
      </c>
      <c r="C111" s="190" t="s">
        <v>288</v>
      </c>
      <c r="D111" s="190" t="s">
        <v>289</v>
      </c>
      <c r="E111" s="190" t="s">
        <v>290</v>
      </c>
      <c r="F111" s="190">
        <v>21</v>
      </c>
      <c r="G111" s="190" t="s">
        <v>234</v>
      </c>
      <c r="H111" s="190" t="s">
        <v>13</v>
      </c>
      <c r="I111" s="190" t="s">
        <v>10</v>
      </c>
      <c r="J111" s="190" t="s">
        <v>286</v>
      </c>
      <c r="K111" s="195">
        <v>0</v>
      </c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  <c r="AA111" s="212"/>
      <c r="AB111" s="212"/>
      <c r="AC111" s="212"/>
      <c r="AD111" s="212"/>
      <c r="AE111" s="212"/>
      <c r="AF111" s="212"/>
      <c r="AG111" s="212"/>
      <c r="AH111" s="212"/>
      <c r="AI111" s="212"/>
      <c r="AJ111" s="212"/>
      <c r="AK111" s="212"/>
      <c r="AL111" s="212"/>
      <c r="AM111" s="212"/>
      <c r="AN111" s="212"/>
      <c r="AO111" s="212"/>
      <c r="AP111" s="212"/>
      <c r="AQ111" s="212"/>
      <c r="AR111" s="212"/>
      <c r="AS111" s="212"/>
      <c r="AT111" s="212"/>
      <c r="AU111" s="212"/>
      <c r="AV111" s="212"/>
      <c r="AW111" s="212"/>
      <c r="AX111" s="212"/>
      <c r="AY111" s="212"/>
      <c r="AZ111" s="212"/>
      <c r="BA111" s="212"/>
      <c r="BB111" s="212"/>
      <c r="BC111" s="212"/>
      <c r="BD111" s="212"/>
      <c r="BE111" s="212"/>
      <c r="BF111" s="212"/>
      <c r="BG111" s="212"/>
    </row>
    <row r="112" spans="2:59" ht="14.1">
      <c r="B112" s="190" t="s">
        <v>291</v>
      </c>
      <c r="C112" s="190" t="s">
        <v>292</v>
      </c>
      <c r="D112" s="190" t="s">
        <v>277</v>
      </c>
      <c r="E112" s="190" t="s">
        <v>293</v>
      </c>
      <c r="F112" s="211"/>
      <c r="G112" s="190" t="s">
        <v>244</v>
      </c>
      <c r="H112" s="190" t="s">
        <v>234</v>
      </c>
      <c r="I112" s="190" t="s">
        <v>245</v>
      </c>
      <c r="J112" s="190" t="s">
        <v>294</v>
      </c>
      <c r="K112" s="195">
        <v>0</v>
      </c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  <c r="AA112" s="212"/>
      <c r="AB112" s="212"/>
      <c r="AC112" s="212"/>
      <c r="AD112" s="212"/>
      <c r="AE112" s="212"/>
      <c r="AF112" s="212"/>
      <c r="AG112" s="212"/>
      <c r="AH112" s="212"/>
      <c r="AI112" s="212"/>
      <c r="AJ112" s="212"/>
      <c r="AK112" s="212"/>
      <c r="AL112" s="212"/>
      <c r="AM112" s="212"/>
      <c r="AN112" s="212"/>
      <c r="AO112" s="212"/>
      <c r="AP112" s="212"/>
      <c r="AQ112" s="212"/>
      <c r="AR112" s="212"/>
      <c r="AS112" s="212"/>
      <c r="AT112" s="212"/>
      <c r="AU112" s="212"/>
      <c r="AV112" s="212"/>
      <c r="AW112" s="212"/>
      <c r="AX112" s="212"/>
      <c r="AY112" s="212"/>
      <c r="AZ112" s="212"/>
      <c r="BA112" s="212"/>
      <c r="BB112" s="212"/>
      <c r="BC112" s="212"/>
      <c r="BD112" s="212"/>
      <c r="BE112" s="212"/>
      <c r="BF112" s="212"/>
      <c r="BG112" s="212"/>
    </row>
    <row r="113" spans="2:59" ht="14.1">
      <c r="B113" s="190" t="s">
        <v>295</v>
      </c>
      <c r="C113" s="190" t="s">
        <v>283</v>
      </c>
      <c r="D113" s="190" t="s">
        <v>296</v>
      </c>
      <c r="E113" s="190" t="s">
        <v>297</v>
      </c>
      <c r="F113" s="190">
        <v>23</v>
      </c>
      <c r="G113" s="190" t="s">
        <v>244</v>
      </c>
      <c r="H113" s="190" t="s">
        <v>234</v>
      </c>
      <c r="I113" s="190" t="s">
        <v>245</v>
      </c>
      <c r="J113" s="190" t="s">
        <v>294</v>
      </c>
      <c r="K113" s="195">
        <v>0</v>
      </c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12"/>
      <c r="AH113" s="212"/>
      <c r="AI113" s="212"/>
      <c r="AJ113" s="212"/>
      <c r="AK113" s="212"/>
      <c r="AL113" s="212"/>
      <c r="AM113" s="212"/>
      <c r="AN113" s="212"/>
      <c r="AO113" s="212"/>
      <c r="AP113" s="212"/>
      <c r="AQ113" s="212"/>
      <c r="AR113" s="212"/>
      <c r="AS113" s="212"/>
      <c r="AT113" s="212"/>
      <c r="AU113" s="212"/>
      <c r="AV113" s="212"/>
      <c r="AW113" s="212"/>
      <c r="AX113" s="212"/>
      <c r="AY113" s="212"/>
      <c r="AZ113" s="212"/>
      <c r="BA113" s="212"/>
      <c r="BB113" s="212"/>
      <c r="BC113" s="212"/>
      <c r="BD113" s="212"/>
      <c r="BE113" s="212"/>
      <c r="BF113" s="212"/>
      <c r="BG113" s="212"/>
    </row>
    <row r="114" spans="2:59" ht="14.1">
      <c r="B114" s="190" t="s">
        <v>298</v>
      </c>
      <c r="C114" s="190" t="s">
        <v>299</v>
      </c>
      <c r="D114" s="190" t="s">
        <v>277</v>
      </c>
      <c r="E114" s="190" t="s">
        <v>300</v>
      </c>
      <c r="F114" s="211"/>
      <c r="G114" s="190" t="s">
        <v>21</v>
      </c>
      <c r="H114" s="190" t="s">
        <v>10</v>
      </c>
      <c r="I114" s="190" t="s">
        <v>301</v>
      </c>
      <c r="J114" s="190" t="s">
        <v>302</v>
      </c>
      <c r="K114" s="195">
        <v>0</v>
      </c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12"/>
      <c r="AH114" s="212"/>
      <c r="AI114" s="212"/>
      <c r="AJ114" s="212"/>
      <c r="AK114" s="212"/>
      <c r="AL114" s="212"/>
      <c r="AM114" s="212"/>
      <c r="AN114" s="212"/>
      <c r="AO114" s="212"/>
      <c r="AP114" s="212"/>
      <c r="AQ114" s="212"/>
      <c r="AR114" s="212"/>
      <c r="AS114" s="212"/>
      <c r="AT114" s="212"/>
      <c r="AU114" s="212"/>
      <c r="AV114" s="212"/>
      <c r="AW114" s="212"/>
      <c r="AX114" s="212"/>
      <c r="AY114" s="212"/>
      <c r="AZ114" s="212"/>
      <c r="BA114" s="212"/>
      <c r="BB114" s="212"/>
      <c r="BC114" s="212"/>
      <c r="BD114" s="212"/>
      <c r="BE114" s="212"/>
      <c r="BF114" s="212"/>
      <c r="BG114" s="212"/>
    </row>
    <row r="115" spans="2:59" ht="14.1">
      <c r="B115" s="190" t="s">
        <v>303</v>
      </c>
      <c r="C115" s="190" t="s">
        <v>299</v>
      </c>
      <c r="D115" s="190" t="s">
        <v>277</v>
      </c>
      <c r="E115" s="190" t="s">
        <v>300</v>
      </c>
      <c r="F115" s="211"/>
      <c r="G115" s="190" t="s">
        <v>18</v>
      </c>
      <c r="H115" s="190" t="s">
        <v>10</v>
      </c>
      <c r="I115" s="190" t="s">
        <v>304</v>
      </c>
      <c r="J115" s="190" t="s">
        <v>302</v>
      </c>
      <c r="K115" s="195">
        <v>0</v>
      </c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12"/>
      <c r="AH115" s="212"/>
      <c r="AI115" s="212"/>
      <c r="AJ115" s="212"/>
      <c r="AK115" s="212"/>
      <c r="AL115" s="212"/>
      <c r="AM115" s="212"/>
      <c r="AN115" s="212"/>
      <c r="AO115" s="212"/>
      <c r="AP115" s="212"/>
      <c r="AQ115" s="212"/>
      <c r="AR115" s="212"/>
      <c r="AS115" s="212"/>
      <c r="AT115" s="212"/>
      <c r="AU115" s="212"/>
      <c r="AV115" s="212"/>
      <c r="AW115" s="212"/>
      <c r="AX115" s="212"/>
      <c r="AY115" s="212"/>
      <c r="AZ115" s="212"/>
      <c r="BA115" s="212"/>
      <c r="BB115" s="212"/>
      <c r="BC115" s="212"/>
      <c r="BD115" s="212"/>
      <c r="BE115" s="212"/>
      <c r="BF115" s="212"/>
      <c r="BG115" s="212"/>
    </row>
    <row r="116" spans="2:59" ht="14.1">
      <c r="B116" s="190" t="s">
        <v>305</v>
      </c>
      <c r="C116" s="190" t="s">
        <v>292</v>
      </c>
      <c r="D116" s="190" t="s">
        <v>277</v>
      </c>
      <c r="E116" s="190" t="s">
        <v>293</v>
      </c>
      <c r="F116" s="211"/>
      <c r="G116" s="190" t="s">
        <v>216</v>
      </c>
      <c r="H116" s="190" t="s">
        <v>13</v>
      </c>
      <c r="I116" s="190" t="s">
        <v>306</v>
      </c>
      <c r="J116" s="190" t="s">
        <v>307</v>
      </c>
      <c r="K116" s="195">
        <v>0</v>
      </c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212"/>
      <c r="AI116" s="212"/>
      <c r="AJ116" s="212"/>
      <c r="AK116" s="212"/>
      <c r="AL116" s="212"/>
      <c r="AM116" s="212"/>
      <c r="AN116" s="212"/>
      <c r="AO116" s="212"/>
      <c r="AP116" s="212"/>
      <c r="AQ116" s="212"/>
      <c r="AR116" s="212"/>
      <c r="AS116" s="212"/>
      <c r="AT116" s="212"/>
      <c r="AU116" s="212"/>
      <c r="AV116" s="212"/>
      <c r="AW116" s="212"/>
      <c r="AX116" s="212"/>
      <c r="AY116" s="212"/>
      <c r="AZ116" s="212"/>
      <c r="BA116" s="212"/>
      <c r="BB116" s="212"/>
      <c r="BC116" s="212"/>
      <c r="BD116" s="212"/>
      <c r="BE116" s="212"/>
      <c r="BF116" s="212"/>
      <c r="BG116" s="212"/>
    </row>
    <row r="117" spans="2:59" ht="14.1">
      <c r="B117" s="190" t="s">
        <v>308</v>
      </c>
      <c r="C117" s="190" t="s">
        <v>309</v>
      </c>
      <c r="D117" s="190" t="s">
        <v>296</v>
      </c>
      <c r="E117" s="190" t="s">
        <v>284</v>
      </c>
      <c r="F117" s="190">
        <v>27</v>
      </c>
      <c r="G117" s="190" t="s">
        <v>216</v>
      </c>
      <c r="H117" s="190" t="s">
        <v>13</v>
      </c>
      <c r="I117" s="190" t="s">
        <v>306</v>
      </c>
      <c r="J117" s="190" t="s">
        <v>307</v>
      </c>
      <c r="K117" s="195">
        <v>0</v>
      </c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  <c r="BF117" s="212"/>
      <c r="BG117" s="212"/>
    </row>
    <row r="118" spans="2:59" ht="14.1">
      <c r="B118" s="190" t="s">
        <v>310</v>
      </c>
      <c r="C118" s="190" t="s">
        <v>242</v>
      </c>
      <c r="D118" s="190" t="s">
        <v>311</v>
      </c>
      <c r="E118" s="190" t="s">
        <v>312</v>
      </c>
      <c r="F118" s="190" t="s">
        <v>313</v>
      </c>
      <c r="G118" s="190" t="s">
        <v>216</v>
      </c>
      <c r="H118" s="190" t="s">
        <v>13</v>
      </c>
      <c r="I118" s="190" t="s">
        <v>306</v>
      </c>
      <c r="J118" s="190" t="s">
        <v>307</v>
      </c>
      <c r="K118" s="195">
        <v>0</v>
      </c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12"/>
      <c r="AH118" s="212"/>
      <c r="AI118" s="212"/>
      <c r="AJ118" s="212"/>
      <c r="AK118" s="212"/>
      <c r="AL118" s="212"/>
      <c r="AM118" s="212"/>
      <c r="AN118" s="212"/>
      <c r="AO118" s="212"/>
      <c r="AP118" s="212"/>
      <c r="AQ118" s="212"/>
      <c r="AR118" s="212"/>
      <c r="AS118" s="212"/>
      <c r="AT118" s="212"/>
      <c r="AU118" s="212"/>
      <c r="AV118" s="212"/>
      <c r="AW118" s="212"/>
      <c r="AX118" s="212"/>
      <c r="AY118" s="212"/>
      <c r="AZ118" s="212"/>
      <c r="BA118" s="212"/>
      <c r="BB118" s="212"/>
      <c r="BC118" s="212"/>
      <c r="BD118" s="212"/>
      <c r="BE118" s="212"/>
      <c r="BF118" s="212"/>
      <c r="BG118" s="212"/>
    </row>
    <row r="119" spans="2:59" ht="14.1">
      <c r="B119" s="190" t="s">
        <v>314</v>
      </c>
      <c r="C119" s="190" t="s">
        <v>232</v>
      </c>
      <c r="D119" s="190" t="s">
        <v>315</v>
      </c>
      <c r="E119" s="190" t="s">
        <v>316</v>
      </c>
      <c r="F119" s="190">
        <v>29</v>
      </c>
      <c r="G119" s="190" t="s">
        <v>317</v>
      </c>
      <c r="H119" s="190" t="s">
        <v>13</v>
      </c>
      <c r="I119" s="190" t="s">
        <v>318</v>
      </c>
      <c r="J119" s="190" t="s">
        <v>217</v>
      </c>
      <c r="K119" s="195">
        <v>0</v>
      </c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12"/>
      <c r="AH119" s="212"/>
      <c r="AI119" s="212"/>
      <c r="AJ119" s="212"/>
      <c r="AK119" s="212"/>
      <c r="AL119" s="212"/>
      <c r="AM119" s="212"/>
      <c r="AN119" s="212"/>
      <c r="AO119" s="212"/>
      <c r="AP119" s="212"/>
      <c r="AQ119" s="212"/>
      <c r="AR119" s="212"/>
      <c r="AS119" s="212"/>
      <c r="AT119" s="212"/>
      <c r="AU119" s="212"/>
      <c r="AV119" s="212"/>
      <c r="AW119" s="212"/>
      <c r="AX119" s="212"/>
      <c r="AY119" s="212"/>
      <c r="AZ119" s="212"/>
      <c r="BA119" s="212"/>
      <c r="BB119" s="212"/>
      <c r="BC119" s="212"/>
      <c r="BD119" s="212"/>
      <c r="BE119" s="212"/>
      <c r="BF119" s="212"/>
      <c r="BG119" s="212"/>
    </row>
    <row r="120" spans="2:59" ht="14.1">
      <c r="B120" s="190" t="s">
        <v>319</v>
      </c>
      <c r="C120" s="190" t="s">
        <v>283</v>
      </c>
      <c r="D120" s="190" t="s">
        <v>320</v>
      </c>
      <c r="E120" s="190" t="s">
        <v>321</v>
      </c>
      <c r="F120" s="190">
        <v>30</v>
      </c>
      <c r="G120" s="190" t="s">
        <v>322</v>
      </c>
      <c r="H120" s="190" t="s">
        <v>13</v>
      </c>
      <c r="I120" s="190" t="s">
        <v>245</v>
      </c>
      <c r="J120" s="190" t="s">
        <v>217</v>
      </c>
      <c r="K120" s="195">
        <v>0</v>
      </c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  <c r="AA120" s="212"/>
      <c r="AB120" s="212"/>
      <c r="AC120" s="212"/>
      <c r="AD120" s="212"/>
      <c r="AE120" s="212"/>
      <c r="AF120" s="212"/>
      <c r="AG120" s="212"/>
      <c r="AH120" s="212"/>
      <c r="AI120" s="212"/>
      <c r="AJ120" s="212"/>
      <c r="AK120" s="212"/>
      <c r="AL120" s="212"/>
      <c r="AM120" s="212"/>
      <c r="AN120" s="212"/>
      <c r="AO120" s="212"/>
      <c r="AP120" s="212"/>
      <c r="AQ120" s="212"/>
      <c r="AR120" s="212"/>
      <c r="AS120" s="212"/>
      <c r="AT120" s="212"/>
      <c r="AU120" s="212"/>
      <c r="AV120" s="212"/>
      <c r="AW120" s="212"/>
      <c r="AX120" s="212"/>
      <c r="AY120" s="212"/>
      <c r="AZ120" s="212"/>
      <c r="BA120" s="212"/>
      <c r="BB120" s="212"/>
      <c r="BC120" s="212"/>
      <c r="BD120" s="212"/>
      <c r="BE120" s="212"/>
      <c r="BF120" s="212"/>
      <c r="BG120" s="212"/>
    </row>
    <row r="121" spans="2:59" ht="14.1">
      <c r="B121" s="190" t="s">
        <v>323</v>
      </c>
      <c r="C121" s="190" t="s">
        <v>232</v>
      </c>
      <c r="D121" s="190" t="s">
        <v>324</v>
      </c>
      <c r="E121" s="190" t="s">
        <v>325</v>
      </c>
      <c r="F121" s="190">
        <v>31</v>
      </c>
      <c r="G121" s="190" t="s">
        <v>326</v>
      </c>
      <c r="H121" s="190" t="s">
        <v>216</v>
      </c>
      <c r="I121" s="190" t="s">
        <v>21</v>
      </c>
      <c r="J121" s="190" t="s">
        <v>217</v>
      </c>
      <c r="K121" s="195">
        <v>0</v>
      </c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12"/>
      <c r="AH121" s="212"/>
      <c r="AI121" s="212"/>
      <c r="AJ121" s="212"/>
      <c r="AK121" s="212"/>
      <c r="AL121" s="212"/>
      <c r="AM121" s="212"/>
      <c r="AN121" s="212"/>
      <c r="AO121" s="212"/>
      <c r="AP121" s="212"/>
      <c r="AQ121" s="212"/>
      <c r="AR121" s="212"/>
      <c r="AS121" s="212"/>
      <c r="AT121" s="212"/>
      <c r="AU121" s="212"/>
      <c r="AV121" s="212"/>
      <c r="AW121" s="212"/>
      <c r="AX121" s="212"/>
      <c r="AY121" s="212"/>
      <c r="AZ121" s="212"/>
      <c r="BA121" s="212"/>
      <c r="BB121" s="212"/>
      <c r="BC121" s="212"/>
      <c r="BD121" s="212"/>
      <c r="BE121" s="212"/>
      <c r="BF121" s="212"/>
      <c r="BG121" s="212"/>
    </row>
    <row r="122" spans="2:59" ht="14.1">
      <c r="B122" s="190" t="s">
        <v>327</v>
      </c>
      <c r="C122" s="190" t="s">
        <v>232</v>
      </c>
      <c r="D122" s="190" t="s">
        <v>328</v>
      </c>
      <c r="E122" s="190" t="s">
        <v>329</v>
      </c>
      <c r="F122" s="190">
        <v>32</v>
      </c>
      <c r="G122" s="190" t="s">
        <v>330</v>
      </c>
      <c r="H122" s="190" t="s">
        <v>216</v>
      </c>
      <c r="I122" s="190" t="s">
        <v>18</v>
      </c>
      <c r="J122" s="190" t="s">
        <v>217</v>
      </c>
      <c r="K122" s="195">
        <v>0</v>
      </c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12"/>
      <c r="AH122" s="212"/>
      <c r="AI122" s="212"/>
      <c r="AJ122" s="212"/>
      <c r="AK122" s="212"/>
      <c r="AL122" s="212"/>
      <c r="AM122" s="212"/>
      <c r="AN122" s="212"/>
      <c r="AO122" s="212"/>
      <c r="AP122" s="212"/>
      <c r="AQ122" s="212"/>
      <c r="AR122" s="212"/>
      <c r="AS122" s="212"/>
      <c r="AT122" s="212"/>
      <c r="AU122" s="212"/>
      <c r="AV122" s="212"/>
      <c r="AW122" s="212"/>
      <c r="AX122" s="212"/>
      <c r="AY122" s="212"/>
      <c r="AZ122" s="212"/>
      <c r="BA122" s="212"/>
      <c r="BB122" s="212"/>
      <c r="BC122" s="212"/>
      <c r="BD122" s="212"/>
      <c r="BE122" s="212"/>
      <c r="BF122" s="212"/>
      <c r="BG122" s="212"/>
    </row>
    <row r="123" spans="2:59" ht="14.1">
      <c r="B123" s="190" t="s">
        <v>331</v>
      </c>
      <c r="C123" s="190" t="s">
        <v>242</v>
      </c>
      <c r="D123" s="190" t="s">
        <v>332</v>
      </c>
      <c r="E123" s="190" t="s">
        <v>278</v>
      </c>
      <c r="F123" s="190">
        <v>33</v>
      </c>
      <c r="G123" s="190" t="s">
        <v>333</v>
      </c>
      <c r="H123" s="190" t="s">
        <v>216</v>
      </c>
      <c r="I123" s="190" t="s">
        <v>334</v>
      </c>
      <c r="J123" s="190" t="s">
        <v>217</v>
      </c>
      <c r="K123" s="195">
        <v>0</v>
      </c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12"/>
      <c r="AH123" s="212"/>
      <c r="AI123" s="212"/>
      <c r="AJ123" s="212"/>
      <c r="AK123" s="212"/>
      <c r="AL123" s="212"/>
      <c r="AM123" s="212"/>
      <c r="AN123" s="212"/>
      <c r="AO123" s="212"/>
      <c r="AP123" s="212"/>
      <c r="AQ123" s="212"/>
      <c r="AR123" s="212"/>
      <c r="AS123" s="212"/>
      <c r="AT123" s="212"/>
      <c r="AU123" s="212"/>
      <c r="AV123" s="212"/>
      <c r="AW123" s="212"/>
      <c r="AX123" s="212"/>
      <c r="AY123" s="212"/>
      <c r="AZ123" s="212"/>
      <c r="BA123" s="212"/>
      <c r="BB123" s="212"/>
      <c r="BC123" s="212"/>
      <c r="BD123" s="212"/>
      <c r="BE123" s="212"/>
      <c r="BF123" s="212"/>
      <c r="BG123" s="212"/>
    </row>
    <row r="124" spans="2:59" ht="14.1">
      <c r="B124" s="191" t="s">
        <v>335</v>
      </c>
      <c r="C124" s="191" t="s">
        <v>215</v>
      </c>
      <c r="D124" s="191" t="s">
        <v>278</v>
      </c>
      <c r="E124" s="191" t="s">
        <v>278</v>
      </c>
      <c r="F124" s="191">
        <v>19</v>
      </c>
      <c r="G124" s="211"/>
      <c r="H124" s="211"/>
      <c r="I124" s="211"/>
      <c r="J124" s="211"/>
      <c r="K124" s="196">
        <v>0</v>
      </c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12"/>
      <c r="AH124" s="212"/>
      <c r="AI124" s="212"/>
      <c r="AJ124" s="212"/>
      <c r="AK124" s="212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2"/>
      <c r="AX124" s="212"/>
      <c r="AY124" s="212"/>
      <c r="AZ124" s="212"/>
      <c r="BA124" s="212"/>
      <c r="BB124" s="212"/>
      <c r="BC124" s="212"/>
      <c r="BD124" s="212"/>
      <c r="BE124" s="212"/>
      <c r="BF124" s="212"/>
      <c r="BG124" s="212"/>
    </row>
    <row r="125" spans="2:59" ht="14.1">
      <c r="B125" s="189" t="s">
        <v>336</v>
      </c>
      <c r="C125" s="189" t="s">
        <v>337</v>
      </c>
      <c r="D125" s="189" t="s">
        <v>338</v>
      </c>
      <c r="E125" s="189" t="s">
        <v>339</v>
      </c>
      <c r="F125" s="189">
        <v>35</v>
      </c>
      <c r="G125" s="211"/>
      <c r="H125" s="211"/>
      <c r="I125" s="211"/>
      <c r="J125" s="211"/>
      <c r="K125" s="194">
        <v>0</v>
      </c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  <c r="AA125" s="212"/>
      <c r="AB125" s="212"/>
      <c r="AC125" s="212"/>
      <c r="AD125" s="212"/>
      <c r="AE125" s="212"/>
      <c r="AF125" s="212"/>
      <c r="AG125" s="212"/>
      <c r="AH125" s="212"/>
      <c r="AI125" s="212"/>
      <c r="AJ125" s="212"/>
      <c r="AK125" s="212"/>
      <c r="AL125" s="212"/>
      <c r="AM125" s="212"/>
      <c r="AN125" s="212"/>
      <c r="AO125" s="212"/>
      <c r="AP125" s="212"/>
      <c r="AQ125" s="212"/>
      <c r="AR125" s="212"/>
      <c r="AS125" s="212"/>
      <c r="AT125" s="212"/>
      <c r="AU125" s="212"/>
      <c r="AV125" s="212"/>
      <c r="AW125" s="212"/>
      <c r="AX125" s="212"/>
      <c r="AY125" s="212"/>
      <c r="AZ125" s="212"/>
      <c r="BA125" s="212"/>
      <c r="BB125" s="212"/>
      <c r="BC125" s="212"/>
      <c r="BD125" s="212"/>
      <c r="BE125" s="212"/>
      <c r="BF125" s="212"/>
      <c r="BG125" s="212"/>
    </row>
    <row r="126" spans="2:59" ht="14.1">
      <c r="B126" s="190" t="s">
        <v>340</v>
      </c>
      <c r="C126" s="190" t="s">
        <v>292</v>
      </c>
      <c r="D126" s="190" t="s">
        <v>338</v>
      </c>
      <c r="E126" s="190" t="s">
        <v>341</v>
      </c>
      <c r="F126" s="211"/>
      <c r="G126" s="190" t="s">
        <v>234</v>
      </c>
      <c r="H126" s="190" t="s">
        <v>10</v>
      </c>
      <c r="I126" s="190" t="s">
        <v>245</v>
      </c>
      <c r="J126" s="190" t="s">
        <v>255</v>
      </c>
      <c r="K126" s="195">
        <v>0</v>
      </c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212"/>
      <c r="AB126" s="212"/>
      <c r="AC126" s="212"/>
      <c r="AD126" s="212"/>
      <c r="AE126" s="212"/>
      <c r="AF126" s="212"/>
      <c r="AG126" s="212"/>
      <c r="AH126" s="212"/>
      <c r="AI126" s="212"/>
      <c r="AJ126" s="212"/>
      <c r="AK126" s="212"/>
      <c r="AL126" s="212"/>
      <c r="AM126" s="212"/>
      <c r="AN126" s="212"/>
      <c r="AO126" s="212"/>
      <c r="AP126" s="212"/>
      <c r="AQ126" s="212"/>
      <c r="AR126" s="212"/>
      <c r="AS126" s="212"/>
      <c r="AT126" s="212"/>
      <c r="AU126" s="212"/>
      <c r="AV126" s="212"/>
      <c r="AW126" s="212"/>
      <c r="AX126" s="212"/>
      <c r="AY126" s="212"/>
      <c r="AZ126" s="212"/>
      <c r="BA126" s="212"/>
      <c r="BB126" s="212"/>
      <c r="BC126" s="212"/>
      <c r="BD126" s="212"/>
      <c r="BE126" s="212"/>
      <c r="BF126" s="212"/>
      <c r="BG126" s="212"/>
    </row>
    <row r="127" spans="2:59" ht="14.1">
      <c r="B127" s="190" t="s">
        <v>342</v>
      </c>
      <c r="C127" s="190" t="s">
        <v>242</v>
      </c>
      <c r="D127" s="190" t="s">
        <v>343</v>
      </c>
      <c r="E127" s="190" t="s">
        <v>344</v>
      </c>
      <c r="F127" s="190">
        <v>37</v>
      </c>
      <c r="G127" s="190" t="s">
        <v>13</v>
      </c>
      <c r="H127" s="190" t="s">
        <v>234</v>
      </c>
      <c r="I127" s="190" t="s">
        <v>10</v>
      </c>
      <c r="J127" s="190" t="s">
        <v>286</v>
      </c>
      <c r="K127" s="195">
        <v>0</v>
      </c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212"/>
      <c r="AB127" s="212"/>
      <c r="AC127" s="212"/>
      <c r="AD127" s="212"/>
      <c r="AE127" s="212"/>
      <c r="AF127" s="212"/>
      <c r="AG127" s="212"/>
      <c r="AH127" s="212"/>
      <c r="AI127" s="212"/>
      <c r="AJ127" s="212"/>
      <c r="AK127" s="212"/>
      <c r="AL127" s="212"/>
      <c r="AM127" s="212"/>
      <c r="AN127" s="212"/>
      <c r="AO127" s="212"/>
      <c r="AP127" s="212"/>
      <c r="AQ127" s="212"/>
      <c r="AR127" s="212"/>
      <c r="AS127" s="212"/>
      <c r="AT127" s="212"/>
      <c r="AU127" s="212"/>
      <c r="AV127" s="212"/>
      <c r="AW127" s="212"/>
      <c r="AX127" s="212"/>
      <c r="AY127" s="212"/>
      <c r="AZ127" s="212"/>
      <c r="BA127" s="212"/>
      <c r="BB127" s="212"/>
      <c r="BC127" s="212"/>
      <c r="BD127" s="212"/>
      <c r="BE127" s="212"/>
      <c r="BF127" s="212"/>
      <c r="BG127" s="212"/>
    </row>
    <row r="128" spans="2:59" ht="14.1">
      <c r="B128" s="190" t="s">
        <v>345</v>
      </c>
      <c r="C128" s="190" t="s">
        <v>292</v>
      </c>
      <c r="D128" s="190" t="s">
        <v>338</v>
      </c>
      <c r="E128" s="190" t="s">
        <v>341</v>
      </c>
      <c r="F128" s="211"/>
      <c r="G128" s="190" t="s">
        <v>244</v>
      </c>
      <c r="H128" s="190" t="s">
        <v>234</v>
      </c>
      <c r="I128" s="190" t="s">
        <v>245</v>
      </c>
      <c r="J128" s="190" t="s">
        <v>294</v>
      </c>
      <c r="K128" s="195">
        <v>0</v>
      </c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  <c r="AG128" s="212"/>
      <c r="AH128" s="212"/>
      <c r="AI128" s="212"/>
      <c r="AJ128" s="212"/>
      <c r="AK128" s="212"/>
      <c r="AL128" s="212"/>
      <c r="AM128" s="212"/>
      <c r="AN128" s="212"/>
      <c r="AO128" s="212"/>
      <c r="AP128" s="212"/>
      <c r="AQ128" s="212"/>
      <c r="AR128" s="212"/>
      <c r="AS128" s="212"/>
      <c r="AT128" s="212"/>
      <c r="AU128" s="212"/>
      <c r="AV128" s="212"/>
      <c r="AW128" s="212"/>
      <c r="AX128" s="212"/>
      <c r="AY128" s="212"/>
      <c r="AZ128" s="212"/>
      <c r="BA128" s="212"/>
      <c r="BB128" s="212"/>
      <c r="BC128" s="212"/>
      <c r="BD128" s="212"/>
      <c r="BE128" s="212"/>
      <c r="BF128" s="212"/>
      <c r="BG128" s="212"/>
    </row>
    <row r="129" spans="2:59" ht="14.1">
      <c r="B129" s="190" t="s">
        <v>346</v>
      </c>
      <c r="C129" s="190" t="s">
        <v>242</v>
      </c>
      <c r="D129" s="190" t="s">
        <v>343</v>
      </c>
      <c r="E129" s="190" t="s">
        <v>344</v>
      </c>
      <c r="F129" s="190">
        <v>39</v>
      </c>
      <c r="G129" s="190" t="s">
        <v>216</v>
      </c>
      <c r="H129" s="190" t="s">
        <v>244</v>
      </c>
      <c r="I129" s="190" t="s">
        <v>347</v>
      </c>
      <c r="J129" s="190" t="s">
        <v>302</v>
      </c>
      <c r="K129" s="195">
        <v>0</v>
      </c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  <c r="AG129" s="212"/>
      <c r="AH129" s="212"/>
      <c r="AI129" s="212"/>
      <c r="AJ129" s="212"/>
      <c r="AK129" s="212"/>
      <c r="AL129" s="212"/>
      <c r="AM129" s="212"/>
      <c r="AN129" s="212"/>
      <c r="AO129" s="212"/>
      <c r="AP129" s="212"/>
      <c r="AQ129" s="212"/>
      <c r="AR129" s="212"/>
      <c r="AS129" s="212"/>
      <c r="AT129" s="212"/>
      <c r="AU129" s="212"/>
      <c r="AV129" s="212"/>
      <c r="AW129" s="212"/>
      <c r="AX129" s="212"/>
      <c r="AY129" s="212"/>
      <c r="AZ129" s="212"/>
      <c r="BA129" s="212"/>
      <c r="BB129" s="212"/>
      <c r="BC129" s="212"/>
      <c r="BD129" s="212"/>
      <c r="BE129" s="212"/>
      <c r="BF129" s="212"/>
      <c r="BG129" s="212"/>
    </row>
    <row r="130" spans="2:59" ht="14.1">
      <c r="B130" s="190" t="s">
        <v>348</v>
      </c>
      <c r="C130" s="190" t="s">
        <v>280</v>
      </c>
      <c r="D130" s="190" t="s">
        <v>338</v>
      </c>
      <c r="E130" s="190" t="s">
        <v>349</v>
      </c>
      <c r="F130" s="211"/>
      <c r="G130" s="190" t="s">
        <v>21</v>
      </c>
      <c r="H130" s="190" t="s">
        <v>10</v>
      </c>
      <c r="I130" s="190" t="s">
        <v>301</v>
      </c>
      <c r="J130" s="190" t="s">
        <v>302</v>
      </c>
      <c r="K130" s="195">
        <v>0</v>
      </c>
      <c r="L130" s="212"/>
      <c r="M130" s="212"/>
      <c r="N130" s="212"/>
      <c r="O130" s="212"/>
      <c r="P130" s="212"/>
      <c r="Q130" s="212"/>
      <c r="R130" s="212"/>
      <c r="S130" s="212"/>
      <c r="T130" s="212"/>
      <c r="U130" s="212"/>
      <c r="V130" s="212"/>
      <c r="W130" s="212"/>
      <c r="X130" s="212"/>
      <c r="Y130" s="212"/>
      <c r="Z130" s="212"/>
      <c r="AA130" s="212"/>
      <c r="AB130" s="212"/>
      <c r="AC130" s="212"/>
      <c r="AD130" s="212"/>
      <c r="AE130" s="212"/>
      <c r="AF130" s="212"/>
      <c r="AG130" s="212"/>
      <c r="AH130" s="212"/>
      <c r="AI130" s="212"/>
      <c r="AJ130" s="212"/>
      <c r="AK130" s="212"/>
      <c r="AL130" s="212"/>
      <c r="AM130" s="212"/>
      <c r="AN130" s="212"/>
      <c r="AO130" s="212"/>
      <c r="AP130" s="212"/>
      <c r="AQ130" s="212"/>
      <c r="AR130" s="212"/>
      <c r="AS130" s="212"/>
      <c r="AT130" s="212"/>
      <c r="AU130" s="212"/>
      <c r="AV130" s="212"/>
      <c r="AW130" s="212"/>
      <c r="AX130" s="212"/>
      <c r="AY130" s="212"/>
      <c r="AZ130" s="212"/>
      <c r="BA130" s="212"/>
      <c r="BB130" s="212"/>
      <c r="BC130" s="212"/>
      <c r="BD130" s="212"/>
      <c r="BE130" s="212"/>
      <c r="BF130" s="212"/>
      <c r="BG130" s="212"/>
    </row>
    <row r="131" spans="2:59" ht="14.1">
      <c r="B131" s="190" t="s">
        <v>350</v>
      </c>
      <c r="C131" s="190" t="s">
        <v>280</v>
      </c>
      <c r="D131" s="190" t="s">
        <v>338</v>
      </c>
      <c r="E131" s="190" t="s">
        <v>349</v>
      </c>
      <c r="F131" s="211"/>
      <c r="G131" s="190" t="s">
        <v>18</v>
      </c>
      <c r="H131" s="190" t="s">
        <v>10</v>
      </c>
      <c r="I131" s="190" t="s">
        <v>304</v>
      </c>
      <c r="J131" s="190" t="s">
        <v>302</v>
      </c>
      <c r="K131" s="195">
        <v>0</v>
      </c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  <c r="AA131" s="212"/>
      <c r="AB131" s="212"/>
      <c r="AC131" s="212"/>
      <c r="AD131" s="212"/>
      <c r="AE131" s="212"/>
      <c r="AF131" s="212"/>
      <c r="AG131" s="212"/>
      <c r="AH131" s="212"/>
      <c r="AI131" s="212"/>
      <c r="AJ131" s="212"/>
      <c r="AK131" s="212"/>
      <c r="AL131" s="212"/>
      <c r="AM131" s="212"/>
      <c r="AN131" s="212"/>
      <c r="AO131" s="212"/>
      <c r="AP131" s="212"/>
      <c r="AQ131" s="212"/>
      <c r="AR131" s="212"/>
      <c r="AS131" s="212"/>
      <c r="AT131" s="212"/>
      <c r="AU131" s="212"/>
      <c r="AV131" s="212"/>
      <c r="AW131" s="212"/>
      <c r="AX131" s="212"/>
      <c r="AY131" s="212"/>
      <c r="AZ131" s="212"/>
      <c r="BA131" s="212"/>
      <c r="BB131" s="212"/>
      <c r="BC131" s="212"/>
      <c r="BD131" s="212"/>
      <c r="BE131" s="212"/>
      <c r="BF131" s="212"/>
      <c r="BG131" s="212"/>
    </row>
    <row r="132" spans="2:59" ht="14.1">
      <c r="B132" s="190" t="s">
        <v>351</v>
      </c>
      <c r="C132" s="190" t="s">
        <v>232</v>
      </c>
      <c r="D132" s="190" t="s">
        <v>338</v>
      </c>
      <c r="E132" s="190" t="s">
        <v>352</v>
      </c>
      <c r="F132" s="211"/>
      <c r="G132" s="190" t="s">
        <v>216</v>
      </c>
      <c r="H132" s="190" t="s">
        <v>13</v>
      </c>
      <c r="I132" s="190" t="s">
        <v>306</v>
      </c>
      <c r="J132" s="190" t="s">
        <v>307</v>
      </c>
      <c r="K132" s="195">
        <v>0</v>
      </c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  <c r="AA132" s="212"/>
      <c r="AB132" s="212"/>
      <c r="AC132" s="212"/>
      <c r="AD132" s="212"/>
      <c r="AE132" s="212"/>
      <c r="AF132" s="212"/>
      <c r="AG132" s="212"/>
      <c r="AH132" s="212"/>
      <c r="AI132" s="212"/>
      <c r="AJ132" s="212"/>
      <c r="AK132" s="212"/>
      <c r="AL132" s="212"/>
      <c r="AM132" s="212"/>
      <c r="AN132" s="212"/>
      <c r="AO132" s="212"/>
      <c r="AP132" s="212"/>
      <c r="AQ132" s="212"/>
      <c r="AR132" s="212"/>
      <c r="AS132" s="212"/>
      <c r="AT132" s="212"/>
      <c r="AU132" s="212"/>
      <c r="AV132" s="212"/>
      <c r="AW132" s="212"/>
      <c r="AX132" s="212"/>
      <c r="AY132" s="212"/>
      <c r="AZ132" s="212"/>
      <c r="BA132" s="212"/>
      <c r="BB132" s="212"/>
      <c r="BC132" s="212"/>
      <c r="BD132" s="212"/>
      <c r="BE132" s="212"/>
      <c r="BF132" s="212"/>
      <c r="BG132" s="212"/>
    </row>
    <row r="133" spans="2:59" ht="14.1">
      <c r="B133" s="190" t="s">
        <v>353</v>
      </c>
      <c r="C133" s="190" t="s">
        <v>283</v>
      </c>
      <c r="D133" s="190" t="s">
        <v>354</v>
      </c>
      <c r="E133" s="190" t="s">
        <v>355</v>
      </c>
      <c r="F133" s="190">
        <v>43</v>
      </c>
      <c r="G133" s="190" t="s">
        <v>216</v>
      </c>
      <c r="H133" s="190" t="s">
        <v>13</v>
      </c>
      <c r="I133" s="190" t="s">
        <v>306</v>
      </c>
      <c r="J133" s="190" t="s">
        <v>307</v>
      </c>
      <c r="K133" s="195">
        <v>0</v>
      </c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  <c r="AA133" s="212"/>
      <c r="AB133" s="212"/>
      <c r="AC133" s="212"/>
      <c r="AD133" s="212"/>
      <c r="AE133" s="212"/>
      <c r="AF133" s="212"/>
      <c r="AG133" s="212"/>
      <c r="AH133" s="212"/>
      <c r="AI133" s="212"/>
      <c r="AJ133" s="212"/>
      <c r="AK133" s="212"/>
      <c r="AL133" s="212"/>
      <c r="AM133" s="212"/>
      <c r="AN133" s="212"/>
      <c r="AO133" s="212"/>
      <c r="AP133" s="212"/>
      <c r="AQ133" s="212"/>
      <c r="AR133" s="212"/>
      <c r="AS133" s="212"/>
      <c r="AT133" s="212"/>
      <c r="AU133" s="212"/>
      <c r="AV133" s="212"/>
      <c r="AW133" s="212"/>
      <c r="AX133" s="212"/>
      <c r="AY133" s="212"/>
      <c r="AZ133" s="212"/>
      <c r="BA133" s="212"/>
      <c r="BB133" s="212"/>
      <c r="BC133" s="212"/>
      <c r="BD133" s="212"/>
      <c r="BE133" s="212"/>
      <c r="BF133" s="212"/>
      <c r="BG133" s="212"/>
    </row>
    <row r="134" spans="2:59" ht="14.1">
      <c r="B134" s="190" t="s">
        <v>356</v>
      </c>
      <c r="C134" s="190" t="s">
        <v>288</v>
      </c>
      <c r="D134" s="190" t="s">
        <v>357</v>
      </c>
      <c r="E134" s="190" t="s">
        <v>358</v>
      </c>
      <c r="F134" s="190">
        <v>44</v>
      </c>
      <c r="G134" s="190" t="s">
        <v>216</v>
      </c>
      <c r="H134" s="190" t="s">
        <v>13</v>
      </c>
      <c r="I134" s="190" t="s">
        <v>306</v>
      </c>
      <c r="J134" s="190" t="s">
        <v>307</v>
      </c>
      <c r="K134" s="195">
        <v>0</v>
      </c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  <c r="AA134" s="212"/>
      <c r="AB134" s="212"/>
      <c r="AC134" s="212"/>
      <c r="AD134" s="212"/>
      <c r="AE134" s="212"/>
      <c r="AF134" s="212"/>
      <c r="AG134" s="212"/>
      <c r="AH134" s="212"/>
      <c r="AI134" s="212"/>
      <c r="AJ134" s="212"/>
      <c r="AK134" s="212"/>
      <c r="AL134" s="212"/>
      <c r="AM134" s="212"/>
      <c r="AN134" s="212"/>
      <c r="AO134" s="212"/>
      <c r="AP134" s="212"/>
      <c r="AQ134" s="212"/>
      <c r="AR134" s="212"/>
      <c r="AS134" s="212"/>
      <c r="AT134" s="212"/>
      <c r="AU134" s="212"/>
      <c r="AV134" s="212"/>
      <c r="AW134" s="212"/>
      <c r="AX134" s="212"/>
      <c r="AY134" s="212"/>
      <c r="AZ134" s="212"/>
      <c r="BA134" s="212"/>
      <c r="BB134" s="212"/>
      <c r="BC134" s="212"/>
      <c r="BD134" s="212"/>
      <c r="BE134" s="212"/>
      <c r="BF134" s="212"/>
      <c r="BG134" s="212"/>
    </row>
    <row r="135" spans="2:59" ht="14.1">
      <c r="B135" s="190" t="s">
        <v>314</v>
      </c>
      <c r="C135" s="190" t="s">
        <v>288</v>
      </c>
      <c r="D135" s="190" t="s">
        <v>359</v>
      </c>
      <c r="E135" s="190" t="s">
        <v>360</v>
      </c>
      <c r="F135" s="190" t="s">
        <v>361</v>
      </c>
      <c r="G135" s="190" t="s">
        <v>317</v>
      </c>
      <c r="H135" s="190" t="s">
        <v>13</v>
      </c>
      <c r="I135" s="190" t="s">
        <v>318</v>
      </c>
      <c r="J135" s="190" t="s">
        <v>217</v>
      </c>
      <c r="K135" s="195">
        <v>0</v>
      </c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  <c r="AA135" s="212"/>
      <c r="AB135" s="212"/>
      <c r="AC135" s="212"/>
      <c r="AD135" s="212"/>
      <c r="AE135" s="212"/>
      <c r="AF135" s="212"/>
      <c r="AG135" s="212"/>
      <c r="AH135" s="212"/>
      <c r="AI135" s="212"/>
      <c r="AJ135" s="212"/>
      <c r="AK135" s="212"/>
      <c r="AL135" s="212"/>
      <c r="AM135" s="212"/>
      <c r="AN135" s="212"/>
      <c r="AO135" s="212"/>
      <c r="AP135" s="212"/>
      <c r="AQ135" s="212"/>
      <c r="AR135" s="212"/>
      <c r="AS135" s="212"/>
      <c r="AT135" s="212"/>
      <c r="AU135" s="212"/>
      <c r="AV135" s="212"/>
      <c r="AW135" s="212"/>
      <c r="AX135" s="212"/>
      <c r="AY135" s="212"/>
      <c r="AZ135" s="212"/>
      <c r="BA135" s="212"/>
      <c r="BB135" s="212"/>
      <c r="BC135" s="212"/>
      <c r="BD135" s="212"/>
      <c r="BE135" s="212"/>
      <c r="BF135" s="212"/>
      <c r="BG135" s="212"/>
    </row>
    <row r="136" spans="2:59" ht="14.1">
      <c r="B136" s="190" t="s">
        <v>319</v>
      </c>
      <c r="C136" s="190" t="s">
        <v>288</v>
      </c>
      <c r="D136" s="190" t="s">
        <v>362</v>
      </c>
      <c r="E136" s="190" t="s">
        <v>363</v>
      </c>
      <c r="F136" s="190" t="s">
        <v>364</v>
      </c>
      <c r="G136" s="190" t="s">
        <v>322</v>
      </c>
      <c r="H136" s="190" t="s">
        <v>13</v>
      </c>
      <c r="I136" s="190" t="s">
        <v>245</v>
      </c>
      <c r="J136" s="190" t="s">
        <v>217</v>
      </c>
      <c r="K136" s="195">
        <v>0</v>
      </c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  <c r="AA136" s="212"/>
      <c r="AB136" s="212"/>
      <c r="AC136" s="212"/>
      <c r="AD136" s="212"/>
      <c r="AE136" s="212"/>
      <c r="AF136" s="212"/>
      <c r="AG136" s="212"/>
      <c r="AH136" s="212"/>
      <c r="AI136" s="212"/>
      <c r="AJ136" s="212"/>
      <c r="AK136" s="212"/>
      <c r="AL136" s="212"/>
      <c r="AM136" s="212"/>
      <c r="AN136" s="212"/>
      <c r="AO136" s="212"/>
      <c r="AP136" s="212"/>
      <c r="AQ136" s="212"/>
      <c r="AR136" s="212"/>
      <c r="AS136" s="212"/>
      <c r="AT136" s="212"/>
      <c r="AU136" s="212"/>
      <c r="AV136" s="212"/>
      <c r="AW136" s="212"/>
      <c r="AX136" s="212"/>
      <c r="AY136" s="212"/>
      <c r="AZ136" s="212"/>
      <c r="BA136" s="212"/>
      <c r="BB136" s="212"/>
      <c r="BC136" s="212"/>
      <c r="BD136" s="212"/>
      <c r="BE136" s="212"/>
      <c r="BF136" s="212"/>
      <c r="BG136" s="212"/>
    </row>
    <row r="137" spans="2:59" ht="14.1">
      <c r="B137" s="190" t="s">
        <v>323</v>
      </c>
      <c r="C137" s="190" t="s">
        <v>365</v>
      </c>
      <c r="D137" s="190" t="s">
        <v>366</v>
      </c>
      <c r="E137" s="190" t="s">
        <v>367</v>
      </c>
      <c r="F137" s="190" t="s">
        <v>368</v>
      </c>
      <c r="G137" s="190" t="s">
        <v>326</v>
      </c>
      <c r="H137" s="190" t="s">
        <v>216</v>
      </c>
      <c r="I137" s="190" t="s">
        <v>21</v>
      </c>
      <c r="J137" s="190" t="s">
        <v>217</v>
      </c>
      <c r="K137" s="195">
        <v>0</v>
      </c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  <c r="AA137" s="212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2"/>
      <c r="AL137" s="212"/>
      <c r="AM137" s="212"/>
      <c r="AN137" s="212"/>
      <c r="AO137" s="212"/>
      <c r="AP137" s="212"/>
      <c r="AQ137" s="212"/>
      <c r="AR137" s="212"/>
      <c r="AS137" s="212"/>
      <c r="AT137" s="212"/>
      <c r="AU137" s="212"/>
      <c r="AV137" s="212"/>
      <c r="AW137" s="212"/>
      <c r="AX137" s="212"/>
      <c r="AY137" s="212"/>
      <c r="AZ137" s="212"/>
      <c r="BA137" s="212"/>
      <c r="BB137" s="212"/>
      <c r="BC137" s="212"/>
      <c r="BD137" s="212"/>
      <c r="BE137" s="212"/>
      <c r="BF137" s="212"/>
      <c r="BG137" s="212"/>
    </row>
    <row r="138" spans="2:59" ht="14.1">
      <c r="B138" s="190" t="s">
        <v>327</v>
      </c>
      <c r="C138" s="190" t="s">
        <v>365</v>
      </c>
      <c r="D138" s="190" t="s">
        <v>369</v>
      </c>
      <c r="E138" s="190" t="s">
        <v>370</v>
      </c>
      <c r="F138" s="190" t="s">
        <v>371</v>
      </c>
      <c r="G138" s="190" t="s">
        <v>330</v>
      </c>
      <c r="H138" s="190" t="s">
        <v>216</v>
      </c>
      <c r="I138" s="190" t="s">
        <v>18</v>
      </c>
      <c r="J138" s="190" t="s">
        <v>217</v>
      </c>
      <c r="K138" s="195">
        <v>0</v>
      </c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  <c r="AA138" s="212"/>
      <c r="AB138" s="212"/>
      <c r="AC138" s="212"/>
      <c r="AD138" s="212"/>
      <c r="AE138" s="212"/>
      <c r="AF138" s="212"/>
      <c r="AG138" s="212"/>
      <c r="AH138" s="212"/>
      <c r="AI138" s="212"/>
      <c r="AJ138" s="212"/>
      <c r="AK138" s="212"/>
      <c r="AL138" s="212"/>
      <c r="AM138" s="212"/>
      <c r="AN138" s="212"/>
      <c r="AO138" s="212"/>
      <c r="AP138" s="212"/>
      <c r="AQ138" s="212"/>
      <c r="AR138" s="212"/>
      <c r="AS138" s="212"/>
      <c r="AT138" s="212"/>
      <c r="AU138" s="212"/>
      <c r="AV138" s="212"/>
      <c r="AW138" s="212"/>
      <c r="AX138" s="212"/>
      <c r="AY138" s="212"/>
      <c r="AZ138" s="212"/>
      <c r="BA138" s="212"/>
      <c r="BB138" s="212"/>
      <c r="BC138" s="212"/>
      <c r="BD138" s="212"/>
      <c r="BE138" s="212"/>
      <c r="BF138" s="212"/>
      <c r="BG138" s="212"/>
    </row>
    <row r="139" spans="2:59" ht="14.1">
      <c r="B139" s="190" t="s">
        <v>372</v>
      </c>
      <c r="C139" s="190" t="s">
        <v>373</v>
      </c>
      <c r="D139" s="190" t="s">
        <v>374</v>
      </c>
      <c r="E139" s="190" t="s">
        <v>339</v>
      </c>
      <c r="F139" s="190">
        <v>49</v>
      </c>
      <c r="G139" s="190" t="s">
        <v>333</v>
      </c>
      <c r="H139" s="190" t="s">
        <v>216</v>
      </c>
      <c r="I139" s="190" t="s">
        <v>334</v>
      </c>
      <c r="J139" s="190" t="s">
        <v>217</v>
      </c>
      <c r="K139" s="195">
        <v>0</v>
      </c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  <c r="AA139" s="212"/>
      <c r="AB139" s="212"/>
      <c r="AC139" s="212"/>
      <c r="AD139" s="212"/>
      <c r="AE139" s="212"/>
      <c r="AF139" s="212"/>
      <c r="AG139" s="212"/>
      <c r="AH139" s="212"/>
      <c r="AI139" s="212"/>
      <c r="AJ139" s="212"/>
      <c r="AK139" s="212"/>
      <c r="AL139" s="212"/>
      <c r="AM139" s="212"/>
      <c r="AN139" s="212"/>
      <c r="AO139" s="212"/>
      <c r="AP139" s="212"/>
      <c r="AQ139" s="212"/>
      <c r="AR139" s="212"/>
      <c r="AS139" s="212"/>
      <c r="AT139" s="212"/>
      <c r="AU139" s="212"/>
      <c r="AV139" s="212"/>
      <c r="AW139" s="212"/>
      <c r="AX139" s="212"/>
      <c r="AY139" s="212"/>
      <c r="AZ139" s="212"/>
      <c r="BA139" s="212"/>
      <c r="BB139" s="212"/>
      <c r="BC139" s="212"/>
      <c r="BD139" s="212"/>
      <c r="BE139" s="212"/>
      <c r="BF139" s="212"/>
      <c r="BG139" s="212"/>
    </row>
    <row r="140" spans="2:59" ht="14.1">
      <c r="B140" s="191" t="s">
        <v>375</v>
      </c>
      <c r="C140" s="191" t="s">
        <v>215</v>
      </c>
      <c r="D140" s="191" t="s">
        <v>339</v>
      </c>
      <c r="E140" s="191" t="s">
        <v>339</v>
      </c>
      <c r="F140" s="191">
        <v>36</v>
      </c>
      <c r="G140" s="211"/>
      <c r="H140" s="211"/>
      <c r="I140" s="211"/>
      <c r="J140" s="211"/>
      <c r="K140" s="196">
        <v>0</v>
      </c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212"/>
      <c r="AA140" s="212"/>
      <c r="AB140" s="212"/>
      <c r="AC140" s="212"/>
      <c r="AD140" s="212"/>
      <c r="AE140" s="212"/>
      <c r="AF140" s="212"/>
      <c r="AG140" s="212"/>
      <c r="AH140" s="212"/>
      <c r="AI140" s="212"/>
      <c r="AJ140" s="212"/>
      <c r="AK140" s="212"/>
      <c r="AL140" s="212"/>
      <c r="AM140" s="212"/>
      <c r="AN140" s="212"/>
      <c r="AO140" s="212"/>
      <c r="AP140" s="212"/>
      <c r="AQ140" s="212"/>
      <c r="AR140" s="212"/>
      <c r="AS140" s="212"/>
      <c r="AT140" s="212"/>
      <c r="AU140" s="212"/>
      <c r="AV140" s="212"/>
      <c r="AW140" s="212"/>
      <c r="AX140" s="212"/>
      <c r="AY140" s="212"/>
      <c r="AZ140" s="212"/>
      <c r="BA140" s="212"/>
      <c r="BB140" s="212"/>
      <c r="BC140" s="212"/>
      <c r="BD140" s="212"/>
      <c r="BE140" s="212"/>
      <c r="BF140" s="212"/>
      <c r="BG140" s="212"/>
    </row>
    <row r="141" spans="2:59" ht="14.1">
      <c r="B141" s="189" t="s">
        <v>376</v>
      </c>
      <c r="C141" s="189" t="s">
        <v>377</v>
      </c>
      <c r="D141" s="189" t="s">
        <v>378</v>
      </c>
      <c r="E141" s="189" t="s">
        <v>379</v>
      </c>
      <c r="F141" s="189">
        <v>51</v>
      </c>
      <c r="G141" s="211"/>
      <c r="H141" s="211"/>
      <c r="I141" s="211"/>
      <c r="J141" s="211"/>
      <c r="K141" s="194">
        <v>0</v>
      </c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212"/>
      <c r="AA141" s="212"/>
      <c r="AB141" s="212"/>
      <c r="AC141" s="212"/>
      <c r="AD141" s="212"/>
      <c r="AE141" s="212"/>
      <c r="AF141" s="212"/>
      <c r="AG141" s="212"/>
      <c r="AH141" s="212"/>
      <c r="AI141" s="212"/>
      <c r="AJ141" s="212"/>
      <c r="AK141" s="212"/>
      <c r="AL141" s="212"/>
      <c r="AM141" s="212"/>
      <c r="AN141" s="212"/>
      <c r="AO141" s="212"/>
      <c r="AP141" s="212"/>
      <c r="AQ141" s="212"/>
      <c r="AR141" s="212"/>
      <c r="AS141" s="212"/>
      <c r="AT141" s="212"/>
      <c r="AU141" s="212"/>
      <c r="AV141" s="212"/>
      <c r="AW141" s="212"/>
      <c r="AX141" s="212"/>
      <c r="AY141" s="212"/>
      <c r="AZ141" s="212"/>
      <c r="BA141" s="212"/>
      <c r="BB141" s="212"/>
      <c r="BC141" s="212"/>
      <c r="BD141" s="212"/>
      <c r="BE141" s="212"/>
      <c r="BF141" s="212"/>
      <c r="BG141" s="212"/>
    </row>
    <row r="142" spans="2:59" ht="14.1">
      <c r="B142" s="190" t="s">
        <v>380</v>
      </c>
      <c r="C142" s="190" t="s">
        <v>373</v>
      </c>
      <c r="D142" s="190" t="s">
        <v>378</v>
      </c>
      <c r="E142" s="190" t="s">
        <v>381</v>
      </c>
      <c r="F142" s="211"/>
      <c r="G142" s="190" t="s">
        <v>13</v>
      </c>
      <c r="H142" s="190" t="s">
        <v>216</v>
      </c>
      <c r="I142" s="190" t="s">
        <v>382</v>
      </c>
      <c r="J142" s="190" t="s">
        <v>217</v>
      </c>
      <c r="K142" s="195">
        <v>0</v>
      </c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  <c r="AA142" s="212"/>
      <c r="AB142" s="212"/>
      <c r="AC142" s="212"/>
      <c r="AD142" s="212"/>
      <c r="AE142" s="212"/>
      <c r="AF142" s="212"/>
      <c r="AG142" s="212"/>
      <c r="AH142" s="212"/>
      <c r="AI142" s="212"/>
      <c r="AJ142" s="212"/>
      <c r="AK142" s="212"/>
      <c r="AL142" s="212"/>
      <c r="AM142" s="212"/>
      <c r="AN142" s="212"/>
      <c r="AO142" s="212"/>
      <c r="AP142" s="212"/>
      <c r="AQ142" s="212"/>
      <c r="AR142" s="212"/>
      <c r="AS142" s="212"/>
      <c r="AT142" s="212"/>
      <c r="AU142" s="212"/>
      <c r="AV142" s="212"/>
      <c r="AW142" s="212"/>
      <c r="AX142" s="212"/>
      <c r="AY142" s="212"/>
      <c r="AZ142" s="212"/>
      <c r="BA142" s="212"/>
      <c r="BB142" s="212"/>
      <c r="BC142" s="212"/>
      <c r="BD142" s="212"/>
      <c r="BE142" s="212"/>
      <c r="BF142" s="212"/>
      <c r="BG142" s="212"/>
    </row>
    <row r="143" spans="2:59" ht="14.1">
      <c r="B143" s="190" t="s">
        <v>383</v>
      </c>
      <c r="C143" s="190" t="s">
        <v>384</v>
      </c>
      <c r="D143" s="190" t="s">
        <v>385</v>
      </c>
      <c r="E143" s="190" t="s">
        <v>386</v>
      </c>
      <c r="F143" s="190">
        <v>53</v>
      </c>
      <c r="G143" s="190" t="s">
        <v>387</v>
      </c>
      <c r="H143" s="190" t="s">
        <v>13</v>
      </c>
      <c r="I143" s="190" t="s">
        <v>245</v>
      </c>
      <c r="J143" s="190" t="s">
        <v>217</v>
      </c>
      <c r="K143" s="195">
        <v>0</v>
      </c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  <c r="AA143" s="212"/>
      <c r="AB143" s="212"/>
      <c r="AC143" s="212"/>
      <c r="AD143" s="212"/>
      <c r="AE143" s="212"/>
      <c r="AF143" s="212"/>
      <c r="AG143" s="212"/>
      <c r="AH143" s="212"/>
      <c r="AI143" s="212"/>
      <c r="AJ143" s="212"/>
      <c r="AK143" s="212"/>
      <c r="AL143" s="212"/>
      <c r="AM143" s="212"/>
      <c r="AN143" s="212"/>
      <c r="AO143" s="212"/>
      <c r="AP143" s="212"/>
      <c r="AQ143" s="212"/>
      <c r="AR143" s="212"/>
      <c r="AS143" s="212"/>
      <c r="AT143" s="212"/>
      <c r="AU143" s="212"/>
      <c r="AV143" s="212"/>
      <c r="AW143" s="212"/>
      <c r="AX143" s="212"/>
      <c r="AY143" s="212"/>
      <c r="AZ143" s="212"/>
      <c r="BA143" s="212"/>
      <c r="BB143" s="212"/>
      <c r="BC143" s="212"/>
      <c r="BD143" s="212"/>
      <c r="BE143" s="212"/>
      <c r="BF143" s="212"/>
      <c r="BG143" s="212"/>
    </row>
    <row r="144" spans="2:59" ht="14.1">
      <c r="B144" s="190" t="s">
        <v>388</v>
      </c>
      <c r="C144" s="190" t="s">
        <v>389</v>
      </c>
      <c r="D144" s="190" t="s">
        <v>390</v>
      </c>
      <c r="E144" s="190" t="s">
        <v>390</v>
      </c>
      <c r="F144" s="190">
        <v>54</v>
      </c>
      <c r="G144" s="190" t="s">
        <v>387</v>
      </c>
      <c r="H144" s="190" t="s">
        <v>13</v>
      </c>
      <c r="I144" s="190" t="s">
        <v>217</v>
      </c>
      <c r="J144" s="190" t="s">
        <v>245</v>
      </c>
      <c r="K144" s="195">
        <v>0</v>
      </c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  <c r="AA144" s="212"/>
      <c r="AB144" s="212"/>
      <c r="AC144" s="212"/>
      <c r="AD144" s="212"/>
      <c r="AE144" s="212"/>
      <c r="AF144" s="212"/>
      <c r="AG144" s="212"/>
      <c r="AH144" s="212"/>
      <c r="AI144" s="212"/>
      <c r="AJ144" s="212"/>
      <c r="AK144" s="212"/>
      <c r="AL144" s="212"/>
      <c r="AM144" s="212"/>
      <c r="AN144" s="212"/>
      <c r="AO144" s="212"/>
      <c r="AP144" s="212"/>
      <c r="AQ144" s="212"/>
      <c r="AR144" s="212"/>
      <c r="AS144" s="212"/>
      <c r="AT144" s="212"/>
      <c r="AU144" s="212"/>
      <c r="AV144" s="212"/>
      <c r="AW144" s="212"/>
      <c r="AX144" s="212"/>
      <c r="AY144" s="212"/>
      <c r="AZ144" s="212"/>
      <c r="BA144" s="212"/>
      <c r="BB144" s="212"/>
      <c r="BC144" s="212"/>
      <c r="BD144" s="212"/>
      <c r="BE144" s="212"/>
      <c r="BF144" s="212"/>
      <c r="BG144" s="212"/>
    </row>
    <row r="145" spans="2:59" ht="14.1">
      <c r="B145" s="190" t="s">
        <v>391</v>
      </c>
      <c r="C145" s="190" t="s">
        <v>215</v>
      </c>
      <c r="D145" s="190" t="s">
        <v>390</v>
      </c>
      <c r="E145" s="190" t="s">
        <v>390</v>
      </c>
      <c r="F145" s="190">
        <v>55</v>
      </c>
      <c r="G145" s="211"/>
      <c r="H145" s="211"/>
      <c r="I145" s="211"/>
      <c r="J145" s="190" t="s">
        <v>217</v>
      </c>
      <c r="K145" s="195">
        <v>0</v>
      </c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  <c r="AA145" s="212"/>
      <c r="AB145" s="212"/>
      <c r="AC145" s="212"/>
      <c r="AD145" s="212"/>
      <c r="AE145" s="212"/>
      <c r="AF145" s="212"/>
      <c r="AG145" s="212"/>
      <c r="AH145" s="212"/>
      <c r="AI145" s="212"/>
      <c r="AJ145" s="212"/>
      <c r="AK145" s="212"/>
      <c r="AL145" s="212"/>
      <c r="AM145" s="212"/>
      <c r="AN145" s="212"/>
      <c r="AO145" s="212"/>
      <c r="AP145" s="212"/>
      <c r="AQ145" s="212"/>
      <c r="AR145" s="212"/>
      <c r="AS145" s="212"/>
      <c r="AT145" s="212"/>
      <c r="AU145" s="212"/>
      <c r="AV145" s="212"/>
      <c r="AW145" s="212"/>
      <c r="AX145" s="212"/>
      <c r="AY145" s="212"/>
      <c r="AZ145" s="212"/>
      <c r="BA145" s="212"/>
      <c r="BB145" s="212"/>
      <c r="BC145" s="212"/>
      <c r="BD145" s="212"/>
      <c r="BE145" s="212"/>
      <c r="BF145" s="212"/>
      <c r="BG145" s="212"/>
    </row>
    <row r="146" spans="2:59" ht="14.1">
      <c r="B146" s="190" t="s">
        <v>392</v>
      </c>
      <c r="C146" s="190" t="s">
        <v>373</v>
      </c>
      <c r="D146" s="190" t="s">
        <v>393</v>
      </c>
      <c r="E146" s="190" t="s">
        <v>379</v>
      </c>
      <c r="F146" s="190">
        <v>56</v>
      </c>
      <c r="G146" s="190" t="s">
        <v>216</v>
      </c>
      <c r="H146" s="190" t="s">
        <v>217</v>
      </c>
      <c r="I146" s="190" t="s">
        <v>382</v>
      </c>
      <c r="J146" s="190" t="s">
        <v>394</v>
      </c>
      <c r="K146" s="195">
        <v>0</v>
      </c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212"/>
      <c r="AA146" s="212"/>
      <c r="AB146" s="212"/>
      <c r="AC146" s="212"/>
      <c r="AD146" s="212"/>
      <c r="AE146" s="212"/>
      <c r="AF146" s="212"/>
      <c r="AG146" s="212"/>
      <c r="AH146" s="212"/>
      <c r="AI146" s="212"/>
      <c r="AJ146" s="212"/>
      <c r="AK146" s="212"/>
      <c r="AL146" s="212"/>
      <c r="AM146" s="212"/>
      <c r="AN146" s="212"/>
      <c r="AO146" s="212"/>
      <c r="AP146" s="212"/>
      <c r="AQ146" s="212"/>
      <c r="AR146" s="212"/>
      <c r="AS146" s="212"/>
      <c r="AT146" s="212"/>
      <c r="AU146" s="212"/>
      <c r="AV146" s="212"/>
      <c r="AW146" s="212"/>
      <c r="AX146" s="212"/>
      <c r="AY146" s="212"/>
      <c r="AZ146" s="212"/>
      <c r="BA146" s="212"/>
      <c r="BB146" s="212"/>
      <c r="BC146" s="212"/>
      <c r="BD146" s="212"/>
      <c r="BE146" s="212"/>
      <c r="BF146" s="212"/>
      <c r="BG146" s="212"/>
    </row>
    <row r="147" spans="2:59" ht="14.1">
      <c r="B147" s="191" t="s">
        <v>395</v>
      </c>
      <c r="C147" s="191" t="s">
        <v>215</v>
      </c>
      <c r="D147" s="191" t="s">
        <v>379</v>
      </c>
      <c r="E147" s="191" t="s">
        <v>379</v>
      </c>
      <c r="F147" s="191">
        <v>52</v>
      </c>
      <c r="G147" s="191" t="s">
        <v>216</v>
      </c>
      <c r="H147" s="211"/>
      <c r="I147" s="211"/>
      <c r="J147" s="211"/>
      <c r="K147" s="196">
        <v>0</v>
      </c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212"/>
      <c r="AA147" s="212"/>
      <c r="AB147" s="212"/>
      <c r="AC147" s="212"/>
      <c r="AD147" s="212"/>
      <c r="AE147" s="212"/>
      <c r="AF147" s="212"/>
      <c r="AG147" s="212"/>
      <c r="AH147" s="212"/>
      <c r="AI147" s="212"/>
      <c r="AJ147" s="212"/>
      <c r="AK147" s="212"/>
      <c r="AL147" s="212"/>
      <c r="AM147" s="212"/>
      <c r="AN147" s="212"/>
      <c r="AO147" s="212"/>
      <c r="AP147" s="212"/>
      <c r="AQ147" s="212"/>
      <c r="AR147" s="212"/>
      <c r="AS147" s="212"/>
      <c r="AT147" s="212"/>
      <c r="AU147" s="212"/>
      <c r="AV147" s="212"/>
      <c r="AW147" s="212"/>
      <c r="AX147" s="212"/>
      <c r="AY147" s="212"/>
      <c r="AZ147" s="212"/>
      <c r="BA147" s="212"/>
      <c r="BB147" s="212"/>
      <c r="BC147" s="212"/>
      <c r="BD147" s="212"/>
      <c r="BE147" s="212"/>
      <c r="BF147" s="212"/>
      <c r="BG147" s="212"/>
    </row>
    <row r="148" spans="2:59" ht="14.1">
      <c r="B148" s="189" t="s">
        <v>396</v>
      </c>
      <c r="C148" s="189" t="s">
        <v>210</v>
      </c>
      <c r="D148" s="189" t="s">
        <v>211</v>
      </c>
      <c r="E148" s="189" t="s">
        <v>212</v>
      </c>
      <c r="F148" s="211"/>
      <c r="G148" s="211"/>
      <c r="H148" s="211"/>
      <c r="I148" s="211"/>
      <c r="J148" s="211"/>
      <c r="K148" s="194">
        <v>0</v>
      </c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209"/>
      <c r="BC148" s="209"/>
      <c r="BD148" s="209"/>
      <c r="BE148" s="209"/>
      <c r="BF148" s="209"/>
      <c r="BG148" s="209"/>
    </row>
    <row r="149" spans="2:59" ht="15">
      <c r="B149" s="192" t="s">
        <v>397</v>
      </c>
      <c r="C149" s="192" t="s">
        <v>210</v>
      </c>
      <c r="D149" s="190" t="s">
        <v>211</v>
      </c>
      <c r="E149" s="190" t="s">
        <v>212</v>
      </c>
      <c r="F149" s="193"/>
      <c r="G149" s="193"/>
      <c r="H149" s="193"/>
      <c r="I149" s="192" t="s">
        <v>398</v>
      </c>
      <c r="J149" s="193"/>
      <c r="K149" s="197">
        <v>0</v>
      </c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  <c r="AA149" s="212"/>
      <c r="AB149" s="212"/>
      <c r="AC149" s="212"/>
      <c r="AD149" s="212"/>
      <c r="AE149" s="212"/>
      <c r="AF149" s="212"/>
      <c r="AG149" s="212"/>
      <c r="AH149" s="212"/>
      <c r="AI149" s="212"/>
      <c r="AJ149" s="212"/>
      <c r="AK149" s="212"/>
      <c r="AL149" s="212"/>
      <c r="AM149" s="212"/>
      <c r="AN149" s="212"/>
      <c r="AO149" s="212"/>
      <c r="AP149" s="212"/>
      <c r="AQ149" s="212"/>
      <c r="AR149" s="212"/>
      <c r="AS149" s="212"/>
      <c r="AT149" s="212"/>
      <c r="AU149" s="212"/>
      <c r="AV149" s="212"/>
      <c r="AW149" s="212"/>
      <c r="AX149" s="212"/>
      <c r="AY149" s="212"/>
      <c r="AZ149" s="212"/>
      <c r="BA149" s="212"/>
      <c r="BB149" s="212"/>
      <c r="BC149" s="212"/>
      <c r="BD149" s="212"/>
      <c r="BE149" s="212"/>
      <c r="BF149" s="212"/>
      <c r="BG149" s="212"/>
    </row>
    <row r="150" spans="2:59" ht="15">
      <c r="B150" s="192" t="s">
        <v>399</v>
      </c>
      <c r="C150" s="192" t="s">
        <v>210</v>
      </c>
      <c r="D150" s="192" t="s">
        <v>211</v>
      </c>
      <c r="E150" s="192" t="s">
        <v>212</v>
      </c>
      <c r="F150" s="193"/>
      <c r="G150" s="193"/>
      <c r="H150" s="193"/>
      <c r="I150" s="192" t="s">
        <v>400</v>
      </c>
      <c r="J150" s="193"/>
      <c r="K150" s="197">
        <v>0</v>
      </c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  <c r="AA150" s="212"/>
      <c r="AB150" s="212"/>
      <c r="AC150" s="212"/>
      <c r="AD150" s="212"/>
      <c r="AE150" s="212"/>
      <c r="AF150" s="212"/>
      <c r="AG150" s="212"/>
      <c r="AH150" s="212"/>
      <c r="AI150" s="212"/>
      <c r="AJ150" s="212"/>
      <c r="AK150" s="212"/>
      <c r="AL150" s="212"/>
      <c r="AM150" s="212"/>
      <c r="AN150" s="212"/>
      <c r="AO150" s="212"/>
      <c r="AP150" s="212"/>
      <c r="AQ150" s="212"/>
      <c r="AR150" s="212"/>
      <c r="AS150" s="212"/>
      <c r="AT150" s="212"/>
      <c r="AU150" s="212"/>
      <c r="AV150" s="212"/>
      <c r="AW150" s="212"/>
      <c r="AX150" s="212"/>
      <c r="AY150" s="212"/>
      <c r="AZ150" s="212"/>
      <c r="BA150" s="212"/>
      <c r="BB150" s="212"/>
      <c r="BC150" s="212"/>
      <c r="BD150" s="212"/>
      <c r="BE150" s="212"/>
      <c r="BF150" s="212"/>
      <c r="BG150" s="212"/>
    </row>
    <row r="151" spans="2:59" ht="14.1">
      <c r="B151" s="189" t="s">
        <v>401</v>
      </c>
      <c r="C151" s="189" t="s">
        <v>210</v>
      </c>
      <c r="D151" s="189" t="s">
        <v>211</v>
      </c>
      <c r="E151" s="189" t="s">
        <v>212</v>
      </c>
      <c r="F151" s="211"/>
      <c r="G151" s="189" t="s">
        <v>217</v>
      </c>
      <c r="H151" s="189" t="s">
        <v>216</v>
      </c>
      <c r="I151" s="189" t="s">
        <v>224</v>
      </c>
      <c r="J151" s="211"/>
      <c r="K151" s="194">
        <v>0</v>
      </c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  <c r="AA151" s="212"/>
      <c r="AB151" s="212"/>
      <c r="AC151" s="212"/>
      <c r="AD151" s="212"/>
      <c r="AE151" s="212"/>
      <c r="AF151" s="212"/>
      <c r="AG151" s="212"/>
      <c r="AH151" s="212"/>
      <c r="AI151" s="212"/>
      <c r="AJ151" s="212"/>
      <c r="AK151" s="212"/>
      <c r="AL151" s="212"/>
      <c r="AM151" s="212"/>
      <c r="AN151" s="212"/>
      <c r="AO151" s="212"/>
      <c r="AP151" s="212"/>
      <c r="AQ151" s="212"/>
      <c r="AR151" s="212"/>
      <c r="AS151" s="212"/>
      <c r="AT151" s="212"/>
      <c r="AU151" s="212"/>
      <c r="AV151" s="212"/>
      <c r="AW151" s="212"/>
      <c r="AX151" s="212"/>
      <c r="AY151" s="212"/>
      <c r="AZ151" s="212"/>
      <c r="BA151" s="212"/>
      <c r="BB151" s="212"/>
      <c r="BC151" s="212"/>
      <c r="BD151" s="212"/>
      <c r="BE151" s="212"/>
      <c r="BF151" s="212"/>
      <c r="BG151" s="212"/>
    </row>
    <row r="152" spans="2:59" ht="12" customHeight="1">
      <c r="Q152" s="160"/>
      <c r="AV152" s="160"/>
      <c r="BD152" s="160"/>
    </row>
    <row r="153" spans="2:59" ht="12" customHeight="1">
      <c r="Q153" s="160"/>
      <c r="AV153" s="160"/>
      <c r="BD153" s="160"/>
    </row>
    <row r="154" spans="2:59" ht="12" customHeight="1">
      <c r="Q154" s="160"/>
      <c r="AV154" s="160"/>
      <c r="BD154" s="160"/>
    </row>
    <row r="155" spans="2:59" ht="12" customHeight="1">
      <c r="Q155" s="160"/>
      <c r="AV155" s="160"/>
      <c r="BD155" s="160"/>
    </row>
    <row r="156" spans="2:59" ht="12" customHeight="1">
      <c r="Q156" s="160"/>
      <c r="AV156" s="160"/>
      <c r="BD156" s="160"/>
    </row>
    <row r="157" spans="2:59" ht="12" customHeight="1">
      <c r="Q157" s="160"/>
      <c r="AV157" s="160"/>
      <c r="BD157" s="160"/>
    </row>
    <row r="158" spans="2:59" ht="12" customHeight="1">
      <c r="Q158" s="160"/>
      <c r="AV158" s="160"/>
      <c r="BD158" s="160"/>
    </row>
    <row r="159" spans="2:59" ht="12" customHeight="1">
      <c r="Q159" s="160"/>
      <c r="AV159" s="160"/>
      <c r="BD159" s="160"/>
    </row>
    <row r="160" spans="2:59" ht="12" customHeight="1">
      <c r="Q160" s="160"/>
      <c r="AV160" s="160"/>
      <c r="BD160" s="160"/>
    </row>
    <row r="161" s="160" customFormat="1" ht="12" customHeight="1"/>
    <row r="162" s="160" customFormat="1" ht="12" customHeight="1"/>
    <row r="163" s="160" customFormat="1" ht="12" customHeight="1"/>
    <row r="164" s="160" customFormat="1" ht="12" customHeight="1"/>
    <row r="165" s="160" customFormat="1" ht="12" customHeight="1"/>
    <row r="166" s="160" customFormat="1" ht="12" customHeight="1"/>
    <row r="167" s="160" customFormat="1" ht="12" customHeight="1"/>
    <row r="168" s="160" customFormat="1" ht="12" customHeight="1"/>
    <row r="169" s="160" customFormat="1" ht="12" customHeight="1"/>
    <row r="170" s="160" customFormat="1"/>
    <row r="171" s="160" customFormat="1"/>
    <row r="172" s="160" customFormat="1"/>
    <row r="173" s="160" customFormat="1"/>
    <row r="174" s="160" customFormat="1"/>
    <row r="175" s="160" customFormat="1"/>
    <row r="176" s="160" customFormat="1"/>
    <row r="177" s="160" customFormat="1"/>
    <row r="178" s="160" customFormat="1"/>
    <row r="179" s="160" customFormat="1"/>
    <row r="180" s="160" customFormat="1"/>
    <row r="181" s="160" customFormat="1"/>
    <row r="182" s="160" customFormat="1"/>
    <row r="183" s="160" customFormat="1"/>
    <row r="184" s="160" customFormat="1"/>
    <row r="185" s="160" customFormat="1"/>
    <row r="186" s="160" customFormat="1"/>
    <row r="187" s="160" customFormat="1"/>
    <row r="188" s="160" customFormat="1"/>
    <row r="189" s="160" customFormat="1"/>
    <row r="190" s="160" customFormat="1"/>
    <row r="191" s="160" customFormat="1"/>
    <row r="192" s="160" customFormat="1"/>
    <row r="193" s="160" customFormat="1"/>
    <row r="194" s="160" customFormat="1"/>
    <row r="195" s="160" customFormat="1"/>
    <row r="196" s="160" customFormat="1"/>
    <row r="197" s="160" customFormat="1"/>
    <row r="198" s="160" customFormat="1"/>
    <row r="199" s="160" customFormat="1"/>
    <row r="200" s="160" customFormat="1"/>
    <row r="201" s="160" customFormat="1"/>
    <row r="202" s="160" customFormat="1"/>
    <row r="203" s="160" customFormat="1"/>
    <row r="204" s="160" customFormat="1"/>
    <row r="205" s="160" customFormat="1"/>
    <row r="206" s="160" customFormat="1"/>
    <row r="207" s="160" customFormat="1"/>
    <row r="208" s="160" customFormat="1"/>
    <row r="209" s="160" customFormat="1"/>
    <row r="210" s="160" customFormat="1"/>
    <row r="211" s="160" customFormat="1"/>
    <row r="212" s="160" customFormat="1"/>
    <row r="213" s="160" customFormat="1"/>
    <row r="214" s="160" customFormat="1"/>
    <row r="215" s="160" customFormat="1"/>
    <row r="216" s="160" customFormat="1"/>
    <row r="217" s="160" customFormat="1"/>
    <row r="218" s="160" customFormat="1"/>
    <row r="219" s="160" customFormat="1"/>
    <row r="220" s="160" customFormat="1"/>
    <row r="221" s="160" customFormat="1"/>
    <row r="222" s="160" customFormat="1"/>
    <row r="223" s="160" customFormat="1"/>
    <row r="224" s="160" customFormat="1"/>
    <row r="225" s="160" customFormat="1"/>
    <row r="226" s="160" customFormat="1"/>
    <row r="227" s="160" customFormat="1"/>
    <row r="228" s="160" customFormat="1"/>
    <row r="229" s="160" customFormat="1"/>
    <row r="230" s="160" customFormat="1"/>
    <row r="231" s="160" customFormat="1"/>
    <row r="232" s="160" customFormat="1"/>
    <row r="233" s="160" customFormat="1"/>
    <row r="234" s="160" customFormat="1"/>
    <row r="235" s="160" customFormat="1"/>
    <row r="236" s="160" customFormat="1"/>
    <row r="237" s="160" customFormat="1"/>
    <row r="238" s="160" customFormat="1"/>
    <row r="239" s="160" customFormat="1"/>
    <row r="240" s="160" customFormat="1"/>
    <row r="241" s="160" customFormat="1"/>
    <row r="242" s="160" customFormat="1"/>
    <row r="243" s="160" customFormat="1"/>
    <row r="244" s="160" customFormat="1"/>
    <row r="245" s="160" customFormat="1"/>
    <row r="246" s="160" customFormat="1"/>
    <row r="247" s="160" customFormat="1"/>
    <row r="248" s="160" customFormat="1"/>
    <row r="249" s="160" customFormat="1"/>
    <row r="250" s="160" customFormat="1"/>
    <row r="251" s="160" customFormat="1"/>
    <row r="252" s="160" customFormat="1"/>
    <row r="253" s="160" customFormat="1"/>
    <row r="254" s="160" customFormat="1"/>
    <row r="255" s="160" customFormat="1"/>
    <row r="256" s="160" customFormat="1"/>
    <row r="257" s="160" customFormat="1"/>
    <row r="258" s="160" customFormat="1"/>
    <row r="259" s="160" customFormat="1"/>
    <row r="260" s="160" customFormat="1"/>
    <row r="261" s="160" customFormat="1"/>
    <row r="262" s="160" customFormat="1"/>
    <row r="263" s="160" customFormat="1"/>
    <row r="264" s="160" customFormat="1"/>
    <row r="265" s="160" customFormat="1"/>
    <row r="266" s="160" customFormat="1"/>
    <row r="267" s="160" customFormat="1"/>
    <row r="268" s="160" customFormat="1"/>
    <row r="269" s="160" customFormat="1"/>
    <row r="270" s="160" customFormat="1"/>
    <row r="271" s="160" customFormat="1"/>
    <row r="272" s="160" customFormat="1"/>
    <row r="273" s="160" customFormat="1"/>
    <row r="274" s="160" customFormat="1"/>
    <row r="275" s="160" customFormat="1"/>
    <row r="276" s="160" customFormat="1"/>
    <row r="277" s="160" customFormat="1"/>
    <row r="278" s="160" customFormat="1"/>
    <row r="279" s="160" customFormat="1"/>
    <row r="280" s="160" customFormat="1"/>
    <row r="281" s="160" customFormat="1"/>
    <row r="282" s="160" customFormat="1"/>
    <row r="283" s="160" customFormat="1"/>
    <row r="284" s="160" customFormat="1"/>
    <row r="285" s="160" customFormat="1"/>
    <row r="286" s="160" customFormat="1"/>
    <row r="287" s="160" customFormat="1"/>
    <row r="288" s="160" customFormat="1"/>
    <row r="289" s="160" customFormat="1"/>
    <row r="290" s="160" customFormat="1"/>
    <row r="291" s="160" customFormat="1"/>
    <row r="292" s="160" customFormat="1"/>
    <row r="293" s="160" customFormat="1"/>
    <row r="294" s="160" customFormat="1"/>
    <row r="295" s="160" customFormat="1"/>
    <row r="296" s="160" customFormat="1"/>
    <row r="297" s="160" customFormat="1"/>
    <row r="298" s="160" customFormat="1"/>
    <row r="299" s="160" customFormat="1"/>
    <row r="300" s="160" customFormat="1"/>
    <row r="301" s="160" customFormat="1"/>
    <row r="302" s="160" customFormat="1"/>
    <row r="303" s="160" customFormat="1"/>
    <row r="304" s="160" customFormat="1"/>
    <row r="305" s="160" customFormat="1"/>
    <row r="306" s="160" customFormat="1"/>
    <row r="307" s="160" customFormat="1"/>
    <row r="308" s="160" customFormat="1"/>
    <row r="309" s="160" customFormat="1"/>
    <row r="310" s="160" customFormat="1"/>
    <row r="311" s="160" customFormat="1"/>
    <row r="312" s="160" customFormat="1"/>
    <row r="313" s="160" customFormat="1"/>
    <row r="314" s="160" customFormat="1"/>
    <row r="315" s="160" customFormat="1"/>
    <row r="316" s="160" customFormat="1"/>
    <row r="317" s="160" customFormat="1"/>
    <row r="318" s="160" customFormat="1"/>
    <row r="319" s="160" customFormat="1"/>
    <row r="320" s="160" customFormat="1"/>
    <row r="321" s="160" customFormat="1"/>
    <row r="322" s="160" customFormat="1"/>
    <row r="323" s="160" customFormat="1"/>
    <row r="324" s="160" customFormat="1"/>
    <row r="325" s="160" customFormat="1"/>
    <row r="326" s="160" customFormat="1"/>
    <row r="327" s="160" customFormat="1"/>
    <row r="328" s="160" customFormat="1"/>
    <row r="329" s="160" customFormat="1"/>
    <row r="330" s="160" customFormat="1"/>
    <row r="331" s="160" customFormat="1"/>
    <row r="332" s="160" customFormat="1"/>
    <row r="333" s="160" customFormat="1"/>
    <row r="334" s="160" customFormat="1"/>
    <row r="335" s="160" customFormat="1"/>
    <row r="336" s="160" customFormat="1"/>
    <row r="337" s="160" customFormat="1"/>
    <row r="338" s="160" customFormat="1"/>
    <row r="339" s="160" customFormat="1"/>
    <row r="340" s="160" customFormat="1"/>
    <row r="341" s="160" customFormat="1"/>
    <row r="342" s="160" customFormat="1"/>
    <row r="343" s="160" customFormat="1"/>
    <row r="344" s="160" customFormat="1"/>
    <row r="345" s="160" customFormat="1"/>
    <row r="346" s="160" customFormat="1"/>
    <row r="347" s="160" customFormat="1"/>
    <row r="348" s="160" customFormat="1"/>
    <row r="349" s="160" customFormat="1"/>
    <row r="350" s="160" customFormat="1"/>
    <row r="351" s="160" customFormat="1"/>
    <row r="352" s="160" customFormat="1"/>
    <row r="353" s="160" customFormat="1"/>
    <row r="354" s="160" customFormat="1"/>
    <row r="355" s="160" customFormat="1"/>
    <row r="356" s="160" customFormat="1"/>
    <row r="357" s="160" customFormat="1"/>
    <row r="358" s="160" customFormat="1"/>
    <row r="359" s="160" customFormat="1"/>
    <row r="360" s="160" customFormat="1"/>
    <row r="361" s="160" customFormat="1"/>
    <row r="362" s="160" customFormat="1"/>
    <row r="363" s="160" customFormat="1"/>
    <row r="364" s="160" customFormat="1"/>
    <row r="365" s="160" customFormat="1"/>
    <row r="366" s="160" customFormat="1"/>
    <row r="367" s="160" customFormat="1"/>
    <row r="368" s="160" customFormat="1"/>
    <row r="369" s="160" customFormat="1"/>
    <row r="370" s="160" customFormat="1"/>
    <row r="371" s="160" customFormat="1"/>
    <row r="372" s="160" customFormat="1"/>
    <row r="373" s="160" customFormat="1"/>
    <row r="374" s="160" customFormat="1"/>
    <row r="375" s="160" customFormat="1"/>
    <row r="376" s="160" customFormat="1"/>
    <row r="377" s="160" customFormat="1"/>
    <row r="378" s="160" customFormat="1"/>
    <row r="379" s="160" customFormat="1"/>
    <row r="380" s="160" customFormat="1"/>
    <row r="381" s="160" customFormat="1"/>
    <row r="382" s="160" customFormat="1"/>
    <row r="383" s="160" customFormat="1"/>
    <row r="384" s="160" customFormat="1"/>
    <row r="385" s="160" customFormat="1"/>
    <row r="386" s="160" customFormat="1"/>
    <row r="387" s="160" customFormat="1"/>
    <row r="388" s="160" customFormat="1"/>
    <row r="389" s="160" customFormat="1"/>
    <row r="390" s="160" customFormat="1"/>
    <row r="391" s="160" customFormat="1"/>
    <row r="392" s="160" customFormat="1"/>
    <row r="393" s="160" customFormat="1"/>
    <row r="394" s="160" customFormat="1"/>
    <row r="395" s="160" customFormat="1"/>
    <row r="396" s="160" customFormat="1"/>
    <row r="397" s="160" customFormat="1"/>
    <row r="398" s="160" customFormat="1"/>
    <row r="399" s="160" customFormat="1"/>
    <row r="400" s="160" customFormat="1"/>
    <row r="401" s="160" customFormat="1"/>
    <row r="402" s="160" customFormat="1"/>
    <row r="403" s="160" customFormat="1"/>
    <row r="404" s="160" customFormat="1"/>
    <row r="405" s="160" customFormat="1"/>
    <row r="406" s="160" customFormat="1"/>
    <row r="407" s="160" customFormat="1"/>
    <row r="408" s="160" customFormat="1"/>
    <row r="409" s="160" customFormat="1"/>
    <row r="410" s="160" customFormat="1"/>
    <row r="411" s="160" customFormat="1"/>
    <row r="412" s="160" customFormat="1"/>
    <row r="413" s="160" customFormat="1"/>
    <row r="414" s="160" customFormat="1"/>
    <row r="415" s="160" customFormat="1"/>
    <row r="416" s="160" customFormat="1"/>
    <row r="417" s="160" customFormat="1"/>
    <row r="418" s="160" customFormat="1"/>
    <row r="419" s="160" customFormat="1"/>
    <row r="420" s="160" customFormat="1"/>
    <row r="421" s="160" customFormat="1"/>
    <row r="422" s="160" customFormat="1"/>
    <row r="423" s="160" customFormat="1"/>
    <row r="424" s="160" customFormat="1"/>
    <row r="425" s="160" customFormat="1"/>
    <row r="426" s="160" customFormat="1"/>
    <row r="427" s="160" customFormat="1"/>
    <row r="428" s="160" customFormat="1"/>
    <row r="429" s="160" customFormat="1"/>
    <row r="430" s="160" customFormat="1"/>
    <row r="431" s="160" customFormat="1"/>
    <row r="432" s="160" customFormat="1"/>
    <row r="433" s="160" customFormat="1"/>
    <row r="434" s="160" customFormat="1"/>
    <row r="435" s="160" customFormat="1"/>
    <row r="436" s="160" customFormat="1"/>
    <row r="437" s="160" customFormat="1"/>
    <row r="438" s="160" customFormat="1"/>
    <row r="439" s="160" customFormat="1"/>
    <row r="440" s="160" customFormat="1"/>
    <row r="441" s="160" customFormat="1"/>
    <row r="442" s="160" customFormat="1"/>
    <row r="443" s="160" customFormat="1"/>
    <row r="444" s="160" customFormat="1"/>
    <row r="445" s="160" customFormat="1"/>
    <row r="446" s="160" customFormat="1"/>
    <row r="447" s="160" customFormat="1"/>
    <row r="448" s="160" customFormat="1"/>
    <row r="449" s="160" customFormat="1"/>
    <row r="450" s="160" customFormat="1"/>
    <row r="451" s="160" customFormat="1"/>
    <row r="452" s="160" customFormat="1"/>
    <row r="453" s="160" customFormat="1"/>
    <row r="454" s="160" customFormat="1"/>
    <row r="455" s="160" customFormat="1"/>
    <row r="456" s="160" customFormat="1"/>
    <row r="457" s="160" customFormat="1"/>
    <row r="458" s="160" customFormat="1"/>
    <row r="459" s="160" customFormat="1"/>
    <row r="460" s="160" customFormat="1"/>
    <row r="461" s="160" customFormat="1"/>
    <row r="462" s="160" customFormat="1"/>
    <row r="463" s="160" customFormat="1"/>
    <row r="464" s="160" customFormat="1"/>
    <row r="465" s="160" customFormat="1"/>
    <row r="466" s="160" customFormat="1"/>
    <row r="467" s="160" customFormat="1"/>
    <row r="468" s="160" customFormat="1"/>
    <row r="469" s="160" customFormat="1"/>
    <row r="470" s="160" customFormat="1"/>
    <row r="471" s="160" customFormat="1"/>
    <row r="472" s="160" customFormat="1"/>
    <row r="473" s="160" customFormat="1"/>
    <row r="474" s="160" customFormat="1"/>
    <row r="475" s="160" customFormat="1"/>
    <row r="476" s="160" customFormat="1"/>
    <row r="477" s="160" customFormat="1"/>
    <row r="478" s="160" customFormat="1"/>
    <row r="479" s="160" customFormat="1"/>
    <row r="480" s="160" customFormat="1"/>
    <row r="481" s="160" customFormat="1"/>
    <row r="482" s="160" customFormat="1"/>
    <row r="483" s="160" customFormat="1"/>
    <row r="484" s="160" customFormat="1"/>
    <row r="485" s="160" customFormat="1"/>
    <row r="486" s="160" customFormat="1"/>
    <row r="487" s="160" customFormat="1"/>
    <row r="488" s="160" customFormat="1"/>
    <row r="489" s="160" customFormat="1"/>
    <row r="490" s="160" customFormat="1"/>
    <row r="491" s="160" customFormat="1"/>
    <row r="492" s="160" customFormat="1"/>
    <row r="493" s="160" customFormat="1"/>
    <row r="494" s="160" customFormat="1"/>
    <row r="495" s="160" customFormat="1"/>
    <row r="496" s="160" customFormat="1"/>
    <row r="497" s="160" customFormat="1"/>
    <row r="498" s="160" customFormat="1"/>
    <row r="499" s="160" customFormat="1"/>
    <row r="500" s="160" customFormat="1"/>
    <row r="501" s="160" customFormat="1"/>
    <row r="502" s="160" customFormat="1"/>
    <row r="503" s="160" customFormat="1"/>
    <row r="504" s="160" customFormat="1"/>
    <row r="505" s="160" customFormat="1"/>
    <row r="506" s="160" customFormat="1"/>
    <row r="507" s="160" customFormat="1"/>
    <row r="508" s="160" customFormat="1"/>
    <row r="509" s="160" customFormat="1"/>
    <row r="510" s="160" customFormat="1"/>
    <row r="511" s="160" customFormat="1"/>
    <row r="512" s="160" customFormat="1"/>
    <row r="513" s="160" customFormat="1"/>
    <row r="514" s="160" customFormat="1"/>
    <row r="515" s="160" customFormat="1"/>
    <row r="516" s="160" customFormat="1"/>
    <row r="517" s="160" customFormat="1"/>
    <row r="518" s="160" customFormat="1"/>
    <row r="519" s="160" customFormat="1"/>
    <row r="520" s="160" customFormat="1"/>
    <row r="521" s="160" customFormat="1"/>
    <row r="522" s="160" customFormat="1"/>
    <row r="523" s="160" customFormat="1"/>
    <row r="524" s="160" customFormat="1"/>
    <row r="525" s="160" customFormat="1"/>
    <row r="526" s="160" customFormat="1"/>
    <row r="527" s="160" customFormat="1"/>
    <row r="528" s="160" customFormat="1"/>
    <row r="529" s="160" customFormat="1"/>
    <row r="530" s="160" customFormat="1"/>
    <row r="531" s="160" customFormat="1"/>
    <row r="532" s="160" customFormat="1"/>
    <row r="533" s="160" customFormat="1"/>
    <row r="534" s="160" customFormat="1"/>
    <row r="535" s="160" customFormat="1"/>
    <row r="536" s="160" customFormat="1"/>
    <row r="537" s="160" customFormat="1"/>
    <row r="538" s="160" customFormat="1"/>
    <row r="539" s="160" customFormat="1"/>
    <row r="540" s="160" customFormat="1"/>
    <row r="541" s="160" customFormat="1"/>
    <row r="542" s="160" customFormat="1"/>
    <row r="543" s="160" customFormat="1"/>
    <row r="544" s="160" customFormat="1"/>
    <row r="545" s="160" customFormat="1"/>
    <row r="546" s="160" customFormat="1"/>
    <row r="547" s="160" customFormat="1"/>
    <row r="548" s="160" customFormat="1"/>
    <row r="549" s="160" customFormat="1"/>
    <row r="550" s="160" customFormat="1"/>
    <row r="551" s="160" customFormat="1"/>
    <row r="552" s="160" customFormat="1"/>
    <row r="553" s="160" customFormat="1"/>
    <row r="554" s="160" customFormat="1"/>
    <row r="555" s="160" customFormat="1"/>
    <row r="556" s="160" customFormat="1"/>
    <row r="557" s="160" customFormat="1"/>
    <row r="558" s="160" customFormat="1"/>
    <row r="559" s="160" customFormat="1"/>
    <row r="560" s="160" customFormat="1"/>
    <row r="561" s="160" customFormat="1"/>
    <row r="562" s="160" customFormat="1"/>
    <row r="563" s="160" customFormat="1"/>
    <row r="564" s="160" customFormat="1"/>
    <row r="565" s="160" customFormat="1"/>
    <row r="566" s="160" customFormat="1"/>
    <row r="567" s="160" customFormat="1"/>
    <row r="568" s="160" customFormat="1"/>
    <row r="569" s="160" customFormat="1"/>
    <row r="570" s="160" customFormat="1"/>
    <row r="571" s="160" customFormat="1"/>
    <row r="572" s="160" customFormat="1"/>
    <row r="573" s="160" customFormat="1"/>
    <row r="574" s="160" customFormat="1"/>
    <row r="575" s="160" customFormat="1"/>
    <row r="576" s="160" customFormat="1"/>
    <row r="577" s="160" customFormat="1"/>
    <row r="578" s="160" customFormat="1"/>
    <row r="579" s="160" customFormat="1"/>
    <row r="580" s="160" customFormat="1"/>
    <row r="581" s="160" customFormat="1"/>
    <row r="582" s="160" customFormat="1"/>
    <row r="583" s="160" customFormat="1"/>
    <row r="584" s="160" customFormat="1"/>
    <row r="585" s="160" customFormat="1"/>
    <row r="586" s="160" customFormat="1"/>
    <row r="587" s="160" customFormat="1"/>
    <row r="588" s="160" customFormat="1"/>
    <row r="589" s="160" customFormat="1"/>
    <row r="590" s="160" customFormat="1"/>
    <row r="591" s="160" customFormat="1"/>
    <row r="592" s="160" customFormat="1"/>
    <row r="593" s="160" customFormat="1"/>
    <row r="594" s="160" customFormat="1"/>
    <row r="595" s="160" customFormat="1"/>
    <row r="596" s="160" customFormat="1"/>
    <row r="597" s="160" customFormat="1"/>
    <row r="598" s="160" customFormat="1"/>
    <row r="599" s="160" customFormat="1"/>
    <row r="600" s="160" customFormat="1"/>
    <row r="601" s="160" customFormat="1"/>
    <row r="602" s="160" customFormat="1"/>
    <row r="603" s="160" customFormat="1"/>
    <row r="604" s="160" customFormat="1"/>
    <row r="605" s="160" customFormat="1"/>
    <row r="606" s="160" customFormat="1"/>
    <row r="607" s="160" customFormat="1"/>
    <row r="608" s="160" customFormat="1"/>
    <row r="609" s="160" customFormat="1"/>
    <row r="610" s="160" customFormat="1"/>
    <row r="611" s="160" customFormat="1"/>
    <row r="612" s="160" customFormat="1"/>
    <row r="613" s="160" customFormat="1"/>
    <row r="614" s="160" customFormat="1"/>
    <row r="615" s="160" customFormat="1"/>
    <row r="616" s="160" customFormat="1"/>
    <row r="617" s="160" customFormat="1"/>
    <row r="618" s="160" customFormat="1"/>
    <row r="619" s="160" customFormat="1"/>
    <row r="620" s="160" customFormat="1"/>
    <row r="621" s="160" customFormat="1"/>
    <row r="622" s="160" customFormat="1"/>
    <row r="623" s="160" customFormat="1"/>
    <row r="624" s="160" customFormat="1"/>
    <row r="625" s="160" customFormat="1"/>
    <row r="626" s="160" customFormat="1"/>
    <row r="627" s="160" customFormat="1"/>
    <row r="628" s="160" customFormat="1"/>
    <row r="629" s="160" customFormat="1"/>
    <row r="630" s="160" customFormat="1"/>
    <row r="631" s="160" customFormat="1"/>
    <row r="632" s="160" customFormat="1"/>
    <row r="633" s="160" customFormat="1"/>
    <row r="634" s="160" customFormat="1"/>
    <row r="635" s="160" customFormat="1"/>
    <row r="636" s="160" customFormat="1"/>
    <row r="637" s="160" customFormat="1"/>
    <row r="638" s="160" customFormat="1"/>
    <row r="639" s="160" customFormat="1"/>
    <row r="640" s="160" customFormat="1"/>
    <row r="641" s="160" customFormat="1"/>
    <row r="642" s="160" customFormat="1"/>
    <row r="643" s="160" customFormat="1"/>
    <row r="644" s="160" customFormat="1"/>
    <row r="645" s="160" customFormat="1"/>
    <row r="646" s="160" customFormat="1"/>
    <row r="647" s="160" customFormat="1"/>
    <row r="648" s="160" customFormat="1"/>
    <row r="649" s="160" customFormat="1"/>
    <row r="650" s="160" customFormat="1"/>
    <row r="651" s="160" customFormat="1"/>
    <row r="652" s="160" customFormat="1"/>
    <row r="653" s="160" customFormat="1"/>
    <row r="654" s="160" customFormat="1"/>
    <row r="655" s="160" customFormat="1"/>
    <row r="656" s="160" customFormat="1"/>
    <row r="657" s="160" customFormat="1"/>
    <row r="658" s="160" customFormat="1"/>
    <row r="659" s="160" customFormat="1"/>
    <row r="660" s="160" customFormat="1"/>
    <row r="661" s="160" customFormat="1"/>
    <row r="662" s="160" customFormat="1"/>
    <row r="663" s="160" customFormat="1"/>
    <row r="664" s="160" customFormat="1"/>
    <row r="665" s="160" customFormat="1"/>
    <row r="666" s="160" customFormat="1"/>
    <row r="667" s="160" customFormat="1"/>
    <row r="668" s="160" customFormat="1"/>
    <row r="669" s="160" customFormat="1"/>
    <row r="670" s="160" customFormat="1"/>
    <row r="671" s="160" customFormat="1"/>
    <row r="672" s="160" customFormat="1"/>
    <row r="673" s="160" customFormat="1"/>
    <row r="674" s="160" customFormat="1"/>
    <row r="675" s="160" customFormat="1"/>
    <row r="676" s="160" customFormat="1"/>
    <row r="677" s="160" customFormat="1"/>
    <row r="678" s="160" customFormat="1"/>
    <row r="679" s="160" customFormat="1"/>
    <row r="680" s="160" customFormat="1"/>
    <row r="681" s="160" customFormat="1"/>
    <row r="682" s="160" customFormat="1"/>
    <row r="683" s="160" customFormat="1"/>
    <row r="684" s="160" customFormat="1"/>
    <row r="685" s="160" customFormat="1"/>
    <row r="686" s="160" customFormat="1"/>
    <row r="687" s="160" customFormat="1"/>
    <row r="688" s="160" customFormat="1"/>
    <row r="689" s="160" customFormat="1"/>
    <row r="690" s="160" customFormat="1"/>
    <row r="691" s="160" customFormat="1"/>
    <row r="692" s="160" customFormat="1"/>
    <row r="693" s="160" customFormat="1"/>
    <row r="694" s="160" customFormat="1"/>
    <row r="695" s="160" customFormat="1"/>
    <row r="696" s="160" customFormat="1"/>
    <row r="697" s="160" customFormat="1"/>
    <row r="698" s="160" customFormat="1"/>
    <row r="699" s="160" customFormat="1"/>
    <row r="700" s="160" customFormat="1"/>
    <row r="701" s="160" customFormat="1"/>
    <row r="702" s="160" customFormat="1"/>
    <row r="703" s="160" customFormat="1"/>
    <row r="704" s="160" customFormat="1"/>
    <row r="705" s="160" customFormat="1"/>
    <row r="706" s="160" customFormat="1"/>
    <row r="707" s="160" customFormat="1"/>
    <row r="708" s="160" customFormat="1"/>
    <row r="709" s="160" customFormat="1"/>
    <row r="710" s="160" customFormat="1"/>
    <row r="711" s="160" customFormat="1"/>
    <row r="712" s="160" customFormat="1"/>
    <row r="713" s="160" customFormat="1"/>
    <row r="714" s="160" customFormat="1"/>
    <row r="715" s="160" customFormat="1"/>
    <row r="716" s="160" customFormat="1"/>
    <row r="717" s="160" customFormat="1"/>
    <row r="718" s="160" customFormat="1"/>
    <row r="719" s="160" customFormat="1"/>
    <row r="720" s="160" customFormat="1"/>
    <row r="721" s="160" customFormat="1"/>
    <row r="722" s="160" customFormat="1"/>
    <row r="723" s="160" customFormat="1"/>
    <row r="724" s="160" customFormat="1"/>
    <row r="725" s="160" customFormat="1"/>
    <row r="726" s="160" customFormat="1"/>
    <row r="727" s="160" customFormat="1"/>
    <row r="728" s="160" customFormat="1"/>
    <row r="729" s="160" customFormat="1"/>
    <row r="730" s="160" customFormat="1"/>
    <row r="731" s="160" customFormat="1"/>
    <row r="732" s="160" customFormat="1"/>
    <row r="733" s="160" customFormat="1"/>
    <row r="734" s="160" customFormat="1"/>
    <row r="735" s="160" customFormat="1"/>
    <row r="736" s="160" customFormat="1"/>
    <row r="737" s="160" customFormat="1"/>
    <row r="738" s="160" customFormat="1"/>
    <row r="739" s="160" customFormat="1"/>
    <row r="740" s="160" customFormat="1"/>
    <row r="741" s="160" customFormat="1"/>
    <row r="742" s="160" customFormat="1"/>
    <row r="743" s="160" customFormat="1"/>
    <row r="744" s="160" customFormat="1"/>
    <row r="745" s="160" customFormat="1"/>
    <row r="746" s="160" customFormat="1"/>
    <row r="747" s="160" customFormat="1"/>
    <row r="748" s="160" customFormat="1"/>
    <row r="749" s="160" customFormat="1"/>
    <row r="750" s="160" customFormat="1"/>
    <row r="751" s="160" customFormat="1"/>
    <row r="752" s="160" customFormat="1"/>
    <row r="753" s="160" customFormat="1"/>
    <row r="754" s="160" customFormat="1"/>
    <row r="755" s="160" customFormat="1"/>
    <row r="756" s="160" customFormat="1"/>
    <row r="757" s="160" customFormat="1"/>
    <row r="758" s="160" customFormat="1"/>
    <row r="759" s="160" customFormat="1"/>
    <row r="760" s="160" customFormat="1"/>
    <row r="761" s="160" customFormat="1"/>
    <row r="762" s="160" customFormat="1"/>
    <row r="763" s="160" customFormat="1"/>
    <row r="764" s="160" customFormat="1"/>
    <row r="765" s="160" customFormat="1"/>
    <row r="766" s="160" customFormat="1"/>
    <row r="767" s="160" customFormat="1"/>
    <row r="768" s="160" customFormat="1"/>
    <row r="769" s="160" customFormat="1"/>
    <row r="770" s="160" customFormat="1"/>
    <row r="771" s="160" customFormat="1"/>
    <row r="772" s="160" customFormat="1"/>
    <row r="773" s="160" customFormat="1"/>
    <row r="774" s="160" customFormat="1"/>
    <row r="775" s="160" customFormat="1"/>
    <row r="776" s="160" customFormat="1"/>
    <row r="777" s="160" customFormat="1"/>
    <row r="778" s="160" customFormat="1"/>
    <row r="779" s="160" customFormat="1"/>
    <row r="780" s="160" customFormat="1"/>
    <row r="781" s="160" customFormat="1"/>
    <row r="782" s="160" customFormat="1"/>
    <row r="783" s="160" customFormat="1"/>
    <row r="784" s="160" customFormat="1"/>
    <row r="785" s="160" customFormat="1"/>
    <row r="786" s="160" customFormat="1"/>
    <row r="787" s="160" customFormat="1"/>
    <row r="788" s="160" customFormat="1"/>
    <row r="789" s="160" customFormat="1"/>
    <row r="790" s="160" customFormat="1"/>
    <row r="791" s="160" customFormat="1"/>
    <row r="792" s="160" customFormat="1"/>
    <row r="793" s="160" customFormat="1"/>
    <row r="794" s="160" customFormat="1"/>
    <row r="795" s="160" customFormat="1"/>
    <row r="796" s="160" customFormat="1"/>
    <row r="797" s="160" customFormat="1"/>
    <row r="798" s="160" customFormat="1"/>
    <row r="799" s="160" customFormat="1"/>
    <row r="800" s="160" customFormat="1"/>
    <row r="801" s="160" customFormat="1"/>
    <row r="802" s="160" customFormat="1"/>
    <row r="803" s="160" customFormat="1"/>
    <row r="804" s="160" customFormat="1"/>
    <row r="805" s="160" customFormat="1"/>
    <row r="806" s="160" customFormat="1"/>
    <row r="807" s="160" customFormat="1"/>
    <row r="808" s="160" customFormat="1"/>
    <row r="809" s="160" customFormat="1"/>
    <row r="810" s="160" customFormat="1"/>
    <row r="811" s="160" customFormat="1"/>
    <row r="812" s="160" customFormat="1"/>
    <row r="813" s="160" customFormat="1"/>
    <row r="814" s="160" customFormat="1"/>
    <row r="815" s="160" customFormat="1"/>
    <row r="816" s="160" customFormat="1"/>
    <row r="817" s="160" customFormat="1"/>
    <row r="818" s="160" customFormat="1"/>
    <row r="819" s="160" customFormat="1"/>
    <row r="820" s="160" customFormat="1"/>
    <row r="821" s="160" customFormat="1"/>
    <row r="822" s="160" customFormat="1"/>
    <row r="823" s="160" customFormat="1"/>
    <row r="824" s="160" customFormat="1"/>
    <row r="825" s="160" customFormat="1"/>
    <row r="826" s="160" customFormat="1"/>
    <row r="827" s="160" customFormat="1"/>
    <row r="828" s="160" customFormat="1"/>
    <row r="829" s="160" customFormat="1"/>
    <row r="830" s="160" customFormat="1"/>
    <row r="831" s="160" customFormat="1"/>
    <row r="832" s="160" customFormat="1"/>
    <row r="833" s="160" customFormat="1"/>
    <row r="834" s="160" customFormat="1"/>
    <row r="835" s="160" customFormat="1"/>
    <row r="836" s="160" customFormat="1"/>
    <row r="837" s="160" customFormat="1"/>
    <row r="838" s="160" customFormat="1"/>
    <row r="839" s="160" customFormat="1"/>
    <row r="840" s="160" customFormat="1"/>
    <row r="841" s="160" customFormat="1"/>
    <row r="842" s="160" customFormat="1"/>
    <row r="843" s="160" customFormat="1"/>
    <row r="844" s="160" customFormat="1"/>
    <row r="845" s="160" customFormat="1"/>
    <row r="846" s="160" customFormat="1"/>
    <row r="847" s="160" customFormat="1"/>
    <row r="848" s="160" customFormat="1"/>
    <row r="849" s="160" customFormat="1"/>
    <row r="850" s="160" customFormat="1"/>
    <row r="851" s="160" customFormat="1"/>
    <row r="852" s="160" customFormat="1"/>
    <row r="853" s="160" customFormat="1"/>
    <row r="854" s="160" customFormat="1"/>
    <row r="855" s="160" customFormat="1"/>
    <row r="856" s="160" customFormat="1"/>
    <row r="857" s="160" customFormat="1"/>
    <row r="858" s="160" customFormat="1"/>
    <row r="859" s="160" customFormat="1"/>
    <row r="860" s="160" customFormat="1"/>
    <row r="861" s="160" customFormat="1"/>
    <row r="862" s="160" customFormat="1"/>
    <row r="863" s="160" customFormat="1"/>
    <row r="864" s="160" customFormat="1"/>
    <row r="865" s="160" customFormat="1"/>
    <row r="866" s="160" customFormat="1"/>
    <row r="867" s="160" customFormat="1"/>
    <row r="868" s="160" customFormat="1"/>
    <row r="869" s="160" customFormat="1"/>
    <row r="870" s="160" customFormat="1"/>
    <row r="871" s="160" customFormat="1"/>
    <row r="872" s="160" customFormat="1"/>
    <row r="873" s="160" customFormat="1"/>
    <row r="874" s="160" customFormat="1"/>
    <row r="875" s="160" customFormat="1"/>
    <row r="876" s="160" customFormat="1"/>
    <row r="877" s="160" customFormat="1"/>
    <row r="878" s="160" customFormat="1"/>
    <row r="879" s="160" customFormat="1"/>
    <row r="880" s="160" customFormat="1"/>
    <row r="881" s="160" customFormat="1"/>
    <row r="882" s="160" customFormat="1"/>
    <row r="883" s="160" customFormat="1"/>
    <row r="884" s="160" customFormat="1"/>
    <row r="885" s="160" customFormat="1"/>
    <row r="886" s="160" customFormat="1"/>
    <row r="887" s="160" customFormat="1"/>
    <row r="888" s="160" customFormat="1"/>
    <row r="889" s="160" customFormat="1"/>
    <row r="890" s="160" customFormat="1"/>
    <row r="891" s="160" customFormat="1"/>
    <row r="892" s="160" customFormat="1"/>
    <row r="893" s="160" customFormat="1"/>
    <row r="894" s="160" customFormat="1"/>
    <row r="895" s="160" customFormat="1"/>
    <row r="896" s="160" customFormat="1"/>
    <row r="897" s="160" customFormat="1"/>
    <row r="898" s="160" customFormat="1"/>
    <row r="899" s="160" customFormat="1"/>
    <row r="900" s="160" customFormat="1"/>
    <row r="901" s="160" customFormat="1"/>
    <row r="902" s="160" customFormat="1"/>
    <row r="903" s="160" customFormat="1"/>
    <row r="904" s="160" customFormat="1"/>
    <row r="905" s="160" customFormat="1"/>
    <row r="906" s="160" customFormat="1"/>
    <row r="907" s="160" customFormat="1"/>
    <row r="908" s="160" customFormat="1"/>
    <row r="909" s="160" customFormat="1"/>
    <row r="910" s="160" customFormat="1"/>
    <row r="911" s="160" customFormat="1"/>
    <row r="912" s="160" customFormat="1"/>
    <row r="913" s="160" customFormat="1"/>
    <row r="914" s="160" customFormat="1"/>
    <row r="915" s="160" customFormat="1"/>
    <row r="916" s="160" customFormat="1"/>
    <row r="917" s="160" customFormat="1"/>
    <row r="918" s="160" customFormat="1"/>
    <row r="919" s="160" customFormat="1"/>
    <row r="920" s="160" customFormat="1"/>
    <row r="921" s="160" customFormat="1"/>
    <row r="922" s="160" customFormat="1"/>
    <row r="923" s="160" customFormat="1"/>
    <row r="924" s="160" customFormat="1"/>
    <row r="925" s="160" customFormat="1"/>
    <row r="926" s="160" customFormat="1"/>
    <row r="927" s="160" customFormat="1"/>
    <row r="928" s="160" customFormat="1"/>
    <row r="929" s="160" customFormat="1"/>
    <row r="930" s="160" customFormat="1"/>
    <row r="931" s="160" customFormat="1"/>
    <row r="932" s="160" customFormat="1"/>
    <row r="933" s="160" customFormat="1"/>
    <row r="934" s="160" customFormat="1"/>
    <row r="935" s="160" customFormat="1"/>
    <row r="936" s="160" customFormat="1"/>
    <row r="937" s="160" customFormat="1"/>
    <row r="938" s="160" customFormat="1"/>
    <row r="939" s="160" customFormat="1"/>
    <row r="940" s="160" customFormat="1"/>
    <row r="941" s="160" customFormat="1"/>
    <row r="942" s="160" customFormat="1"/>
    <row r="943" s="160" customFormat="1"/>
    <row r="944" s="160" customFormat="1"/>
    <row r="945" s="160" customFormat="1"/>
    <row r="946" s="160" customFormat="1"/>
    <row r="947" s="160" customFormat="1"/>
    <row r="948" s="160" customFormat="1"/>
    <row r="949" s="160" customFormat="1"/>
    <row r="950" s="160" customFormat="1"/>
    <row r="951" s="160" customFormat="1"/>
    <row r="952" s="160" customFormat="1"/>
    <row r="953" s="160" customFormat="1"/>
    <row r="954" s="160" customFormat="1"/>
    <row r="955" s="160" customFormat="1"/>
    <row r="956" s="160" customFormat="1"/>
    <row r="957" s="160" customFormat="1"/>
    <row r="958" s="160" customFormat="1"/>
    <row r="959" s="160" customFormat="1"/>
    <row r="960" s="160" customFormat="1"/>
    <row r="961" s="160" customFormat="1"/>
    <row r="962" s="160" customFormat="1"/>
    <row r="963" s="160" customFormat="1"/>
    <row r="964" s="160" customFormat="1"/>
    <row r="965" s="160" customFormat="1"/>
    <row r="966" s="160" customFormat="1"/>
    <row r="967" s="160" customFormat="1"/>
    <row r="968" s="160" customFormat="1"/>
    <row r="969" s="160" customFormat="1"/>
    <row r="970" s="160" customFormat="1"/>
    <row r="971" s="160" customFormat="1"/>
    <row r="972" s="160" customFormat="1"/>
    <row r="973" s="160" customFormat="1"/>
    <row r="974" s="160" customFormat="1"/>
    <row r="975" s="160" customFormat="1"/>
    <row r="976" s="160" customFormat="1"/>
    <row r="977" s="160" customFormat="1"/>
    <row r="978" s="160" customFormat="1"/>
    <row r="979" s="160" customFormat="1"/>
    <row r="980" s="160" customFormat="1"/>
    <row r="981" s="160" customFormat="1"/>
    <row r="982" s="160" customFormat="1"/>
    <row r="983" s="160" customFormat="1"/>
    <row r="984" s="160" customFormat="1"/>
    <row r="985" s="160" customFormat="1"/>
    <row r="986" s="160" customFormat="1"/>
    <row r="987" s="160" customFormat="1"/>
    <row r="988" s="160" customFormat="1"/>
    <row r="989" s="160" customFormat="1"/>
    <row r="990" s="160" customFormat="1"/>
    <row r="991" s="160" customFormat="1"/>
    <row r="992" s="160" customFormat="1"/>
    <row r="993" s="160" customFormat="1"/>
    <row r="994" s="160" customFormat="1"/>
    <row r="995" s="160" customFormat="1"/>
    <row r="996" s="160" customFormat="1"/>
    <row r="997" s="160" customFormat="1"/>
    <row r="998" s="160" customFormat="1"/>
    <row r="999" s="160" customFormat="1"/>
    <row r="1000" s="160" customFormat="1"/>
    <row r="1001" s="160" customFormat="1"/>
    <row r="1002" s="160" customFormat="1"/>
    <row r="1003" s="160" customFormat="1"/>
    <row r="1004" s="160" customFormat="1"/>
    <row r="1005" s="160" customFormat="1"/>
    <row r="1006" s="160" customFormat="1"/>
    <row r="1007" s="160" customFormat="1"/>
    <row r="1008" s="160" customFormat="1"/>
    <row r="1009" s="160" customFormat="1"/>
    <row r="1010" s="160" customFormat="1"/>
    <row r="1011" s="160" customFormat="1"/>
    <row r="1012" s="160" customFormat="1"/>
    <row r="1013" s="160" customFormat="1"/>
    <row r="1014" s="160" customFormat="1"/>
    <row r="1015" s="160" customFormat="1"/>
    <row r="1016" s="160" customFormat="1"/>
    <row r="1017" s="160" customFormat="1"/>
    <row r="1018" s="160" customFormat="1"/>
    <row r="1019" s="160" customFormat="1"/>
    <row r="1020" s="160" customFormat="1"/>
    <row r="1021" s="160" customFormat="1"/>
    <row r="1022" s="160" customFormat="1"/>
    <row r="1023" s="160" customFormat="1"/>
    <row r="1024" s="160" customFormat="1"/>
    <row r="1025" s="160" customFormat="1"/>
    <row r="1026" s="160" customFormat="1"/>
    <row r="1027" s="160" customFormat="1"/>
    <row r="1028" s="160" customFormat="1"/>
    <row r="1029" s="160" customFormat="1"/>
    <row r="1030" s="160" customFormat="1"/>
    <row r="1031" s="160" customFormat="1"/>
    <row r="1032" s="160" customFormat="1"/>
    <row r="1033" s="160" customFormat="1"/>
    <row r="1034" s="160" customFormat="1"/>
    <row r="1035" s="160" customFormat="1"/>
    <row r="1036" s="160" customFormat="1"/>
    <row r="1037" s="160" customFormat="1"/>
    <row r="1038" s="160" customFormat="1"/>
    <row r="1039" s="160" customFormat="1"/>
    <row r="1040" s="160" customFormat="1"/>
    <row r="1041" s="160" customFormat="1"/>
    <row r="1042" s="160" customFormat="1"/>
    <row r="1043" s="160" customFormat="1"/>
    <row r="1044" s="160" customFormat="1"/>
    <row r="1045" s="160" customFormat="1"/>
    <row r="1046" s="160" customFormat="1"/>
    <row r="1047" s="160" customFormat="1"/>
    <row r="1048" s="160" customFormat="1"/>
    <row r="1049" s="160" customFormat="1"/>
    <row r="1050" s="160" customFormat="1"/>
    <row r="1051" s="160" customFormat="1"/>
    <row r="1052" s="160" customFormat="1"/>
    <row r="1053" s="160" customFormat="1"/>
    <row r="1054" s="160" customFormat="1"/>
    <row r="1055" s="160" customFormat="1"/>
    <row r="1056" s="160" customFormat="1"/>
    <row r="1057" s="160" customFormat="1"/>
    <row r="1058" s="160" customFormat="1"/>
    <row r="1059" s="160" customFormat="1"/>
    <row r="1060" s="160" customFormat="1"/>
    <row r="1061" s="160" customFormat="1"/>
    <row r="1062" s="160" customFormat="1"/>
    <row r="1063" s="160" customFormat="1"/>
    <row r="1064" s="160" customFormat="1"/>
    <row r="1065" s="160" customFormat="1"/>
    <row r="1066" s="160" customFormat="1"/>
    <row r="1067" s="160" customFormat="1"/>
    <row r="1068" s="160" customFormat="1"/>
    <row r="1069" s="160" customFormat="1"/>
    <row r="1070" s="160" customFormat="1"/>
    <row r="1071" s="160" customFormat="1"/>
    <row r="1072" s="160" customFormat="1"/>
    <row r="1073" s="160" customFormat="1"/>
    <row r="1074" s="160" customFormat="1"/>
    <row r="1075" s="160" customFormat="1"/>
    <row r="1076" s="160" customFormat="1"/>
    <row r="1077" s="160" customFormat="1"/>
    <row r="1078" s="160" customFormat="1"/>
    <row r="1079" s="160" customFormat="1"/>
    <row r="1080" s="160" customFormat="1"/>
    <row r="1081" s="160" customFormat="1"/>
    <row r="1082" s="160" customFormat="1"/>
    <row r="1083" s="160" customFormat="1"/>
    <row r="1084" s="160" customFormat="1"/>
    <row r="1085" s="160" customFormat="1"/>
    <row r="1086" s="160" customFormat="1"/>
    <row r="1087" s="160" customFormat="1"/>
    <row r="1088" s="160" customFormat="1"/>
    <row r="1089" s="160" customFormat="1"/>
    <row r="1090" s="160" customFormat="1"/>
    <row r="1091" s="160" customFormat="1"/>
    <row r="1092" s="160" customFormat="1"/>
    <row r="1093" s="160" customFormat="1"/>
    <row r="1094" s="160" customFormat="1"/>
    <row r="1095" s="160" customFormat="1"/>
    <row r="1096" s="160" customFormat="1"/>
    <row r="1097" s="160" customFormat="1"/>
    <row r="1098" s="160" customFormat="1"/>
    <row r="1099" s="160" customFormat="1"/>
    <row r="1100" s="160" customFormat="1"/>
    <row r="1101" s="160" customFormat="1"/>
    <row r="1102" s="160" customFormat="1"/>
    <row r="1103" s="160" customFormat="1"/>
    <row r="1104" s="160" customFormat="1"/>
    <row r="1105" s="160" customFormat="1"/>
    <row r="1106" s="160" customFormat="1"/>
    <row r="1107" s="160" customFormat="1"/>
    <row r="1108" s="160" customFormat="1"/>
    <row r="1109" s="160" customFormat="1"/>
    <row r="1110" s="160" customFormat="1"/>
    <row r="1111" s="160" customFormat="1"/>
    <row r="1112" s="160" customFormat="1"/>
    <row r="1113" s="160" customFormat="1"/>
    <row r="1114" s="160" customFormat="1"/>
    <row r="1115" s="160" customFormat="1"/>
    <row r="1116" s="160" customFormat="1"/>
    <row r="1117" s="160" customFormat="1"/>
    <row r="1118" s="160" customFormat="1"/>
    <row r="1119" s="160" customFormat="1"/>
    <row r="1120" s="160" customFormat="1"/>
    <row r="1121" s="160" customFormat="1"/>
    <row r="1122" s="160" customFormat="1"/>
    <row r="1123" s="160" customFormat="1"/>
    <row r="1124" s="160" customFormat="1"/>
    <row r="1125" s="160" customFormat="1"/>
    <row r="1126" s="160" customFormat="1"/>
    <row r="1127" s="160" customFormat="1"/>
    <row r="1128" s="160" customFormat="1"/>
    <row r="1129" s="160" customFormat="1"/>
    <row r="1130" s="160" customFormat="1"/>
    <row r="1131" s="160" customFormat="1"/>
    <row r="1132" s="160" customFormat="1"/>
    <row r="1133" s="160" customFormat="1"/>
    <row r="1134" s="160" customFormat="1"/>
    <row r="1135" s="160" customFormat="1"/>
    <row r="1136" s="160" customFormat="1"/>
    <row r="1137" s="160" customFormat="1"/>
    <row r="1138" s="160" customFormat="1"/>
    <row r="1139" s="160" customFormat="1"/>
    <row r="1140" s="160" customFormat="1"/>
    <row r="1141" s="160" customFormat="1"/>
    <row r="1142" s="160" customFormat="1"/>
    <row r="1143" s="160" customFormat="1"/>
    <row r="1144" s="160" customFormat="1"/>
    <row r="1145" s="160" customFormat="1"/>
    <row r="1146" s="160" customFormat="1"/>
    <row r="1147" s="160" customFormat="1"/>
    <row r="1148" s="160" customFormat="1"/>
    <row r="1149" s="160" customFormat="1"/>
    <row r="1150" s="160" customFormat="1"/>
    <row r="1151" s="160" customFormat="1"/>
    <row r="1152" s="160" customFormat="1"/>
    <row r="1153" s="160" customFormat="1"/>
    <row r="1154" s="160" customFormat="1"/>
    <row r="1155" s="160" customFormat="1"/>
    <row r="1156" s="160" customFormat="1"/>
    <row r="1157" s="160" customFormat="1"/>
    <row r="1158" s="160" customFormat="1"/>
    <row r="1159" s="160" customFormat="1"/>
    <row r="1160" s="160" customFormat="1"/>
    <row r="1161" s="160" customFormat="1"/>
    <row r="1162" s="160" customFormat="1"/>
    <row r="1163" s="160" customFormat="1"/>
    <row r="1164" s="160" customFormat="1"/>
    <row r="1165" s="160" customFormat="1"/>
    <row r="1166" s="160" customFormat="1"/>
    <row r="1167" s="160" customFormat="1"/>
    <row r="1168" s="160" customFormat="1"/>
    <row r="1169" s="160" customFormat="1"/>
    <row r="1170" s="160" customFormat="1"/>
    <row r="1171" s="160" customFormat="1"/>
    <row r="1172" s="160" customFormat="1"/>
    <row r="1173" s="160" customFormat="1"/>
    <row r="1174" s="160" customFormat="1"/>
    <row r="1175" s="160" customFormat="1"/>
    <row r="1176" s="160" customFormat="1"/>
    <row r="1177" s="160" customFormat="1"/>
    <row r="1178" s="160" customFormat="1"/>
    <row r="1179" s="160" customFormat="1"/>
    <row r="1180" s="160" customFormat="1"/>
    <row r="1181" s="160" customFormat="1"/>
    <row r="1182" s="160" customFormat="1"/>
    <row r="1183" s="160" customFormat="1"/>
    <row r="1184" s="160" customFormat="1"/>
    <row r="1185" s="160" customFormat="1"/>
    <row r="1186" s="160" customFormat="1"/>
    <row r="1187" s="160" customFormat="1"/>
    <row r="1188" s="160" customFormat="1"/>
    <row r="1189" s="160" customFormat="1"/>
    <row r="1190" s="160" customFormat="1"/>
    <row r="1191" s="160" customFormat="1"/>
    <row r="1192" s="160" customFormat="1"/>
    <row r="1193" s="160" customFormat="1"/>
    <row r="1194" s="160" customFormat="1"/>
    <row r="1195" s="160" customFormat="1"/>
    <row r="1196" s="160" customFormat="1"/>
    <row r="1197" s="160" customFormat="1"/>
    <row r="1198" s="160" customFormat="1"/>
    <row r="1199" s="160" customFormat="1"/>
    <row r="1200" s="160" customFormat="1"/>
    <row r="1201" s="160" customFormat="1"/>
    <row r="1202" s="160" customFormat="1"/>
    <row r="1203" s="160" customFormat="1"/>
    <row r="1204" s="160" customFormat="1"/>
    <row r="1205" s="160" customFormat="1"/>
    <row r="1206" s="160" customFormat="1"/>
    <row r="1207" s="160" customFormat="1"/>
    <row r="1208" s="160" customFormat="1"/>
    <row r="1209" s="160" customFormat="1"/>
    <row r="1210" s="160" customFormat="1"/>
    <row r="1211" s="160" customFormat="1"/>
    <row r="1212" s="160" customFormat="1"/>
    <row r="1213" s="160" customFormat="1"/>
    <row r="1214" s="160" customFormat="1"/>
    <row r="1215" s="160" customFormat="1"/>
    <row r="1216" s="160" customFormat="1"/>
    <row r="1217" s="160" customFormat="1"/>
    <row r="1218" s="160" customFormat="1"/>
    <row r="1219" s="160" customFormat="1"/>
    <row r="1220" s="160" customFormat="1"/>
    <row r="1221" s="160" customFormat="1"/>
    <row r="1222" s="160" customFormat="1"/>
    <row r="1223" s="160" customFormat="1"/>
    <row r="1224" s="160" customFormat="1"/>
    <row r="1225" s="160" customFormat="1"/>
    <row r="1226" s="160" customFormat="1"/>
    <row r="1227" s="160" customFormat="1"/>
    <row r="1228" s="160" customFormat="1"/>
    <row r="1229" s="160" customFormat="1"/>
    <row r="1230" s="160" customFormat="1"/>
    <row r="1231" s="160" customFormat="1"/>
    <row r="1232" s="160" customFormat="1"/>
    <row r="1233" s="160" customFormat="1"/>
    <row r="1234" s="160" customFormat="1"/>
    <row r="1235" s="160" customFormat="1"/>
    <row r="1236" s="160" customFormat="1"/>
    <row r="1237" s="160" customFormat="1"/>
    <row r="1238" s="160" customFormat="1"/>
    <row r="1239" s="160" customFormat="1"/>
    <row r="1240" s="160" customFormat="1"/>
    <row r="1241" s="160" customFormat="1"/>
    <row r="1242" s="160" customFormat="1"/>
    <row r="1243" s="160" customFormat="1"/>
    <row r="1244" s="160" customFormat="1"/>
    <row r="1245" s="160" customFormat="1"/>
    <row r="1246" s="160" customFormat="1"/>
    <row r="1247" s="160" customFormat="1"/>
    <row r="1248" s="160" customFormat="1"/>
    <row r="1249" s="160" customFormat="1"/>
    <row r="1250" s="160" customFormat="1"/>
    <row r="1251" s="160" customFormat="1"/>
    <row r="1252" s="160" customFormat="1"/>
    <row r="1253" s="160" customFormat="1"/>
    <row r="1254" s="160" customFormat="1"/>
    <row r="1255" s="160" customFormat="1"/>
    <row r="1256" s="160" customFormat="1"/>
    <row r="1257" s="160" customFormat="1"/>
    <row r="1258" s="160" customFormat="1"/>
    <row r="1259" s="160" customFormat="1"/>
    <row r="1260" s="160" customFormat="1"/>
    <row r="1261" s="160" customFormat="1"/>
    <row r="1262" s="160" customFormat="1"/>
    <row r="1263" s="160" customFormat="1"/>
    <row r="1264" s="160" customFormat="1"/>
    <row r="1265" s="160" customFormat="1"/>
    <row r="1266" s="160" customFormat="1"/>
    <row r="1267" s="160" customFormat="1"/>
    <row r="1268" s="160" customFormat="1"/>
    <row r="1269" s="160" customFormat="1"/>
    <row r="1270" s="160" customFormat="1"/>
    <row r="1271" s="160" customFormat="1"/>
    <row r="1272" s="160" customFormat="1"/>
    <row r="1273" s="160" customFormat="1"/>
    <row r="1274" s="160" customFormat="1"/>
    <row r="1275" s="160" customFormat="1"/>
    <row r="1276" s="160" customFormat="1"/>
    <row r="1277" s="160" customFormat="1"/>
    <row r="1278" s="160" customFormat="1"/>
    <row r="1279" s="160" customFormat="1"/>
    <row r="1280" s="160" customFormat="1"/>
    <row r="1281" s="160" customFormat="1"/>
    <row r="1282" s="160" customFormat="1"/>
    <row r="1283" s="160" customFormat="1"/>
    <row r="1284" s="160" customFormat="1"/>
    <row r="1285" s="160" customFormat="1"/>
    <row r="1286" s="160" customFormat="1"/>
    <row r="1287" s="160" customFormat="1"/>
    <row r="1288" s="160" customFormat="1"/>
    <row r="1289" s="160" customFormat="1"/>
    <row r="1290" s="160" customFormat="1"/>
    <row r="1291" s="160" customFormat="1"/>
    <row r="1292" s="160" customFormat="1"/>
    <row r="1293" s="160" customFormat="1"/>
    <row r="1294" s="160" customFormat="1"/>
    <row r="1295" s="160" customFormat="1"/>
    <row r="1296" s="160" customFormat="1"/>
    <row r="1297" s="160" customFormat="1"/>
    <row r="1298" s="160" customFormat="1"/>
    <row r="1299" s="160" customFormat="1"/>
    <row r="1300" s="160" customFormat="1"/>
    <row r="1301" s="160" customFormat="1"/>
    <row r="1302" s="160" customFormat="1"/>
  </sheetData>
  <mergeCells count="2283">
    <mergeCell ref="L87:W87"/>
    <mergeCell ref="X87:AI87"/>
    <mergeCell ref="AJ87:AU87"/>
    <mergeCell ref="AV87:BG87"/>
    <mergeCell ref="AI5:AT5"/>
    <mergeCell ref="L7:L8"/>
    <mergeCell ref="M7:M8"/>
    <mergeCell ref="N7:N8"/>
    <mergeCell ref="O7:O8"/>
    <mergeCell ref="P7:P8"/>
    <mergeCell ref="K9:K10"/>
    <mergeCell ref="AI7:AI8"/>
    <mergeCell ref="AJ7:AJ8"/>
    <mergeCell ref="F11:F12"/>
    <mergeCell ref="G11:G12"/>
    <mergeCell ref="H11:H12"/>
    <mergeCell ref="X9:X10"/>
    <mergeCell ref="W11:W12"/>
    <mergeCell ref="X11:X12"/>
    <mergeCell ref="W13:W14"/>
    <mergeCell ref="X13:X14"/>
    <mergeCell ref="K7:K8"/>
    <mergeCell ref="R11:R12"/>
    <mergeCell ref="L13:L14"/>
    <mergeCell ref="M13:M14"/>
    <mergeCell ref="N13:N14"/>
    <mergeCell ref="O13:O14"/>
    <mergeCell ref="P13:P14"/>
    <mergeCell ref="Q13:Q14"/>
    <mergeCell ref="R13:R14"/>
    <mergeCell ref="L11:L12"/>
    <mergeCell ref="M11:M12"/>
    <mergeCell ref="N11:N12"/>
    <mergeCell ref="O11:O12"/>
    <mergeCell ref="P11:P12"/>
    <mergeCell ref="Q11:Q12"/>
    <mergeCell ref="Q2:U3"/>
    <mergeCell ref="AA2:AE3"/>
    <mergeCell ref="AK2:AO3"/>
    <mergeCell ref="B5:C6"/>
    <mergeCell ref="D5:D6"/>
    <mergeCell ref="E5:E6"/>
    <mergeCell ref="F5:F6"/>
    <mergeCell ref="G5:G6"/>
    <mergeCell ref="H5:H6"/>
    <mergeCell ref="I5:I6"/>
    <mergeCell ref="G7:G8"/>
    <mergeCell ref="H7:H8"/>
    <mergeCell ref="I7:I8"/>
    <mergeCell ref="J7:J8"/>
    <mergeCell ref="B9:B10"/>
    <mergeCell ref="C9:C10"/>
    <mergeCell ref="D9:D10"/>
    <mergeCell ref="E9:E10"/>
    <mergeCell ref="F9:F10"/>
    <mergeCell ref="G9:G10"/>
    <mergeCell ref="J5:J6"/>
    <mergeCell ref="K5:V5"/>
    <mergeCell ref="W5:AH5"/>
    <mergeCell ref="Q7:Q8"/>
    <mergeCell ref="R7:R8"/>
    <mergeCell ref="L9:L10"/>
    <mergeCell ref="M9:M10"/>
    <mergeCell ref="N9:N10"/>
    <mergeCell ref="O9:O10"/>
    <mergeCell ref="P9:P10"/>
    <mergeCell ref="Q9:Q10"/>
    <mergeCell ref="R9:R10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AU5:BF5"/>
    <mergeCell ref="B7:B8"/>
    <mergeCell ref="C7:C8"/>
    <mergeCell ref="D7:D8"/>
    <mergeCell ref="E7:E8"/>
    <mergeCell ref="F7:F8"/>
    <mergeCell ref="I11:I12"/>
    <mergeCell ref="J11:J12"/>
    <mergeCell ref="B13:B14"/>
    <mergeCell ref="C13:C14"/>
    <mergeCell ref="D13:D14"/>
    <mergeCell ref="E13:E14"/>
    <mergeCell ref="F13:F14"/>
    <mergeCell ref="G13:G14"/>
    <mergeCell ref="H13:H14"/>
    <mergeCell ref="I13:I14"/>
    <mergeCell ref="H9:H10"/>
    <mergeCell ref="I9:I10"/>
    <mergeCell ref="J9:J10"/>
    <mergeCell ref="B11:B12"/>
    <mergeCell ref="C11:C12"/>
    <mergeCell ref="D11:D12"/>
    <mergeCell ref="E11:E12"/>
    <mergeCell ref="H21:H22"/>
    <mergeCell ref="I21:I22"/>
    <mergeCell ref="H17:H18"/>
    <mergeCell ref="I17:I18"/>
    <mergeCell ref="J17:J18"/>
    <mergeCell ref="B19:B20"/>
    <mergeCell ref="C19:C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F17:F18"/>
    <mergeCell ref="G17:G18"/>
    <mergeCell ref="H25:H26"/>
    <mergeCell ref="I25:I26"/>
    <mergeCell ref="J25:J26"/>
    <mergeCell ref="B27:B28"/>
    <mergeCell ref="C27:C28"/>
    <mergeCell ref="D27:D28"/>
    <mergeCell ref="E27:E28"/>
    <mergeCell ref="F27:F28"/>
    <mergeCell ref="G27:G28"/>
    <mergeCell ref="H27:H28"/>
    <mergeCell ref="B25:B26"/>
    <mergeCell ref="C25:C26"/>
    <mergeCell ref="D25:D26"/>
    <mergeCell ref="E25:E26"/>
    <mergeCell ref="F25:F26"/>
    <mergeCell ref="G25:G26"/>
    <mergeCell ref="J21:J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B21:B22"/>
    <mergeCell ref="C21:C22"/>
    <mergeCell ref="D21:D22"/>
    <mergeCell ref="E21:E22"/>
    <mergeCell ref="F21:F22"/>
    <mergeCell ref="G21:G2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I27:I28"/>
    <mergeCell ref="J27:J28"/>
    <mergeCell ref="B29:B30"/>
    <mergeCell ref="C29:C30"/>
    <mergeCell ref="D29:D30"/>
    <mergeCell ref="E29:E30"/>
    <mergeCell ref="F29:F30"/>
    <mergeCell ref="G29:G30"/>
    <mergeCell ref="H29:H30"/>
    <mergeCell ref="I29:I30"/>
    <mergeCell ref="H37:H38"/>
    <mergeCell ref="I37:I38"/>
    <mergeCell ref="H33:H34"/>
    <mergeCell ref="I33:I34"/>
    <mergeCell ref="J33:J34"/>
    <mergeCell ref="B35:B36"/>
    <mergeCell ref="C35:C36"/>
    <mergeCell ref="D35:D36"/>
    <mergeCell ref="E35:E36"/>
    <mergeCell ref="F35:F36"/>
    <mergeCell ref="G35:G36"/>
    <mergeCell ref="H35:H36"/>
    <mergeCell ref="B33:B34"/>
    <mergeCell ref="C33:C34"/>
    <mergeCell ref="D33:D34"/>
    <mergeCell ref="E33:E34"/>
    <mergeCell ref="F33:F34"/>
    <mergeCell ref="G33:G34"/>
    <mergeCell ref="H41:H42"/>
    <mergeCell ref="I41:I42"/>
    <mergeCell ref="J41:J42"/>
    <mergeCell ref="B43:B44"/>
    <mergeCell ref="C43:C44"/>
    <mergeCell ref="D43:D44"/>
    <mergeCell ref="E43:E44"/>
    <mergeCell ref="F43:F44"/>
    <mergeCell ref="G43:G44"/>
    <mergeCell ref="H43:H44"/>
    <mergeCell ref="B41:B42"/>
    <mergeCell ref="C41:C42"/>
    <mergeCell ref="D41:D42"/>
    <mergeCell ref="E41:E42"/>
    <mergeCell ref="F41:F42"/>
    <mergeCell ref="G41:G42"/>
    <mergeCell ref="J37:J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B37:B38"/>
    <mergeCell ref="C37:C38"/>
    <mergeCell ref="D37:D38"/>
    <mergeCell ref="E37:E38"/>
    <mergeCell ref="F37:F38"/>
    <mergeCell ref="G37:G3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I43:I44"/>
    <mergeCell ref="J43:J44"/>
    <mergeCell ref="B45:B46"/>
    <mergeCell ref="C45:C46"/>
    <mergeCell ref="D45:D46"/>
    <mergeCell ref="E45:E46"/>
    <mergeCell ref="F45:F46"/>
    <mergeCell ref="G45:G46"/>
    <mergeCell ref="H45:H46"/>
    <mergeCell ref="I45:I46"/>
    <mergeCell ref="H53:H55"/>
    <mergeCell ref="I53:I55"/>
    <mergeCell ref="H49:H50"/>
    <mergeCell ref="I49:I50"/>
    <mergeCell ref="J49:J50"/>
    <mergeCell ref="B51:B52"/>
    <mergeCell ref="C51:C52"/>
    <mergeCell ref="D51:D52"/>
    <mergeCell ref="E51:E52"/>
    <mergeCell ref="F51:F52"/>
    <mergeCell ref="G51:G52"/>
    <mergeCell ref="H51:H52"/>
    <mergeCell ref="B49:B50"/>
    <mergeCell ref="C49:C50"/>
    <mergeCell ref="D49:D50"/>
    <mergeCell ref="E49:E50"/>
    <mergeCell ref="F49:F50"/>
    <mergeCell ref="G49:G50"/>
    <mergeCell ref="H61:H62"/>
    <mergeCell ref="I61:I62"/>
    <mergeCell ref="J61:J62"/>
    <mergeCell ref="B63:B64"/>
    <mergeCell ref="C63:C64"/>
    <mergeCell ref="D63:D64"/>
    <mergeCell ref="E63:E64"/>
    <mergeCell ref="F63:F64"/>
    <mergeCell ref="G63:G64"/>
    <mergeCell ref="H63:H64"/>
    <mergeCell ref="B61:B62"/>
    <mergeCell ref="C61:C62"/>
    <mergeCell ref="D61:D62"/>
    <mergeCell ref="E61:E62"/>
    <mergeCell ref="F61:F62"/>
    <mergeCell ref="G61:G62"/>
    <mergeCell ref="J53:J55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B53:B55"/>
    <mergeCell ref="C53:C55"/>
    <mergeCell ref="D53:D55"/>
    <mergeCell ref="E53:E55"/>
    <mergeCell ref="F53:F55"/>
    <mergeCell ref="G53:G55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I63:I64"/>
    <mergeCell ref="J63:J64"/>
    <mergeCell ref="B65:B66"/>
    <mergeCell ref="C65:C66"/>
    <mergeCell ref="D65:D66"/>
    <mergeCell ref="E65:E66"/>
    <mergeCell ref="F65:F66"/>
    <mergeCell ref="G65:G66"/>
    <mergeCell ref="H65:H66"/>
    <mergeCell ref="I65:I66"/>
    <mergeCell ref="H73:H74"/>
    <mergeCell ref="I73:I74"/>
    <mergeCell ref="H69:H70"/>
    <mergeCell ref="I69:I70"/>
    <mergeCell ref="J69:J70"/>
    <mergeCell ref="B71:B72"/>
    <mergeCell ref="C71:C72"/>
    <mergeCell ref="D71:D72"/>
    <mergeCell ref="E71:E72"/>
    <mergeCell ref="F71:F72"/>
    <mergeCell ref="G71:G72"/>
    <mergeCell ref="H71:H72"/>
    <mergeCell ref="B69:B70"/>
    <mergeCell ref="C69:C70"/>
    <mergeCell ref="D69:D70"/>
    <mergeCell ref="E69:E70"/>
    <mergeCell ref="F69:F70"/>
    <mergeCell ref="G69:G70"/>
    <mergeCell ref="H77:H78"/>
    <mergeCell ref="I77:I78"/>
    <mergeCell ref="J77:J78"/>
    <mergeCell ref="B79:B80"/>
    <mergeCell ref="C79:C80"/>
    <mergeCell ref="D79:D80"/>
    <mergeCell ref="E79:E80"/>
    <mergeCell ref="F79:F80"/>
    <mergeCell ref="G79:G80"/>
    <mergeCell ref="H79:H80"/>
    <mergeCell ref="B77:B78"/>
    <mergeCell ref="C77:C78"/>
    <mergeCell ref="D77:D78"/>
    <mergeCell ref="E77:E78"/>
    <mergeCell ref="F77:F78"/>
    <mergeCell ref="G77:G78"/>
    <mergeCell ref="J73:J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B73:B74"/>
    <mergeCell ref="C73:C74"/>
    <mergeCell ref="D73:D74"/>
    <mergeCell ref="E73:E74"/>
    <mergeCell ref="F73:F74"/>
    <mergeCell ref="G73:G74"/>
    <mergeCell ref="B85:B86"/>
    <mergeCell ref="C85:C86"/>
    <mergeCell ref="E85:E86"/>
    <mergeCell ref="F85:F86"/>
    <mergeCell ref="G85:G86"/>
    <mergeCell ref="H85:H86"/>
    <mergeCell ref="J81:J82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I79:I80"/>
    <mergeCell ref="J79:J80"/>
    <mergeCell ref="B81:B82"/>
    <mergeCell ref="C81:C82"/>
    <mergeCell ref="D81:D82"/>
    <mergeCell ref="E81:E82"/>
    <mergeCell ref="F81:F82"/>
    <mergeCell ref="G81:G82"/>
    <mergeCell ref="H81:H82"/>
    <mergeCell ref="I81:I82"/>
    <mergeCell ref="AN75:AN76"/>
    <mergeCell ref="U15:U16"/>
    <mergeCell ref="V15:V16"/>
    <mergeCell ref="S11:S12"/>
    <mergeCell ref="T11:T12"/>
    <mergeCell ref="U11:U12"/>
    <mergeCell ref="V11:V12"/>
    <mergeCell ref="I85:I86"/>
    <mergeCell ref="J85:J86"/>
    <mergeCell ref="Y7:Y8"/>
    <mergeCell ref="Y9:Y10"/>
    <mergeCell ref="Y11:Y12"/>
    <mergeCell ref="Y13:Y14"/>
    <mergeCell ref="Y15:Y16"/>
    <mergeCell ref="W15:W16"/>
    <mergeCell ref="X15:X16"/>
    <mergeCell ref="Y17:Y18"/>
    <mergeCell ref="I71:I72"/>
    <mergeCell ref="J71:J72"/>
    <mergeCell ref="J65:J66"/>
    <mergeCell ref="I51:I52"/>
    <mergeCell ref="J51:J52"/>
    <mergeCell ref="J45:J46"/>
    <mergeCell ref="I35:I36"/>
    <mergeCell ref="J35:J36"/>
    <mergeCell ref="J29:J30"/>
    <mergeCell ref="I19:I20"/>
    <mergeCell ref="J19:J20"/>
    <mergeCell ref="J13:J14"/>
    <mergeCell ref="V79:V80"/>
    <mergeCell ref="S75:S76"/>
    <mergeCell ref="T75:T76"/>
    <mergeCell ref="U75:U76"/>
    <mergeCell ref="V75:V76"/>
    <mergeCell ref="W75:W76"/>
    <mergeCell ref="S13:S14"/>
    <mergeCell ref="T13:T14"/>
    <mergeCell ref="U13:U14"/>
    <mergeCell ref="V13:V14"/>
    <mergeCell ref="AS2:AW3"/>
    <mergeCell ref="AQ2:AQ3"/>
    <mergeCell ref="Y2:Y3"/>
    <mergeCell ref="W7:W8"/>
    <mergeCell ref="X7:X8"/>
    <mergeCell ref="W9:W10"/>
    <mergeCell ref="X17:X18"/>
    <mergeCell ref="W17:W18"/>
    <mergeCell ref="S7:S8"/>
    <mergeCell ref="T7:T8"/>
    <mergeCell ref="U7:U8"/>
    <mergeCell ref="V7:V8"/>
    <mergeCell ref="S9:S10"/>
    <mergeCell ref="T9:T10"/>
    <mergeCell ref="U9:U10"/>
    <mergeCell ref="V9:V10"/>
    <mergeCell ref="S15:S16"/>
    <mergeCell ref="T15:T16"/>
    <mergeCell ref="AJ75:AJ76"/>
    <mergeCell ref="AK75:AK76"/>
    <mergeCell ref="AL75:AL76"/>
    <mergeCell ref="AM75:AM76"/>
    <mergeCell ref="AA75:AA76"/>
    <mergeCell ref="AB75:AB76"/>
    <mergeCell ref="AC75:AC76"/>
    <mergeCell ref="AK77:AK78"/>
    <mergeCell ref="AL77:AL78"/>
    <mergeCell ref="AM77:AM78"/>
    <mergeCell ref="AB77:AB78"/>
    <mergeCell ref="AC77:AC78"/>
    <mergeCell ref="AD77:AD78"/>
    <mergeCell ref="AE77:AE78"/>
    <mergeCell ref="AF77:AF78"/>
    <mergeCell ref="AG77:AG78"/>
    <mergeCell ref="T85:T86"/>
    <mergeCell ref="U85:U86"/>
    <mergeCell ref="V85:V86"/>
    <mergeCell ref="S77:S78"/>
    <mergeCell ref="S79:S80"/>
    <mergeCell ref="S81:S82"/>
    <mergeCell ref="S83:S84"/>
    <mergeCell ref="S85:S86"/>
    <mergeCell ref="T81:T82"/>
    <mergeCell ref="U81:U82"/>
    <mergeCell ref="V81:V82"/>
    <mergeCell ref="T83:T84"/>
    <mergeCell ref="U83:U84"/>
    <mergeCell ref="V83:V84"/>
    <mergeCell ref="T77:T78"/>
    <mergeCell ref="U77:U78"/>
    <mergeCell ref="V77:V78"/>
    <mergeCell ref="T79:T80"/>
    <mergeCell ref="U79:U80"/>
    <mergeCell ref="W81:W82"/>
    <mergeCell ref="X81:X82"/>
    <mergeCell ref="Y81:Y82"/>
    <mergeCell ref="Z81:Z82"/>
    <mergeCell ref="BB75:BB76"/>
    <mergeCell ref="BC75:BC76"/>
    <mergeCell ref="BD75:BD76"/>
    <mergeCell ref="BE75:BE76"/>
    <mergeCell ref="BF75:BF76"/>
    <mergeCell ref="W77:W78"/>
    <mergeCell ref="X77:X78"/>
    <mergeCell ref="Y77:Y78"/>
    <mergeCell ref="Z77:Z78"/>
    <mergeCell ref="AA77:AA78"/>
    <mergeCell ref="AV75:AV76"/>
    <mergeCell ref="AW75:AW76"/>
    <mergeCell ref="AX75:AX76"/>
    <mergeCell ref="AY75:AY76"/>
    <mergeCell ref="AZ75:AZ76"/>
    <mergeCell ref="BA75:BA76"/>
    <mergeCell ref="AP75:AP76"/>
    <mergeCell ref="AQ75:AQ76"/>
    <mergeCell ref="AR75:AR76"/>
    <mergeCell ref="AS75:AS76"/>
    <mergeCell ref="AT75:AT76"/>
    <mergeCell ref="AU75:AU76"/>
    <mergeCell ref="AO75:AO76"/>
    <mergeCell ref="AD75:AD76"/>
    <mergeCell ref="AE75:AE76"/>
    <mergeCell ref="AF75:AF76"/>
    <mergeCell ref="AG75:AG76"/>
    <mergeCell ref="AH75:AH76"/>
    <mergeCell ref="AI75:AI76"/>
    <mergeCell ref="X75:X76"/>
    <mergeCell ref="Y75:Y76"/>
    <mergeCell ref="Z75:Z76"/>
    <mergeCell ref="BF77:BF78"/>
    <mergeCell ref="W79:W80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Z77:AZ78"/>
    <mergeCell ref="BA77:BA78"/>
    <mergeCell ref="BB77:BB78"/>
    <mergeCell ref="BC77:BC78"/>
    <mergeCell ref="BD77:BD78"/>
    <mergeCell ref="BE77:BE78"/>
    <mergeCell ref="AT77:AT78"/>
    <mergeCell ref="AU77:AU78"/>
    <mergeCell ref="AV77:AV78"/>
    <mergeCell ref="AW77:AW78"/>
    <mergeCell ref="AX77:AX78"/>
    <mergeCell ref="AY77:AY78"/>
    <mergeCell ref="AN77:AN78"/>
    <mergeCell ref="AO77:AO78"/>
    <mergeCell ref="AP77:AP78"/>
    <mergeCell ref="AQ77:AQ78"/>
    <mergeCell ref="AR77:AR78"/>
    <mergeCell ref="AS77:AS78"/>
    <mergeCell ref="AH77:AH78"/>
    <mergeCell ref="AI77:AI78"/>
    <mergeCell ref="BF79:BF80"/>
    <mergeCell ref="AJ77:AJ78"/>
    <mergeCell ref="AA81:AA82"/>
    <mergeCell ref="AB81:AB82"/>
    <mergeCell ref="AC81:AC82"/>
    <mergeCell ref="AX79:AX80"/>
    <mergeCell ref="AY79:AY80"/>
    <mergeCell ref="AZ79:AZ80"/>
    <mergeCell ref="BA79:BA80"/>
    <mergeCell ref="BB79:BB80"/>
    <mergeCell ref="BC79:BC80"/>
    <mergeCell ref="AR79:AR80"/>
    <mergeCell ref="AS79:AS80"/>
    <mergeCell ref="AT79:AT80"/>
    <mergeCell ref="AU79:AU80"/>
    <mergeCell ref="AV79:AV80"/>
    <mergeCell ref="AW79:AW80"/>
    <mergeCell ref="AL79:AL80"/>
    <mergeCell ref="AM79:AM80"/>
    <mergeCell ref="AN79:AN80"/>
    <mergeCell ref="AO79:AO80"/>
    <mergeCell ref="AP79:AP80"/>
    <mergeCell ref="AQ79:AQ80"/>
    <mergeCell ref="AF79:AF80"/>
    <mergeCell ref="AG79:AG80"/>
    <mergeCell ref="AH79:AH80"/>
    <mergeCell ref="AI79:AI80"/>
    <mergeCell ref="AJ79:AJ80"/>
    <mergeCell ref="AK79:AK80"/>
    <mergeCell ref="AU81:AU82"/>
    <mergeCell ref="AJ81:AJ82"/>
    <mergeCell ref="AK81:AK82"/>
    <mergeCell ref="AL81:AL82"/>
    <mergeCell ref="AM81:AM82"/>
    <mergeCell ref="AN81:AN82"/>
    <mergeCell ref="AO81:AO82"/>
    <mergeCell ref="AD81:AD82"/>
    <mergeCell ref="AE81:AE82"/>
    <mergeCell ref="AF81:AF82"/>
    <mergeCell ref="AG81:AG82"/>
    <mergeCell ref="AH81:AH82"/>
    <mergeCell ref="AI81:AI82"/>
    <mergeCell ref="AS83:AS84"/>
    <mergeCell ref="AH83:AH84"/>
    <mergeCell ref="BD79:BD80"/>
    <mergeCell ref="BE79:BE80"/>
    <mergeCell ref="AB83:AB84"/>
    <mergeCell ref="AC83:AC84"/>
    <mergeCell ref="AD83:AD84"/>
    <mergeCell ref="AE83:AE84"/>
    <mergeCell ref="AF83:AF84"/>
    <mergeCell ref="AG83:AG84"/>
    <mergeCell ref="BB81:BB82"/>
    <mergeCell ref="BC81:BC82"/>
    <mergeCell ref="BD81:BD82"/>
    <mergeCell ref="BE81:BE82"/>
    <mergeCell ref="AZ83:AZ84"/>
    <mergeCell ref="BA83:BA84"/>
    <mergeCell ref="BB83:BB84"/>
    <mergeCell ref="BC83:BC84"/>
    <mergeCell ref="BD83:BD84"/>
    <mergeCell ref="BE83:BE84"/>
    <mergeCell ref="AT83:AT84"/>
    <mergeCell ref="AU83:AU84"/>
    <mergeCell ref="AV83:AV84"/>
    <mergeCell ref="AW83:AW84"/>
    <mergeCell ref="AG85:AG86"/>
    <mergeCell ref="AH85:AH86"/>
    <mergeCell ref="AI85:AI86"/>
    <mergeCell ref="AJ85:AJ86"/>
    <mergeCell ref="AK85:AK86"/>
    <mergeCell ref="BF81:BF82"/>
    <mergeCell ref="W83:W84"/>
    <mergeCell ref="X83:X84"/>
    <mergeCell ref="Y83:Y84"/>
    <mergeCell ref="Z83:Z84"/>
    <mergeCell ref="AA83:AA84"/>
    <mergeCell ref="AV81:AV82"/>
    <mergeCell ref="AW81:AW82"/>
    <mergeCell ref="AX81:AX82"/>
    <mergeCell ref="AY81:AY82"/>
    <mergeCell ref="AZ81:AZ82"/>
    <mergeCell ref="BA81:BA82"/>
    <mergeCell ref="AP81:AP82"/>
    <mergeCell ref="AQ81:AQ82"/>
    <mergeCell ref="AR81:AR82"/>
    <mergeCell ref="AS81:AS82"/>
    <mergeCell ref="AT81:AT82"/>
    <mergeCell ref="BF83:BF84"/>
    <mergeCell ref="W85:W86"/>
    <mergeCell ref="X85:X86"/>
    <mergeCell ref="Y85:Y86"/>
    <mergeCell ref="Z85:Z86"/>
    <mergeCell ref="AA85:AA86"/>
    <mergeCell ref="AB85:AB86"/>
    <mergeCell ref="AC85:AC86"/>
    <mergeCell ref="AD85:AD86"/>
    <mergeCell ref="AE85:AE86"/>
    <mergeCell ref="AX83:AX84"/>
    <mergeCell ref="AY83:AY84"/>
    <mergeCell ref="AN83:AN84"/>
    <mergeCell ref="AO83:AO84"/>
    <mergeCell ref="AP83:AP84"/>
    <mergeCell ref="AQ83:AQ84"/>
    <mergeCell ref="AR83:AR84"/>
    <mergeCell ref="AI83:AI84"/>
    <mergeCell ref="AJ83:AJ84"/>
    <mergeCell ref="AK83:AK84"/>
    <mergeCell ref="AL83:AL84"/>
    <mergeCell ref="AM83:AM84"/>
    <mergeCell ref="AI71:AI72"/>
    <mergeCell ref="AJ71:AJ72"/>
    <mergeCell ref="AK71:AK72"/>
    <mergeCell ref="BD85:BD86"/>
    <mergeCell ref="BB71:BB72"/>
    <mergeCell ref="BC71:BC72"/>
    <mergeCell ref="AR71:AR72"/>
    <mergeCell ref="AS71:AS72"/>
    <mergeCell ref="AT71:AT72"/>
    <mergeCell ref="AU71:AU72"/>
    <mergeCell ref="AV71:AV72"/>
    <mergeCell ref="AW71:AW72"/>
    <mergeCell ref="AL71:AL72"/>
    <mergeCell ref="AM71:AM72"/>
    <mergeCell ref="AN71:AN72"/>
    <mergeCell ref="AO71:AO72"/>
    <mergeCell ref="AP71:AP72"/>
    <mergeCell ref="AQ71:AQ72"/>
    <mergeCell ref="BB73:BB74"/>
    <mergeCell ref="BC73:BC74"/>
    <mergeCell ref="BE85:BE86"/>
    <mergeCell ref="BF85:BF86"/>
    <mergeCell ref="Y71:Y72"/>
    <mergeCell ref="Z71:Z72"/>
    <mergeCell ref="AA71:AA72"/>
    <mergeCell ref="AB71:AB72"/>
    <mergeCell ref="AC71:AC72"/>
    <mergeCell ref="AD71:AD72"/>
    <mergeCell ref="AE71:AE72"/>
    <mergeCell ref="AX85:AX86"/>
    <mergeCell ref="AY85:AY86"/>
    <mergeCell ref="AZ85:AZ86"/>
    <mergeCell ref="BA85:BA86"/>
    <mergeCell ref="BB85:BB86"/>
    <mergeCell ref="BC85:BC86"/>
    <mergeCell ref="AR85:AR86"/>
    <mergeCell ref="AS85:AS86"/>
    <mergeCell ref="AT85:AT86"/>
    <mergeCell ref="AU85:AU86"/>
    <mergeCell ref="AV85:AV86"/>
    <mergeCell ref="AW85:AW86"/>
    <mergeCell ref="AL85:AL86"/>
    <mergeCell ref="AM85:AM86"/>
    <mergeCell ref="AN85:AN86"/>
    <mergeCell ref="AO85:AO86"/>
    <mergeCell ref="AP85:AP86"/>
    <mergeCell ref="AQ85:AQ86"/>
    <mergeCell ref="AF85:AF86"/>
    <mergeCell ref="AX71:AX72"/>
    <mergeCell ref="AY71:AY72"/>
    <mergeCell ref="AZ71:AZ72"/>
    <mergeCell ref="BA71:BA72"/>
    <mergeCell ref="BD73:BD74"/>
    <mergeCell ref="BE73:BE74"/>
    <mergeCell ref="BF73:BF74"/>
    <mergeCell ref="X61:X62"/>
    <mergeCell ref="Y61:Y62"/>
    <mergeCell ref="Z61:Z62"/>
    <mergeCell ref="AA61:AA62"/>
    <mergeCell ref="AB61:AB62"/>
    <mergeCell ref="AV73:AV74"/>
    <mergeCell ref="AW73:AW74"/>
    <mergeCell ref="AX73:AX74"/>
    <mergeCell ref="AY73:AY74"/>
    <mergeCell ref="AZ73:AZ74"/>
    <mergeCell ref="BA73:BA74"/>
    <mergeCell ref="AP73:AP74"/>
    <mergeCell ref="AQ73:AQ74"/>
    <mergeCell ref="AR73:AR74"/>
    <mergeCell ref="AS73:AS74"/>
    <mergeCell ref="AT73:AT74"/>
    <mergeCell ref="AU73:AU74"/>
    <mergeCell ref="BD71:BD72"/>
    <mergeCell ref="BE71:BE72"/>
    <mergeCell ref="BF71:BF72"/>
    <mergeCell ref="AI73:AI74"/>
    <mergeCell ref="AJ73:AJ74"/>
    <mergeCell ref="AK73:AK74"/>
    <mergeCell ref="AL73:AL74"/>
    <mergeCell ref="AM73:AM74"/>
    <mergeCell ref="AN73:AN74"/>
    <mergeCell ref="AO73:AO74"/>
    <mergeCell ref="BD61:BD62"/>
    <mergeCell ref="BE61:BE62"/>
    <mergeCell ref="BF61:BF62"/>
    <mergeCell ref="AU61:AU62"/>
    <mergeCell ref="AV61:AV62"/>
    <mergeCell ref="AW61:AW62"/>
    <mergeCell ref="AX61:AX62"/>
    <mergeCell ref="AY61:AY62"/>
    <mergeCell ref="AZ61:AZ62"/>
    <mergeCell ref="AO61:AO62"/>
    <mergeCell ref="AP61:AP62"/>
    <mergeCell ref="AQ61:AQ62"/>
    <mergeCell ref="AR61:AR62"/>
    <mergeCell ref="AS61:AS62"/>
    <mergeCell ref="AT61:AT62"/>
    <mergeCell ref="AI61:AI62"/>
    <mergeCell ref="AJ61:AJ62"/>
    <mergeCell ref="AK61:AK62"/>
    <mergeCell ref="AL61:AL62"/>
    <mergeCell ref="AM61:AM62"/>
    <mergeCell ref="AN61:AN62"/>
    <mergeCell ref="AN63:AN64"/>
    <mergeCell ref="AO63:AO64"/>
    <mergeCell ref="AD63:AD64"/>
    <mergeCell ref="AE63:AE64"/>
    <mergeCell ref="AF63:AF64"/>
    <mergeCell ref="AG63:AG64"/>
    <mergeCell ref="AH63:AH64"/>
    <mergeCell ref="AI63:AI64"/>
    <mergeCell ref="X63:X64"/>
    <mergeCell ref="Y63:Y64"/>
    <mergeCell ref="Z63:Z64"/>
    <mergeCell ref="AA63:AA64"/>
    <mergeCell ref="AB63:AB64"/>
    <mergeCell ref="AC63:AC64"/>
    <mergeCell ref="BA61:BA62"/>
    <mergeCell ref="BB61:BB62"/>
    <mergeCell ref="BC61:BC62"/>
    <mergeCell ref="AC61:AC62"/>
    <mergeCell ref="AD61:AD62"/>
    <mergeCell ref="AE61:AE62"/>
    <mergeCell ref="AF61:AF62"/>
    <mergeCell ref="AG61:AG62"/>
    <mergeCell ref="AH61:AH62"/>
    <mergeCell ref="AC65:AC66"/>
    <mergeCell ref="AD65:AD66"/>
    <mergeCell ref="AE65:AE66"/>
    <mergeCell ref="AF65:AF66"/>
    <mergeCell ref="AG65:AG66"/>
    <mergeCell ref="AH65:AH66"/>
    <mergeCell ref="BB63:BB64"/>
    <mergeCell ref="BC63:BC64"/>
    <mergeCell ref="BD63:BD64"/>
    <mergeCell ref="BE63:BE64"/>
    <mergeCell ref="BF63:BF64"/>
    <mergeCell ref="X65:X66"/>
    <mergeCell ref="Y65:Y66"/>
    <mergeCell ref="Z65:Z66"/>
    <mergeCell ref="AA65:AA66"/>
    <mergeCell ref="AB65:AB66"/>
    <mergeCell ref="AV63:AV64"/>
    <mergeCell ref="AW63:AW64"/>
    <mergeCell ref="AX63:AX64"/>
    <mergeCell ref="AY63:AY64"/>
    <mergeCell ref="AZ63:AZ64"/>
    <mergeCell ref="BA63:BA64"/>
    <mergeCell ref="AP63:AP64"/>
    <mergeCell ref="AQ63:AQ64"/>
    <mergeCell ref="AR63:AR64"/>
    <mergeCell ref="AS63:AS64"/>
    <mergeCell ref="AT63:AT64"/>
    <mergeCell ref="AU63:AU64"/>
    <mergeCell ref="AJ63:AJ64"/>
    <mergeCell ref="AK63:AK64"/>
    <mergeCell ref="AL63:AL64"/>
    <mergeCell ref="AM63:AM64"/>
    <mergeCell ref="AE67:AE68"/>
    <mergeCell ref="AF67:AF68"/>
    <mergeCell ref="AG67:AG68"/>
    <mergeCell ref="AH67:AH68"/>
    <mergeCell ref="AI67:AI68"/>
    <mergeCell ref="AJ67:AJ68"/>
    <mergeCell ref="BA65:BA66"/>
    <mergeCell ref="BB65:BB66"/>
    <mergeCell ref="BC65:BC66"/>
    <mergeCell ref="BD65:BD66"/>
    <mergeCell ref="BE65:BE66"/>
    <mergeCell ref="BF65:BF66"/>
    <mergeCell ref="AU65:AU66"/>
    <mergeCell ref="AV65:AV66"/>
    <mergeCell ref="AW65:AW66"/>
    <mergeCell ref="AX65:AX66"/>
    <mergeCell ref="AY65:AY66"/>
    <mergeCell ref="AZ65:AZ66"/>
    <mergeCell ref="AO65:AO66"/>
    <mergeCell ref="AP65:AP66"/>
    <mergeCell ref="AQ65:AQ66"/>
    <mergeCell ref="AR65:AR66"/>
    <mergeCell ref="AS65:AS66"/>
    <mergeCell ref="AT65:AT66"/>
    <mergeCell ref="AI65:AI66"/>
    <mergeCell ref="AJ65:AJ66"/>
    <mergeCell ref="AK65:AK66"/>
    <mergeCell ref="AL65:AL66"/>
    <mergeCell ref="AM65:AM66"/>
    <mergeCell ref="AN65:AN66"/>
    <mergeCell ref="AW67:AW68"/>
    <mergeCell ref="AX67:AX68"/>
    <mergeCell ref="AY67:AY68"/>
    <mergeCell ref="AZ67:AZ68"/>
    <mergeCell ref="BA67:BA68"/>
    <mergeCell ref="BB67:BB68"/>
    <mergeCell ref="AQ67:AQ68"/>
    <mergeCell ref="AR67:AR68"/>
    <mergeCell ref="AS67:AS68"/>
    <mergeCell ref="AT67:AT68"/>
    <mergeCell ref="AU67:AU68"/>
    <mergeCell ref="AV67:AV68"/>
    <mergeCell ref="AK67:AK68"/>
    <mergeCell ref="AL67:AL68"/>
    <mergeCell ref="AM67:AM68"/>
    <mergeCell ref="AN67:AN68"/>
    <mergeCell ref="AO67:AO68"/>
    <mergeCell ref="AP67:AP68"/>
    <mergeCell ref="AE47:AE48"/>
    <mergeCell ref="AF47:AF48"/>
    <mergeCell ref="AG47:AG48"/>
    <mergeCell ref="AH47:AH48"/>
    <mergeCell ref="AS47:AS48"/>
    <mergeCell ref="AT47:AT48"/>
    <mergeCell ref="AI47:AI48"/>
    <mergeCell ref="AJ47:AJ48"/>
    <mergeCell ref="AK47:AK48"/>
    <mergeCell ref="AL47:AL48"/>
    <mergeCell ref="AM47:AM48"/>
    <mergeCell ref="AN47:AN48"/>
    <mergeCell ref="AN57:AN58"/>
    <mergeCell ref="AL59:AL60"/>
    <mergeCell ref="AM59:AM60"/>
    <mergeCell ref="AN59:AN60"/>
    <mergeCell ref="BA69:BA70"/>
    <mergeCell ref="BB69:BB70"/>
    <mergeCell ref="BC69:BC70"/>
    <mergeCell ref="BD69:BD70"/>
    <mergeCell ref="BE69:BE70"/>
    <mergeCell ref="BF69:BF70"/>
    <mergeCell ref="AU69:AU70"/>
    <mergeCell ref="AV69:AV70"/>
    <mergeCell ref="AW69:AW70"/>
    <mergeCell ref="AX69:AX70"/>
    <mergeCell ref="AY69:AY70"/>
    <mergeCell ref="AZ69:AZ70"/>
    <mergeCell ref="AO69:AO70"/>
    <mergeCell ref="AP69:AP70"/>
    <mergeCell ref="AQ69:AQ70"/>
    <mergeCell ref="AR69:AR70"/>
    <mergeCell ref="AS69:AS70"/>
    <mergeCell ref="AT69:AT70"/>
    <mergeCell ref="BC67:BC68"/>
    <mergeCell ref="BD67:BD68"/>
    <mergeCell ref="BE67:BE68"/>
    <mergeCell ref="BF67:BF68"/>
    <mergeCell ref="AI69:AI70"/>
    <mergeCell ref="AJ69:AJ70"/>
    <mergeCell ref="AK69:AK70"/>
    <mergeCell ref="AL69:AL70"/>
    <mergeCell ref="AM69:AM70"/>
    <mergeCell ref="AN69:AN70"/>
    <mergeCell ref="AC49:AC50"/>
    <mergeCell ref="AD49:AD50"/>
    <mergeCell ref="AE49:AE50"/>
    <mergeCell ref="AF49:AF50"/>
    <mergeCell ref="AG49:AG50"/>
    <mergeCell ref="AH49:AH50"/>
    <mergeCell ref="BA47:BA48"/>
    <mergeCell ref="BB47:BB48"/>
    <mergeCell ref="BC47:BC48"/>
    <mergeCell ref="BD47:BD48"/>
    <mergeCell ref="BE47:BE48"/>
    <mergeCell ref="BF47:BF48"/>
    <mergeCell ref="AU47:AU48"/>
    <mergeCell ref="AV47:AV48"/>
    <mergeCell ref="AW47:AW48"/>
    <mergeCell ref="AX47:AX48"/>
    <mergeCell ref="AY47:AY48"/>
    <mergeCell ref="AZ47:AZ48"/>
    <mergeCell ref="AO47:AO48"/>
    <mergeCell ref="AP47:AP48"/>
    <mergeCell ref="AQ47:AQ48"/>
    <mergeCell ref="AR47:AR48"/>
    <mergeCell ref="AC51:AC52"/>
    <mergeCell ref="AD51:AD52"/>
    <mergeCell ref="AC47:AC48"/>
    <mergeCell ref="AD47:AD48"/>
    <mergeCell ref="AE51:AE52"/>
    <mergeCell ref="AF51:AF52"/>
    <mergeCell ref="AG51:AG52"/>
    <mergeCell ref="AH51:AH52"/>
    <mergeCell ref="BA49:BA50"/>
    <mergeCell ref="BB49:BB50"/>
    <mergeCell ref="BC49:BC50"/>
    <mergeCell ref="BD49:BD50"/>
    <mergeCell ref="BE49:BE50"/>
    <mergeCell ref="BF49:BF50"/>
    <mergeCell ref="AU49:AU50"/>
    <mergeCell ref="AV49:AV50"/>
    <mergeCell ref="AW49:AW50"/>
    <mergeCell ref="AX49:AX50"/>
    <mergeCell ref="AY49:AY50"/>
    <mergeCell ref="AZ49:AZ50"/>
    <mergeCell ref="AO49:AO50"/>
    <mergeCell ref="AP49:AP50"/>
    <mergeCell ref="AQ49:AQ50"/>
    <mergeCell ref="AR49:AR50"/>
    <mergeCell ref="AS49:AS50"/>
    <mergeCell ref="AT49:AT50"/>
    <mergeCell ref="AI49:AI50"/>
    <mergeCell ref="AJ49:AJ50"/>
    <mergeCell ref="AK49:AK50"/>
    <mergeCell ref="AL49:AL50"/>
    <mergeCell ref="AM49:AM50"/>
    <mergeCell ref="AN49:AN50"/>
    <mergeCell ref="AE53:AE54"/>
    <mergeCell ref="AF53:AF54"/>
    <mergeCell ref="AG53:AG54"/>
    <mergeCell ref="AH53:AH54"/>
    <mergeCell ref="BA51:BA52"/>
    <mergeCell ref="BB51:BB52"/>
    <mergeCell ref="BC51:BC52"/>
    <mergeCell ref="BD51:BD52"/>
    <mergeCell ref="BE51:BE52"/>
    <mergeCell ref="BF51:BF52"/>
    <mergeCell ref="AU51:AU52"/>
    <mergeCell ref="AV51:AV52"/>
    <mergeCell ref="AW51:AW52"/>
    <mergeCell ref="AX51:AX52"/>
    <mergeCell ref="AY51:AY52"/>
    <mergeCell ref="AZ51:AZ52"/>
    <mergeCell ref="AO51:AO52"/>
    <mergeCell ref="AP51:AP52"/>
    <mergeCell ref="AQ51:AQ52"/>
    <mergeCell ref="AR51:AR52"/>
    <mergeCell ref="AS51:AS52"/>
    <mergeCell ref="AT51:AT52"/>
    <mergeCell ref="AI51:AI52"/>
    <mergeCell ref="AJ51:AJ52"/>
    <mergeCell ref="AK51:AK52"/>
    <mergeCell ref="AL51:AL52"/>
    <mergeCell ref="AM51:AM52"/>
    <mergeCell ref="AN51:AN52"/>
    <mergeCell ref="AC55:AC56"/>
    <mergeCell ref="AD55:AD56"/>
    <mergeCell ref="AE55:AE56"/>
    <mergeCell ref="AF55:AF56"/>
    <mergeCell ref="AG55:AG56"/>
    <mergeCell ref="AH55:AH56"/>
    <mergeCell ref="BA53:BA54"/>
    <mergeCell ref="BB53:BB54"/>
    <mergeCell ref="BC53:BC54"/>
    <mergeCell ref="BD53:BD54"/>
    <mergeCell ref="BE53:BE54"/>
    <mergeCell ref="BF53:BF54"/>
    <mergeCell ref="AU53:AU54"/>
    <mergeCell ref="AV53:AV54"/>
    <mergeCell ref="AW53:AW54"/>
    <mergeCell ref="AX53:AX54"/>
    <mergeCell ref="AY53:AY54"/>
    <mergeCell ref="AZ53:AZ54"/>
    <mergeCell ref="AO53:AO54"/>
    <mergeCell ref="AP53:AP54"/>
    <mergeCell ref="AQ53:AQ54"/>
    <mergeCell ref="AR53:AR54"/>
    <mergeCell ref="AS53:AS54"/>
    <mergeCell ref="AT53:AT54"/>
    <mergeCell ref="AI53:AI54"/>
    <mergeCell ref="AJ53:AJ54"/>
    <mergeCell ref="AK53:AK54"/>
    <mergeCell ref="AL53:AL54"/>
    <mergeCell ref="AM53:AM54"/>
    <mergeCell ref="AN53:AN54"/>
    <mergeCell ref="AC53:AC54"/>
    <mergeCell ref="AD53:AD54"/>
    <mergeCell ref="AF57:AF58"/>
    <mergeCell ref="AG57:AG58"/>
    <mergeCell ref="AH57:AH58"/>
    <mergeCell ref="BA55:BA56"/>
    <mergeCell ref="BB55:BB56"/>
    <mergeCell ref="BC55:BC56"/>
    <mergeCell ref="BD55:BD56"/>
    <mergeCell ref="BE55:BE56"/>
    <mergeCell ref="BF55:BF56"/>
    <mergeCell ref="AU55:AU56"/>
    <mergeCell ref="AV55:AV56"/>
    <mergeCell ref="AW55:AW56"/>
    <mergeCell ref="AX55:AX56"/>
    <mergeCell ref="AY55:AY56"/>
    <mergeCell ref="AZ55:AZ56"/>
    <mergeCell ref="AO55:AO56"/>
    <mergeCell ref="AP55:AP56"/>
    <mergeCell ref="AQ55:AQ56"/>
    <mergeCell ref="AR55:AR56"/>
    <mergeCell ref="AS55:AS56"/>
    <mergeCell ref="AT55:AT56"/>
    <mergeCell ref="AI55:AI56"/>
    <mergeCell ref="AJ55:AJ56"/>
    <mergeCell ref="AK55:AK56"/>
    <mergeCell ref="AL55:AL56"/>
    <mergeCell ref="AM55:AM56"/>
    <mergeCell ref="AN55:AN56"/>
    <mergeCell ref="AC59:AC60"/>
    <mergeCell ref="AD59:AD60"/>
    <mergeCell ref="AE59:AE60"/>
    <mergeCell ref="AF59:AF60"/>
    <mergeCell ref="AG59:AG60"/>
    <mergeCell ref="AH59:AH60"/>
    <mergeCell ref="BA57:BA58"/>
    <mergeCell ref="BB57:BB58"/>
    <mergeCell ref="BC57:BC58"/>
    <mergeCell ref="BD57:BD58"/>
    <mergeCell ref="BE57:BE58"/>
    <mergeCell ref="BF57:BF58"/>
    <mergeCell ref="AU57:AU58"/>
    <mergeCell ref="AV57:AV58"/>
    <mergeCell ref="AW57:AW58"/>
    <mergeCell ref="AX57:AX58"/>
    <mergeCell ref="AY57:AY58"/>
    <mergeCell ref="AZ57:AZ58"/>
    <mergeCell ref="AO57:AO58"/>
    <mergeCell ref="AP57:AP58"/>
    <mergeCell ref="AQ57:AQ58"/>
    <mergeCell ref="AR57:AR58"/>
    <mergeCell ref="AS57:AS58"/>
    <mergeCell ref="AT57:AT58"/>
    <mergeCell ref="AI57:AI58"/>
    <mergeCell ref="AJ57:AJ58"/>
    <mergeCell ref="AK57:AK58"/>
    <mergeCell ref="AL57:AL58"/>
    <mergeCell ref="AM57:AM58"/>
    <mergeCell ref="AC57:AC58"/>
    <mergeCell ref="AD57:AD58"/>
    <mergeCell ref="AE57:AE58"/>
    <mergeCell ref="AF43:AF44"/>
    <mergeCell ref="AG43:AG44"/>
    <mergeCell ref="AH43:AH44"/>
    <mergeCell ref="AI43:AI44"/>
    <mergeCell ref="AJ43:AJ44"/>
    <mergeCell ref="Y43:Y44"/>
    <mergeCell ref="Z43:Z44"/>
    <mergeCell ref="AA43:AA44"/>
    <mergeCell ref="AB43:AB44"/>
    <mergeCell ref="AC43:AC44"/>
    <mergeCell ref="AD43:AD44"/>
    <mergeCell ref="BA59:BA60"/>
    <mergeCell ref="BB59:BB60"/>
    <mergeCell ref="BC59:BC60"/>
    <mergeCell ref="BD59:BD60"/>
    <mergeCell ref="BE59:BE60"/>
    <mergeCell ref="BF59:BF60"/>
    <mergeCell ref="AU59:AU60"/>
    <mergeCell ref="AV59:AV60"/>
    <mergeCell ref="AW59:AW60"/>
    <mergeCell ref="AX59:AX60"/>
    <mergeCell ref="AY59:AY60"/>
    <mergeCell ref="AZ59:AZ60"/>
    <mergeCell ref="AO59:AO60"/>
    <mergeCell ref="AP59:AP60"/>
    <mergeCell ref="AQ59:AQ60"/>
    <mergeCell ref="AR59:AR60"/>
    <mergeCell ref="AS59:AS60"/>
    <mergeCell ref="AT59:AT60"/>
    <mergeCell ref="AI59:AI60"/>
    <mergeCell ref="AJ59:AJ60"/>
    <mergeCell ref="AK59:AK60"/>
    <mergeCell ref="AO45:AO46"/>
    <mergeCell ref="AP45:AP46"/>
    <mergeCell ref="AQ45:AQ46"/>
    <mergeCell ref="AF45:AF46"/>
    <mergeCell ref="AG45:AG46"/>
    <mergeCell ref="AH45:AH46"/>
    <mergeCell ref="AI45:AI46"/>
    <mergeCell ref="AJ45:AJ46"/>
    <mergeCell ref="AK45:AK46"/>
    <mergeCell ref="AW43:AW44"/>
    <mergeCell ref="AX43:AX44"/>
    <mergeCell ref="AY43:AY44"/>
    <mergeCell ref="AZ43:AZ44"/>
    <mergeCell ref="Z45:Z46"/>
    <mergeCell ref="AA45:AA46"/>
    <mergeCell ref="AB45:AB46"/>
    <mergeCell ref="AC45:AC46"/>
    <mergeCell ref="AD45:AD46"/>
    <mergeCell ref="AE45:AE46"/>
    <mergeCell ref="AQ43:AQ44"/>
    <mergeCell ref="AR43:AR44"/>
    <mergeCell ref="AS43:AS44"/>
    <mergeCell ref="AT43:AT44"/>
    <mergeCell ref="AU43:AU44"/>
    <mergeCell ref="AV43:AV44"/>
    <mergeCell ref="AK43:AK44"/>
    <mergeCell ref="AL43:AL44"/>
    <mergeCell ref="AM43:AM44"/>
    <mergeCell ref="AN43:AN44"/>
    <mergeCell ref="AO43:AO44"/>
    <mergeCell ref="AP43:AP44"/>
    <mergeCell ref="AE43:AE44"/>
    <mergeCell ref="AY31:AY32"/>
    <mergeCell ref="AZ31:AZ32"/>
    <mergeCell ref="AI33:AI34"/>
    <mergeCell ref="AJ33:AJ34"/>
    <mergeCell ref="AK33:AK34"/>
    <mergeCell ref="AL33:AL34"/>
    <mergeCell ref="AM33:AM34"/>
    <mergeCell ref="AP31:AP32"/>
    <mergeCell ref="AQ31:AQ32"/>
    <mergeCell ref="AR31:AR32"/>
    <mergeCell ref="AS31:AS32"/>
    <mergeCell ref="AT31:AT32"/>
    <mergeCell ref="AU31:AU32"/>
    <mergeCell ref="AX45:AX46"/>
    <mergeCell ref="AY45:AY46"/>
    <mergeCell ref="AZ45:AZ46"/>
    <mergeCell ref="AI31:AI32"/>
    <mergeCell ref="AJ31:AJ32"/>
    <mergeCell ref="AK31:AK32"/>
    <mergeCell ref="AL31:AL32"/>
    <mergeCell ref="AM31:AM32"/>
    <mergeCell ref="AN31:AN32"/>
    <mergeCell ref="AO31:AO32"/>
    <mergeCell ref="AR45:AR46"/>
    <mergeCell ref="AS45:AS46"/>
    <mergeCell ref="AT45:AT46"/>
    <mergeCell ref="AU45:AU46"/>
    <mergeCell ref="AV45:AV46"/>
    <mergeCell ref="AW45:AW46"/>
    <mergeCell ref="AL45:AL46"/>
    <mergeCell ref="AM45:AM46"/>
    <mergeCell ref="AN45:AN46"/>
    <mergeCell ref="AZ33:AZ34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T33:AT34"/>
    <mergeCell ref="AU33:AU34"/>
    <mergeCell ref="AV33:AV34"/>
    <mergeCell ref="AW33:AW34"/>
    <mergeCell ref="AX33:AX34"/>
    <mergeCell ref="AY33:AY34"/>
    <mergeCell ref="AN33:AN34"/>
    <mergeCell ref="AO33:AO34"/>
    <mergeCell ref="AP33:AP34"/>
    <mergeCell ref="AQ33:AQ34"/>
    <mergeCell ref="AR33:AR34"/>
    <mergeCell ref="AS33:AS34"/>
    <mergeCell ref="AY37:AY38"/>
    <mergeCell ref="AZ37:AZ38"/>
    <mergeCell ref="AI39:AI40"/>
    <mergeCell ref="AJ39:AJ40"/>
    <mergeCell ref="AK39:AK40"/>
    <mergeCell ref="AL39:AL40"/>
    <mergeCell ref="AM39:AM40"/>
    <mergeCell ref="AP37:AP38"/>
    <mergeCell ref="AQ37:AQ38"/>
    <mergeCell ref="AR37:AR38"/>
    <mergeCell ref="AS37:AS38"/>
    <mergeCell ref="AT37:AT38"/>
    <mergeCell ref="AU37:AU38"/>
    <mergeCell ref="AX35:AX36"/>
    <mergeCell ref="AY35:AY36"/>
    <mergeCell ref="AZ35:AZ36"/>
    <mergeCell ref="AI37:AI38"/>
    <mergeCell ref="AJ37:AJ38"/>
    <mergeCell ref="AK37:AK38"/>
    <mergeCell ref="AL37:AL38"/>
    <mergeCell ref="AM37:AM38"/>
    <mergeCell ref="AN37:AN38"/>
    <mergeCell ref="AO37:AO38"/>
    <mergeCell ref="AR35:AR36"/>
    <mergeCell ref="AS35:AS36"/>
    <mergeCell ref="AT35:AT36"/>
    <mergeCell ref="AU35:AU36"/>
    <mergeCell ref="AV35:AV36"/>
    <mergeCell ref="AW35:AW36"/>
    <mergeCell ref="AY41:AY42"/>
    <mergeCell ref="AZ41:AZ42"/>
    <mergeCell ref="W19:W20"/>
    <mergeCell ref="X19:X20"/>
    <mergeCell ref="Y19:Y20"/>
    <mergeCell ref="Z19:Z20"/>
    <mergeCell ref="AA19:AA20"/>
    <mergeCell ref="AB19:AB20"/>
    <mergeCell ref="AC19:AC20"/>
    <mergeCell ref="AR41:AR42"/>
    <mergeCell ref="AS41:AS42"/>
    <mergeCell ref="AT41:AT42"/>
    <mergeCell ref="AU41:AU42"/>
    <mergeCell ref="AV41:AV42"/>
    <mergeCell ref="AW41:AW42"/>
    <mergeCell ref="AZ39:AZ40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T39:AT40"/>
    <mergeCell ref="AU39:AU40"/>
    <mergeCell ref="AV39:AV40"/>
    <mergeCell ref="AW39:AW40"/>
    <mergeCell ref="AX39:AX40"/>
    <mergeCell ref="AY39:AY40"/>
    <mergeCell ref="AN39:AN40"/>
    <mergeCell ref="AJ19:AJ20"/>
    <mergeCell ref="AK19:AK20"/>
    <mergeCell ref="AL19:AL20"/>
    <mergeCell ref="W21:W22"/>
    <mergeCell ref="X21:X22"/>
    <mergeCell ref="Y21:Y22"/>
    <mergeCell ref="Z21:Z22"/>
    <mergeCell ref="AA21:AA22"/>
    <mergeCell ref="AB21:AB22"/>
    <mergeCell ref="AC21:AC22"/>
    <mergeCell ref="AD19:AD20"/>
    <mergeCell ref="AE19:AE20"/>
    <mergeCell ref="AF19:AF20"/>
    <mergeCell ref="AG19:AG20"/>
    <mergeCell ref="AH19:AH20"/>
    <mergeCell ref="AI19:AI20"/>
    <mergeCell ref="AX41:AX42"/>
    <mergeCell ref="AO39:AO40"/>
    <mergeCell ref="AP39:AP40"/>
    <mergeCell ref="AQ39:AQ40"/>
    <mergeCell ref="AR39:AR40"/>
    <mergeCell ref="AS39:AS40"/>
    <mergeCell ref="AV37:AV38"/>
    <mergeCell ref="AW37:AW38"/>
    <mergeCell ref="AX37:AX38"/>
    <mergeCell ref="AV31:AV32"/>
    <mergeCell ref="AW31:AW32"/>
    <mergeCell ref="AX31:AX32"/>
    <mergeCell ref="AJ23:AJ24"/>
    <mergeCell ref="AK23:AK24"/>
    <mergeCell ref="AL23:AL24"/>
    <mergeCell ref="W25:W26"/>
    <mergeCell ref="X25:X26"/>
    <mergeCell ref="Y25:Y26"/>
    <mergeCell ref="Z25:Z26"/>
    <mergeCell ref="AA25:AA26"/>
    <mergeCell ref="AB25:AB26"/>
    <mergeCell ref="AC25:AC26"/>
    <mergeCell ref="AD23:AD24"/>
    <mergeCell ref="AE23:AE24"/>
    <mergeCell ref="AF23:AF24"/>
    <mergeCell ref="AG23:AG24"/>
    <mergeCell ref="AH23:AH24"/>
    <mergeCell ref="AI23:AI24"/>
    <mergeCell ref="AJ21:AJ22"/>
    <mergeCell ref="AK21:AK22"/>
    <mergeCell ref="AL21:AL22"/>
    <mergeCell ref="W23:W24"/>
    <mergeCell ref="X23:X24"/>
    <mergeCell ref="Y23:Y24"/>
    <mergeCell ref="Z23:Z24"/>
    <mergeCell ref="AA23:AA24"/>
    <mergeCell ref="AB23:AB24"/>
    <mergeCell ref="AC23:AC24"/>
    <mergeCell ref="AD21:AD22"/>
    <mergeCell ref="AE21:AE22"/>
    <mergeCell ref="AF21:AF22"/>
    <mergeCell ref="AG21:AG22"/>
    <mergeCell ref="AH21:AH22"/>
    <mergeCell ref="AI21:AI22"/>
    <mergeCell ref="AJ27:AJ28"/>
    <mergeCell ref="AK27:AK28"/>
    <mergeCell ref="AL27:AL28"/>
    <mergeCell ref="W29:W30"/>
    <mergeCell ref="X29:X30"/>
    <mergeCell ref="Y29:Y30"/>
    <mergeCell ref="Z29:Z30"/>
    <mergeCell ref="AA29:AA30"/>
    <mergeCell ref="AB29:AB30"/>
    <mergeCell ref="AC29:AC30"/>
    <mergeCell ref="AD27:AD28"/>
    <mergeCell ref="AE27:AE28"/>
    <mergeCell ref="AF27:AF28"/>
    <mergeCell ref="AG27:AG28"/>
    <mergeCell ref="AH27:AH28"/>
    <mergeCell ref="AI27:AI28"/>
    <mergeCell ref="AJ25:AJ26"/>
    <mergeCell ref="AK25:AK26"/>
    <mergeCell ref="AL25:AL26"/>
    <mergeCell ref="W27:W28"/>
    <mergeCell ref="X27:X28"/>
    <mergeCell ref="Y27:Y28"/>
    <mergeCell ref="Z27:Z28"/>
    <mergeCell ref="AA27:AA28"/>
    <mergeCell ref="AB27:AB28"/>
    <mergeCell ref="AC27:AC28"/>
    <mergeCell ref="AD25:AD26"/>
    <mergeCell ref="AE25:AE26"/>
    <mergeCell ref="AF25:AF26"/>
    <mergeCell ref="AG25:AG26"/>
    <mergeCell ref="AH25:AH26"/>
    <mergeCell ref="AI25:AI26"/>
    <mergeCell ref="AB33:AB34"/>
    <mergeCell ref="AC33:AC34"/>
    <mergeCell ref="AJ29:AJ30"/>
    <mergeCell ref="AK29:AK30"/>
    <mergeCell ref="AL29:AL30"/>
    <mergeCell ref="X31:X32"/>
    <mergeCell ref="Y31:Y32"/>
    <mergeCell ref="Z31:Z32"/>
    <mergeCell ref="AA31:AA32"/>
    <mergeCell ref="AB31:AB32"/>
    <mergeCell ref="AC31:AC32"/>
    <mergeCell ref="AD31:AD32"/>
    <mergeCell ref="AD29:AD30"/>
    <mergeCell ref="AE29:AE30"/>
    <mergeCell ref="AF29:AF30"/>
    <mergeCell ref="AG29:AG30"/>
    <mergeCell ref="AH29:AH30"/>
    <mergeCell ref="AI29:AI30"/>
    <mergeCell ref="Z15:Z16"/>
    <mergeCell ref="AA15:AA16"/>
    <mergeCell ref="AB15:AB16"/>
    <mergeCell ref="Z17:Z18"/>
    <mergeCell ref="AA17:AA18"/>
    <mergeCell ref="AB17:AB18"/>
    <mergeCell ref="AG37:AG38"/>
    <mergeCell ref="AH37:AH38"/>
    <mergeCell ref="AD39:AD40"/>
    <mergeCell ref="AE39:AE40"/>
    <mergeCell ref="AF39:AF40"/>
    <mergeCell ref="AG39:AG40"/>
    <mergeCell ref="AH39:AH40"/>
    <mergeCell ref="AE35:AE36"/>
    <mergeCell ref="AF35:AF36"/>
    <mergeCell ref="AG35:AG36"/>
    <mergeCell ref="AH35:AH36"/>
    <mergeCell ref="AA37:AA38"/>
    <mergeCell ref="AB37:AB38"/>
    <mergeCell ref="AC37:AC38"/>
    <mergeCell ref="AD37:AD38"/>
    <mergeCell ref="AE37:AE38"/>
    <mergeCell ref="AF37:AF38"/>
    <mergeCell ref="AD33:AD34"/>
    <mergeCell ref="AE33:AE34"/>
    <mergeCell ref="AF33:AF34"/>
    <mergeCell ref="AC39:AC40"/>
    <mergeCell ref="Z37:Z38"/>
    <mergeCell ref="Z39:Z40"/>
    <mergeCell ref="AH31:AH32"/>
    <mergeCell ref="Z33:Z34"/>
    <mergeCell ref="AA33:AA34"/>
    <mergeCell ref="R19:R20"/>
    <mergeCell ref="L21:L22"/>
    <mergeCell ref="M21:M22"/>
    <mergeCell ref="N21:N22"/>
    <mergeCell ref="O21:O22"/>
    <mergeCell ref="P21:P22"/>
    <mergeCell ref="Q21:Q22"/>
    <mergeCell ref="R21:R22"/>
    <mergeCell ref="L19:L20"/>
    <mergeCell ref="M19:M20"/>
    <mergeCell ref="N19:N20"/>
    <mergeCell ref="O19:O20"/>
    <mergeCell ref="P19:P20"/>
    <mergeCell ref="Q19:Q20"/>
    <mergeCell ref="R15:R16"/>
    <mergeCell ref="L17:L18"/>
    <mergeCell ref="M17:M18"/>
    <mergeCell ref="N17:N18"/>
    <mergeCell ref="O17:O18"/>
    <mergeCell ref="P17:P18"/>
    <mergeCell ref="Q17:Q18"/>
    <mergeCell ref="R17:R18"/>
    <mergeCell ref="L15:L16"/>
    <mergeCell ref="M15:M16"/>
    <mergeCell ref="N15:N16"/>
    <mergeCell ref="O15:O16"/>
    <mergeCell ref="P15:P16"/>
    <mergeCell ref="Q15:Q16"/>
    <mergeCell ref="R27:R28"/>
    <mergeCell ref="L29:L30"/>
    <mergeCell ref="M29:M30"/>
    <mergeCell ref="N29:N30"/>
    <mergeCell ref="O29:O30"/>
    <mergeCell ref="P29:P30"/>
    <mergeCell ref="Q29:Q30"/>
    <mergeCell ref="R29:R30"/>
    <mergeCell ref="L27:L28"/>
    <mergeCell ref="M27:M28"/>
    <mergeCell ref="N27:N28"/>
    <mergeCell ref="O27:O28"/>
    <mergeCell ref="P27:P28"/>
    <mergeCell ref="Q27:Q28"/>
    <mergeCell ref="R23:R24"/>
    <mergeCell ref="L25:L26"/>
    <mergeCell ref="M25:M26"/>
    <mergeCell ref="N25:N26"/>
    <mergeCell ref="O25:O26"/>
    <mergeCell ref="P25:P26"/>
    <mergeCell ref="Q25:Q26"/>
    <mergeCell ref="R25:R26"/>
    <mergeCell ref="L23:L24"/>
    <mergeCell ref="M23:M24"/>
    <mergeCell ref="N23:N24"/>
    <mergeCell ref="O23:O24"/>
    <mergeCell ref="P23:P24"/>
    <mergeCell ref="Q23:Q24"/>
    <mergeCell ref="R35:R36"/>
    <mergeCell ref="L37:L38"/>
    <mergeCell ref="M37:M38"/>
    <mergeCell ref="N37:N38"/>
    <mergeCell ref="O37:O38"/>
    <mergeCell ref="P37:P38"/>
    <mergeCell ref="Q37:Q38"/>
    <mergeCell ref="R37:R38"/>
    <mergeCell ref="L35:L36"/>
    <mergeCell ref="M35:M36"/>
    <mergeCell ref="N35:N36"/>
    <mergeCell ref="O35:O36"/>
    <mergeCell ref="P35:P36"/>
    <mergeCell ref="Q35:Q36"/>
    <mergeCell ref="R31:R32"/>
    <mergeCell ref="L33:L34"/>
    <mergeCell ref="M33:M34"/>
    <mergeCell ref="N33:N34"/>
    <mergeCell ref="O33:O34"/>
    <mergeCell ref="P33:P34"/>
    <mergeCell ref="Q33:Q34"/>
    <mergeCell ref="R33:R34"/>
    <mergeCell ref="L31:L32"/>
    <mergeCell ref="M31:M32"/>
    <mergeCell ref="N31:N32"/>
    <mergeCell ref="O31:O32"/>
    <mergeCell ref="P31:P32"/>
    <mergeCell ref="Q31:Q32"/>
    <mergeCell ref="R43:R44"/>
    <mergeCell ref="L45:L46"/>
    <mergeCell ref="M45:M46"/>
    <mergeCell ref="N45:N46"/>
    <mergeCell ref="O45:O46"/>
    <mergeCell ref="P45:P46"/>
    <mergeCell ref="Q45:Q46"/>
    <mergeCell ref="R45:R46"/>
    <mergeCell ref="L43:L44"/>
    <mergeCell ref="M43:M44"/>
    <mergeCell ref="N43:N44"/>
    <mergeCell ref="O43:O44"/>
    <mergeCell ref="P43:P44"/>
    <mergeCell ref="Q43:Q44"/>
    <mergeCell ref="R39:R40"/>
    <mergeCell ref="L41:L42"/>
    <mergeCell ref="M41:M42"/>
    <mergeCell ref="N41:N42"/>
    <mergeCell ref="O41:O42"/>
    <mergeCell ref="P41:P42"/>
    <mergeCell ref="Q41:Q42"/>
    <mergeCell ref="R41:R42"/>
    <mergeCell ref="L39:L40"/>
    <mergeCell ref="M39:M40"/>
    <mergeCell ref="N39:N40"/>
    <mergeCell ref="O39:O40"/>
    <mergeCell ref="P39:P40"/>
    <mergeCell ref="Q39:Q40"/>
    <mergeCell ref="R51:R52"/>
    <mergeCell ref="L53:L54"/>
    <mergeCell ref="M53:M54"/>
    <mergeCell ref="N53:N54"/>
    <mergeCell ref="O53:O54"/>
    <mergeCell ref="P53:P54"/>
    <mergeCell ref="Q53:Q54"/>
    <mergeCell ref="R53:R54"/>
    <mergeCell ref="L51:L52"/>
    <mergeCell ref="M51:M52"/>
    <mergeCell ref="N51:N52"/>
    <mergeCell ref="O51:O52"/>
    <mergeCell ref="P51:P52"/>
    <mergeCell ref="Q51:Q52"/>
    <mergeCell ref="R47:R48"/>
    <mergeCell ref="L49:L50"/>
    <mergeCell ref="M49:M50"/>
    <mergeCell ref="N49:N50"/>
    <mergeCell ref="O49:O50"/>
    <mergeCell ref="P49:P50"/>
    <mergeCell ref="Q49:Q50"/>
    <mergeCell ref="R49:R50"/>
    <mergeCell ref="L47:L48"/>
    <mergeCell ref="M47:M48"/>
    <mergeCell ref="N47:N48"/>
    <mergeCell ref="O47:O48"/>
    <mergeCell ref="P47:P48"/>
    <mergeCell ref="Q47:Q48"/>
    <mergeCell ref="R59:R60"/>
    <mergeCell ref="L61:L62"/>
    <mergeCell ref="M61:M62"/>
    <mergeCell ref="N61:N62"/>
    <mergeCell ref="O61:O62"/>
    <mergeCell ref="P61:P62"/>
    <mergeCell ref="Q61:Q62"/>
    <mergeCell ref="R61:R62"/>
    <mergeCell ref="L59:L60"/>
    <mergeCell ref="M59:M60"/>
    <mergeCell ref="N59:N60"/>
    <mergeCell ref="O59:O60"/>
    <mergeCell ref="P59:P60"/>
    <mergeCell ref="Q59:Q60"/>
    <mergeCell ref="R55:R56"/>
    <mergeCell ref="L57:L58"/>
    <mergeCell ref="M57:M58"/>
    <mergeCell ref="N57:N58"/>
    <mergeCell ref="O57:O58"/>
    <mergeCell ref="P57:P58"/>
    <mergeCell ref="Q57:Q58"/>
    <mergeCell ref="R57:R58"/>
    <mergeCell ref="L55:L56"/>
    <mergeCell ref="M55:M56"/>
    <mergeCell ref="N55:N56"/>
    <mergeCell ref="O55:O56"/>
    <mergeCell ref="P55:P56"/>
    <mergeCell ref="Q55:Q56"/>
    <mergeCell ref="R67:R68"/>
    <mergeCell ref="L69:L70"/>
    <mergeCell ref="M69:M70"/>
    <mergeCell ref="N69:N70"/>
    <mergeCell ref="O69:O70"/>
    <mergeCell ref="P69:P70"/>
    <mergeCell ref="Q69:Q70"/>
    <mergeCell ref="R69:R70"/>
    <mergeCell ref="L67:L68"/>
    <mergeCell ref="M67:M68"/>
    <mergeCell ref="N67:N68"/>
    <mergeCell ref="O67:O68"/>
    <mergeCell ref="P67:P68"/>
    <mergeCell ref="Q67:Q68"/>
    <mergeCell ref="R63:R64"/>
    <mergeCell ref="L65:L66"/>
    <mergeCell ref="M65:M66"/>
    <mergeCell ref="N65:N66"/>
    <mergeCell ref="O65:O66"/>
    <mergeCell ref="P65:P66"/>
    <mergeCell ref="Q65:Q66"/>
    <mergeCell ref="R65:R66"/>
    <mergeCell ref="L63:L64"/>
    <mergeCell ref="M63:M64"/>
    <mergeCell ref="N63:N64"/>
    <mergeCell ref="O63:O64"/>
    <mergeCell ref="P63:P64"/>
    <mergeCell ref="Q63:Q64"/>
    <mergeCell ref="P79:P80"/>
    <mergeCell ref="Q79:Q80"/>
    <mergeCell ref="R75:R76"/>
    <mergeCell ref="L77:L78"/>
    <mergeCell ref="M77:M78"/>
    <mergeCell ref="N77:N78"/>
    <mergeCell ref="O77:O78"/>
    <mergeCell ref="P77:P78"/>
    <mergeCell ref="Q77:Q78"/>
    <mergeCell ref="R77:R78"/>
    <mergeCell ref="L75:L76"/>
    <mergeCell ref="M75:M76"/>
    <mergeCell ref="N75:N76"/>
    <mergeCell ref="O75:O76"/>
    <mergeCell ref="P75:P76"/>
    <mergeCell ref="Q75:Q76"/>
    <mergeCell ref="R71:R72"/>
    <mergeCell ref="L73:L74"/>
    <mergeCell ref="M73:M74"/>
    <mergeCell ref="N73:N74"/>
    <mergeCell ref="O73:O74"/>
    <mergeCell ref="P73:P74"/>
    <mergeCell ref="Q73:Q74"/>
    <mergeCell ref="R73:R74"/>
    <mergeCell ref="L71:L72"/>
    <mergeCell ref="M71:M72"/>
    <mergeCell ref="N71:N72"/>
    <mergeCell ref="O71:O72"/>
    <mergeCell ref="P71:P72"/>
    <mergeCell ref="Q71:Q72"/>
    <mergeCell ref="K11:K12"/>
    <mergeCell ref="K13:K14"/>
    <mergeCell ref="K15:K16"/>
    <mergeCell ref="K17:K18"/>
    <mergeCell ref="K19:K20"/>
    <mergeCell ref="R83:R84"/>
    <mergeCell ref="L85:L86"/>
    <mergeCell ref="M85:M86"/>
    <mergeCell ref="N85:N86"/>
    <mergeCell ref="O85:O86"/>
    <mergeCell ref="P85:P86"/>
    <mergeCell ref="Q85:Q86"/>
    <mergeCell ref="R85:R86"/>
    <mergeCell ref="L83:L84"/>
    <mergeCell ref="M83:M84"/>
    <mergeCell ref="N83:N84"/>
    <mergeCell ref="O83:O84"/>
    <mergeCell ref="P83:P84"/>
    <mergeCell ref="Q83:Q84"/>
    <mergeCell ref="R79:R80"/>
    <mergeCell ref="L81:L82"/>
    <mergeCell ref="M81:M82"/>
    <mergeCell ref="N81:N82"/>
    <mergeCell ref="O81:O82"/>
    <mergeCell ref="P81:P82"/>
    <mergeCell ref="Q81:Q82"/>
    <mergeCell ref="R81:R82"/>
    <mergeCell ref="L79:L80"/>
    <mergeCell ref="M79:M80"/>
    <mergeCell ref="N79:N80"/>
    <mergeCell ref="O79:O80"/>
    <mergeCell ref="K65:K66"/>
    <mergeCell ref="K67:K68"/>
    <mergeCell ref="K45:K46"/>
    <mergeCell ref="K47:K48"/>
    <mergeCell ref="K49:K50"/>
    <mergeCell ref="K51:K52"/>
    <mergeCell ref="K53:K54"/>
    <mergeCell ref="K55:K56"/>
    <mergeCell ref="K33:K34"/>
    <mergeCell ref="K35:K36"/>
    <mergeCell ref="K37:K38"/>
    <mergeCell ref="K39:K40"/>
    <mergeCell ref="K41:K42"/>
    <mergeCell ref="K43:K44"/>
    <mergeCell ref="K21:K22"/>
    <mergeCell ref="K23:K24"/>
    <mergeCell ref="K25:K26"/>
    <mergeCell ref="K27:K28"/>
    <mergeCell ref="K29:K30"/>
    <mergeCell ref="K31:K32"/>
    <mergeCell ref="AK7:AK8"/>
    <mergeCell ref="AL7:AL8"/>
    <mergeCell ref="AM7:AM8"/>
    <mergeCell ref="AN7:AN8"/>
    <mergeCell ref="AC7:AC8"/>
    <mergeCell ref="AD7:AD8"/>
    <mergeCell ref="AE7:AE8"/>
    <mergeCell ref="AF7:AF8"/>
    <mergeCell ref="AG7:AG8"/>
    <mergeCell ref="AH7:AH8"/>
    <mergeCell ref="K81:K82"/>
    <mergeCell ref="K83:K84"/>
    <mergeCell ref="K85:K86"/>
    <mergeCell ref="Z7:Z8"/>
    <mergeCell ref="AA7:AA8"/>
    <mergeCell ref="AB7:AB8"/>
    <mergeCell ref="Z9:Z10"/>
    <mergeCell ref="AA9:AA10"/>
    <mergeCell ref="AB9:AB10"/>
    <mergeCell ref="Z11:Z12"/>
    <mergeCell ref="K69:K70"/>
    <mergeCell ref="K71:K72"/>
    <mergeCell ref="K73:K74"/>
    <mergeCell ref="K75:K76"/>
    <mergeCell ref="K77:K78"/>
    <mergeCell ref="K79:K80"/>
    <mergeCell ref="K57:K58"/>
    <mergeCell ref="K59:K60"/>
    <mergeCell ref="K61:K62"/>
    <mergeCell ref="K63:K64"/>
    <mergeCell ref="AG11:AG12"/>
    <mergeCell ref="AH11:AH12"/>
    <mergeCell ref="BA7:BA8"/>
    <mergeCell ref="BB7:BB8"/>
    <mergeCell ref="BC7:BC8"/>
    <mergeCell ref="BD7:BD8"/>
    <mergeCell ref="BE7:BE8"/>
    <mergeCell ref="BF7:BF8"/>
    <mergeCell ref="AU7:AU8"/>
    <mergeCell ref="AV7:AV8"/>
    <mergeCell ref="AW7:AW8"/>
    <mergeCell ref="AX7:AX8"/>
    <mergeCell ref="AY7:AY8"/>
    <mergeCell ref="AZ7:AZ8"/>
    <mergeCell ref="AO7:AO8"/>
    <mergeCell ref="AP7:AP8"/>
    <mergeCell ref="AQ7:AQ8"/>
    <mergeCell ref="AR7:AR8"/>
    <mergeCell ref="AS7:AS8"/>
    <mergeCell ref="AT7:AT8"/>
    <mergeCell ref="BF9:BF10"/>
    <mergeCell ref="AU9:AU10"/>
    <mergeCell ref="AV9:AV10"/>
    <mergeCell ref="AW9:AW10"/>
    <mergeCell ref="AX9:AX10"/>
    <mergeCell ref="AY9:AY10"/>
    <mergeCell ref="AZ9:AZ10"/>
    <mergeCell ref="AO9:AO10"/>
    <mergeCell ref="AP9:AP10"/>
    <mergeCell ref="AQ9:AQ10"/>
    <mergeCell ref="AR9:AR10"/>
    <mergeCell ref="AS9:AS10"/>
    <mergeCell ref="AT9:AT10"/>
    <mergeCell ref="AI9:AI10"/>
    <mergeCell ref="AJ9:AJ10"/>
    <mergeCell ref="AK9:AK10"/>
    <mergeCell ref="AL9:AL10"/>
    <mergeCell ref="AM9:AM10"/>
    <mergeCell ref="AN9:AN10"/>
    <mergeCell ref="AI11:AI12"/>
    <mergeCell ref="AJ11:AJ12"/>
    <mergeCell ref="AK11:AK12"/>
    <mergeCell ref="AL11:AL12"/>
    <mergeCell ref="AA11:AA12"/>
    <mergeCell ref="AB11:AB12"/>
    <mergeCell ref="AC11:AC12"/>
    <mergeCell ref="AD11:AD12"/>
    <mergeCell ref="AE11:AE12"/>
    <mergeCell ref="AF11:AF12"/>
    <mergeCell ref="BA9:BA10"/>
    <mergeCell ref="BB9:BB10"/>
    <mergeCell ref="BC9:BC10"/>
    <mergeCell ref="BD9:BD10"/>
    <mergeCell ref="BE9:BE10"/>
    <mergeCell ref="AC9:AC10"/>
    <mergeCell ref="AD9:AD10"/>
    <mergeCell ref="AE9:AE10"/>
    <mergeCell ref="AF9:AF10"/>
    <mergeCell ref="AG9:AG10"/>
    <mergeCell ref="AH9:AH10"/>
    <mergeCell ref="AJ13:AJ14"/>
    <mergeCell ref="AK13:AK14"/>
    <mergeCell ref="AL13:AL14"/>
    <mergeCell ref="AM13:AM14"/>
    <mergeCell ref="BE11:BE12"/>
    <mergeCell ref="BF11:BF12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Y11:AY12"/>
    <mergeCell ref="AZ11:AZ12"/>
    <mergeCell ref="BA11:BA12"/>
    <mergeCell ref="BB11:BB12"/>
    <mergeCell ref="BC11:BC12"/>
    <mergeCell ref="BD11:BD12"/>
    <mergeCell ref="AS11:AS12"/>
    <mergeCell ref="AT11:AT12"/>
    <mergeCell ref="AU11:AU12"/>
    <mergeCell ref="AV11:AV12"/>
    <mergeCell ref="AW11:AW12"/>
    <mergeCell ref="AX11:AX12"/>
    <mergeCell ref="AM11:AM12"/>
    <mergeCell ref="AN11:AN12"/>
    <mergeCell ref="AO11:AO12"/>
    <mergeCell ref="AP11:AP12"/>
    <mergeCell ref="AQ11:AQ12"/>
    <mergeCell ref="AR11:AR12"/>
    <mergeCell ref="AP15:AP16"/>
    <mergeCell ref="AQ15:AQ16"/>
    <mergeCell ref="BF13:BF14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Z13:AZ14"/>
    <mergeCell ref="BA13:BA14"/>
    <mergeCell ref="BB13:BB14"/>
    <mergeCell ref="BC13:BC14"/>
    <mergeCell ref="BD13:BD14"/>
    <mergeCell ref="BE13:BE14"/>
    <mergeCell ref="AT13:AT14"/>
    <mergeCell ref="AU13:AU14"/>
    <mergeCell ref="AV13:AV14"/>
    <mergeCell ref="AW13:AW14"/>
    <mergeCell ref="AX13:AX14"/>
    <mergeCell ref="AY13:AY14"/>
    <mergeCell ref="AN13:AN14"/>
    <mergeCell ref="AO13:AO14"/>
    <mergeCell ref="AP13:AP14"/>
    <mergeCell ref="AQ13:AQ14"/>
    <mergeCell ref="AR13:AR14"/>
    <mergeCell ref="AS13:AS14"/>
    <mergeCell ref="AH13:AH14"/>
    <mergeCell ref="AI13:AI14"/>
    <mergeCell ref="AJ17:AJ18"/>
    <mergeCell ref="AK17:AK18"/>
    <mergeCell ref="AL17:AL18"/>
    <mergeCell ref="AM17:AM18"/>
    <mergeCell ref="AN17:AN18"/>
    <mergeCell ref="AO17:AO18"/>
    <mergeCell ref="BD15:BD16"/>
    <mergeCell ref="BE15:BE16"/>
    <mergeCell ref="BF15:BF16"/>
    <mergeCell ref="AC17:AC18"/>
    <mergeCell ref="AD17:AD18"/>
    <mergeCell ref="AE17:AE18"/>
    <mergeCell ref="AF17:AF18"/>
    <mergeCell ref="AG17:AG18"/>
    <mergeCell ref="AH17:AH18"/>
    <mergeCell ref="AI17:AI18"/>
    <mergeCell ref="AX15:AX16"/>
    <mergeCell ref="AY15:AY16"/>
    <mergeCell ref="AZ15:AZ16"/>
    <mergeCell ref="BA15:BA16"/>
    <mergeCell ref="BB15:BB16"/>
    <mergeCell ref="BC15:BC16"/>
    <mergeCell ref="AR15:AR16"/>
    <mergeCell ref="AS15:AS16"/>
    <mergeCell ref="AT15:AT16"/>
    <mergeCell ref="AU15:AU16"/>
    <mergeCell ref="AV15:AV16"/>
    <mergeCell ref="AW15:AW16"/>
    <mergeCell ref="AL15:AL16"/>
    <mergeCell ref="AM15:AM16"/>
    <mergeCell ref="AN15:AN16"/>
    <mergeCell ref="AO15:AO16"/>
    <mergeCell ref="BB17:BB18"/>
    <mergeCell ref="BC17:BC18"/>
    <mergeCell ref="BD17:BD18"/>
    <mergeCell ref="BE17:BE18"/>
    <mergeCell ref="BF17:BF18"/>
    <mergeCell ref="AM19:AM20"/>
    <mergeCell ref="AN19:AN20"/>
    <mergeCell ref="AO19:AO20"/>
    <mergeCell ref="AP19:AP20"/>
    <mergeCell ref="AQ19:AQ20"/>
    <mergeCell ref="AV17:AV18"/>
    <mergeCell ref="AW17:AW18"/>
    <mergeCell ref="AX17:AX18"/>
    <mergeCell ref="AY17:AY18"/>
    <mergeCell ref="AZ17:AZ18"/>
    <mergeCell ref="BA17:BA18"/>
    <mergeCell ref="AP17:AP18"/>
    <mergeCell ref="AQ17:AQ18"/>
    <mergeCell ref="AR17:AR18"/>
    <mergeCell ref="AS17:AS18"/>
    <mergeCell ref="AT17:AT18"/>
    <mergeCell ref="AU17:AU18"/>
    <mergeCell ref="AT21:AT22"/>
    <mergeCell ref="AU21:AU22"/>
    <mergeCell ref="AV21:AV22"/>
    <mergeCell ref="AW21:AW22"/>
    <mergeCell ref="AX21:AX22"/>
    <mergeCell ref="AY21:AY22"/>
    <mergeCell ref="BD19:BD20"/>
    <mergeCell ref="BE19:BE20"/>
    <mergeCell ref="BF19:BF20"/>
    <mergeCell ref="AM21:AM22"/>
    <mergeCell ref="AN21:AN22"/>
    <mergeCell ref="AO21:AO22"/>
    <mergeCell ref="AP21:AP22"/>
    <mergeCell ref="AQ21:AQ22"/>
    <mergeCell ref="AR21:AR22"/>
    <mergeCell ref="AS21:AS22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BB23:BB24"/>
    <mergeCell ref="BC23:BC24"/>
    <mergeCell ref="BD23:BD24"/>
    <mergeCell ref="BE23:BE24"/>
    <mergeCell ref="BF23:BF24"/>
    <mergeCell ref="AM25:AM26"/>
    <mergeCell ref="AN25:AN26"/>
    <mergeCell ref="AO25:AO26"/>
    <mergeCell ref="AP25:AP26"/>
    <mergeCell ref="AQ25:AQ26"/>
    <mergeCell ref="AV23:AV24"/>
    <mergeCell ref="AW23:AW24"/>
    <mergeCell ref="AX23:AX24"/>
    <mergeCell ref="AY23:AY24"/>
    <mergeCell ref="AZ23:AZ24"/>
    <mergeCell ref="BA23:BA24"/>
    <mergeCell ref="BF21:BF22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U24"/>
    <mergeCell ref="AZ21:AZ22"/>
    <mergeCell ref="BA21:BA22"/>
    <mergeCell ref="BB21:BB22"/>
    <mergeCell ref="BC21:BC22"/>
    <mergeCell ref="BD21:BD22"/>
    <mergeCell ref="BE21:BE22"/>
    <mergeCell ref="BD25:BD26"/>
    <mergeCell ref="BE25:BE26"/>
    <mergeCell ref="BF25:BF26"/>
    <mergeCell ref="AM27:AM28"/>
    <mergeCell ref="AN27:AN28"/>
    <mergeCell ref="AO27:AO28"/>
    <mergeCell ref="AP27:AP28"/>
    <mergeCell ref="AQ27:AQ28"/>
    <mergeCell ref="AR27:AR28"/>
    <mergeCell ref="AS27:AS28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V29:AV30"/>
    <mergeCell ref="AW29:AW30"/>
    <mergeCell ref="AX29:AX30"/>
    <mergeCell ref="AY29:AY30"/>
    <mergeCell ref="AZ29:AZ30"/>
    <mergeCell ref="BA29:BA30"/>
    <mergeCell ref="BF27:BF28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U30"/>
    <mergeCell ref="AZ27:AZ28"/>
    <mergeCell ref="BA27:BA28"/>
    <mergeCell ref="BB27:BB28"/>
    <mergeCell ref="BC27:BC28"/>
    <mergeCell ref="BD27:BD28"/>
    <mergeCell ref="BE27:BE28"/>
    <mergeCell ref="AT27:AT28"/>
    <mergeCell ref="AU27:AU28"/>
    <mergeCell ref="AV27:AV28"/>
    <mergeCell ref="AW27:AW28"/>
    <mergeCell ref="AX27:AX28"/>
    <mergeCell ref="AY27:AY28"/>
    <mergeCell ref="BF31:BF32"/>
    <mergeCell ref="BA33:BA34"/>
    <mergeCell ref="BB33:BB34"/>
    <mergeCell ref="BC33:BC34"/>
    <mergeCell ref="BD33:BD34"/>
    <mergeCell ref="BE33:BE34"/>
    <mergeCell ref="BF33:BF34"/>
    <mergeCell ref="BB29:BB30"/>
    <mergeCell ref="BC29:BC30"/>
    <mergeCell ref="BD29:BD30"/>
    <mergeCell ref="BE29:BE30"/>
    <mergeCell ref="BF29:BF30"/>
    <mergeCell ref="BA31:BA32"/>
    <mergeCell ref="BB31:BB32"/>
    <mergeCell ref="BC31:BC32"/>
    <mergeCell ref="BD31:BD32"/>
    <mergeCell ref="BE31:BE32"/>
    <mergeCell ref="BA39:BA40"/>
    <mergeCell ref="BB39:BB40"/>
    <mergeCell ref="BC39:BC40"/>
    <mergeCell ref="BD39:BD40"/>
    <mergeCell ref="BE39:BE40"/>
    <mergeCell ref="BF39:BF40"/>
    <mergeCell ref="BA37:BA38"/>
    <mergeCell ref="BB37:BB38"/>
    <mergeCell ref="BC37:BC38"/>
    <mergeCell ref="BD37:BD38"/>
    <mergeCell ref="BE37:BE38"/>
    <mergeCell ref="BF37:BF38"/>
    <mergeCell ref="BA35:BA36"/>
    <mergeCell ref="BB35:BB36"/>
    <mergeCell ref="BC35:BC36"/>
    <mergeCell ref="BD35:BD36"/>
    <mergeCell ref="BE35:BE36"/>
    <mergeCell ref="BF35:BF36"/>
    <mergeCell ref="BA45:BA46"/>
    <mergeCell ref="BB45:BB46"/>
    <mergeCell ref="BC45:BC46"/>
    <mergeCell ref="BD45:BD46"/>
    <mergeCell ref="BE45:BE46"/>
    <mergeCell ref="BF45:BF46"/>
    <mergeCell ref="BA43:BA44"/>
    <mergeCell ref="BB43:BB44"/>
    <mergeCell ref="BC43:BC44"/>
    <mergeCell ref="BD43:BD44"/>
    <mergeCell ref="BE43:BE44"/>
    <mergeCell ref="BF43:BF44"/>
    <mergeCell ref="BA41:BA42"/>
    <mergeCell ref="BB41:BB42"/>
    <mergeCell ref="BC41:BC42"/>
    <mergeCell ref="BD41:BD42"/>
    <mergeCell ref="BE41:BE42"/>
    <mergeCell ref="BF41:BF42"/>
    <mergeCell ref="AE41:AE42"/>
    <mergeCell ref="AF41:AF42"/>
    <mergeCell ref="AG41:AG42"/>
    <mergeCell ref="AH41:AH42"/>
    <mergeCell ref="S17:S18"/>
    <mergeCell ref="T17:T18"/>
    <mergeCell ref="U17:U18"/>
    <mergeCell ref="V17:V18"/>
    <mergeCell ref="S19:S20"/>
    <mergeCell ref="T19:T20"/>
    <mergeCell ref="Y41:Y42"/>
    <mergeCell ref="Z41:Z42"/>
    <mergeCell ref="AA41:AA42"/>
    <mergeCell ref="AB41:AB42"/>
    <mergeCell ref="AC41:AC42"/>
    <mergeCell ref="AD41:AD42"/>
    <mergeCell ref="S41:S42"/>
    <mergeCell ref="T41:T42"/>
    <mergeCell ref="U41:U42"/>
    <mergeCell ref="V41:V42"/>
    <mergeCell ref="W41:W42"/>
    <mergeCell ref="X41:X42"/>
    <mergeCell ref="AG33:AG34"/>
    <mergeCell ref="AH33:AH34"/>
    <mergeCell ref="Z35:Z36"/>
    <mergeCell ref="AA35:AA36"/>
    <mergeCell ref="AB35:AB36"/>
    <mergeCell ref="AC35:AC36"/>
    <mergeCell ref="AD35:AD36"/>
    <mergeCell ref="AE31:AE32"/>
    <mergeCell ref="AF31:AF32"/>
    <mergeCell ref="AG31:AG32"/>
    <mergeCell ref="S27:S28"/>
    <mergeCell ref="T27:T28"/>
    <mergeCell ref="U27:U28"/>
    <mergeCell ref="V27:V28"/>
    <mergeCell ref="S29:S30"/>
    <mergeCell ref="T29:T30"/>
    <mergeCell ref="U29:U30"/>
    <mergeCell ref="V29:V30"/>
    <mergeCell ref="S23:S24"/>
    <mergeCell ref="T23:T24"/>
    <mergeCell ref="U23:U24"/>
    <mergeCell ref="V23:V24"/>
    <mergeCell ref="S25:S26"/>
    <mergeCell ref="T25:T26"/>
    <mergeCell ref="U25:U26"/>
    <mergeCell ref="V25:V26"/>
    <mergeCell ref="U19:U20"/>
    <mergeCell ref="V19:V20"/>
    <mergeCell ref="S21:S22"/>
    <mergeCell ref="T21:T22"/>
    <mergeCell ref="U21:U22"/>
    <mergeCell ref="V21:V22"/>
    <mergeCell ref="S39:S40"/>
    <mergeCell ref="T39:T40"/>
    <mergeCell ref="U39:U40"/>
    <mergeCell ref="V39:V40"/>
    <mergeCell ref="S43:S44"/>
    <mergeCell ref="T43:T44"/>
    <mergeCell ref="U43:U44"/>
    <mergeCell ref="V43:V44"/>
    <mergeCell ref="S35:S36"/>
    <mergeCell ref="T35:T36"/>
    <mergeCell ref="U35:U36"/>
    <mergeCell ref="V35:V36"/>
    <mergeCell ref="S37:S38"/>
    <mergeCell ref="T37:T38"/>
    <mergeCell ref="U37:U38"/>
    <mergeCell ref="V37:V38"/>
    <mergeCell ref="S31:S32"/>
    <mergeCell ref="T31:T32"/>
    <mergeCell ref="U31:U32"/>
    <mergeCell ref="V31:V32"/>
    <mergeCell ref="S33:S34"/>
    <mergeCell ref="T33:T34"/>
    <mergeCell ref="U33:U34"/>
    <mergeCell ref="V33:V34"/>
    <mergeCell ref="S53:S54"/>
    <mergeCell ref="T53:T54"/>
    <mergeCell ref="U53:U54"/>
    <mergeCell ref="V53:V54"/>
    <mergeCell ref="S55:S56"/>
    <mergeCell ref="T55:T56"/>
    <mergeCell ref="U55:U56"/>
    <mergeCell ref="V55:V56"/>
    <mergeCell ref="S49:S50"/>
    <mergeCell ref="T49:T50"/>
    <mergeCell ref="U49:U50"/>
    <mergeCell ref="V49:V50"/>
    <mergeCell ref="S51:S52"/>
    <mergeCell ref="T51:T52"/>
    <mergeCell ref="U51:U52"/>
    <mergeCell ref="V51:V52"/>
    <mergeCell ref="S45:S46"/>
    <mergeCell ref="T45:T46"/>
    <mergeCell ref="U45:U46"/>
    <mergeCell ref="V45:V46"/>
    <mergeCell ref="S47:S48"/>
    <mergeCell ref="T47:T48"/>
    <mergeCell ref="U47:U48"/>
    <mergeCell ref="V47:V48"/>
    <mergeCell ref="W45:W46"/>
    <mergeCell ref="W47:W48"/>
    <mergeCell ref="W49:W50"/>
    <mergeCell ref="W51:W52"/>
    <mergeCell ref="W53:W54"/>
    <mergeCell ref="X35:X36"/>
    <mergeCell ref="X37:X38"/>
    <mergeCell ref="X39:X40"/>
    <mergeCell ref="X43:X44"/>
    <mergeCell ref="X45:X46"/>
    <mergeCell ref="W31:W32"/>
    <mergeCell ref="W33:W34"/>
    <mergeCell ref="W35:W36"/>
    <mergeCell ref="W37:W38"/>
    <mergeCell ref="W39:W40"/>
    <mergeCell ref="W43:W44"/>
    <mergeCell ref="Y45:Y46"/>
    <mergeCell ref="X33:X34"/>
    <mergeCell ref="Y33:Y34"/>
    <mergeCell ref="Z53:Z54"/>
    <mergeCell ref="AA53:AA54"/>
    <mergeCell ref="AB53:AB54"/>
    <mergeCell ref="Z47:Z48"/>
    <mergeCell ref="AA47:AA48"/>
    <mergeCell ref="AB47:AB48"/>
    <mergeCell ref="Y49:Y50"/>
    <mergeCell ref="Z49:Z50"/>
    <mergeCell ref="AA49:AA50"/>
    <mergeCell ref="AB49:AB50"/>
    <mergeCell ref="X47:X48"/>
    <mergeCell ref="X49:X50"/>
    <mergeCell ref="X51:X52"/>
    <mergeCell ref="X53:X54"/>
    <mergeCell ref="X55:X56"/>
    <mergeCell ref="Y47:Y48"/>
    <mergeCell ref="Y51:Y52"/>
    <mergeCell ref="S57:S58"/>
    <mergeCell ref="T57:T58"/>
    <mergeCell ref="AB59:AB60"/>
    <mergeCell ref="Y35:Y36"/>
    <mergeCell ref="Y37:Y38"/>
    <mergeCell ref="Y39:Y40"/>
    <mergeCell ref="AA39:AA40"/>
    <mergeCell ref="AB39:AB40"/>
    <mergeCell ref="Z57:Z58"/>
    <mergeCell ref="AA57:AA58"/>
    <mergeCell ref="AB57:AB58"/>
    <mergeCell ref="U59:U60"/>
    <mergeCell ref="V59:V60"/>
    <mergeCell ref="W59:W60"/>
    <mergeCell ref="X59:X60"/>
    <mergeCell ref="Y59:Y60"/>
    <mergeCell ref="Z59:Z60"/>
    <mergeCell ref="AA59:AA60"/>
    <mergeCell ref="W55:W56"/>
    <mergeCell ref="Y55:Y56"/>
    <mergeCell ref="Z55:Z56"/>
    <mergeCell ref="AA55:AA56"/>
    <mergeCell ref="AB55:AB56"/>
    <mergeCell ref="U57:U58"/>
    <mergeCell ref="V57:V58"/>
    <mergeCell ref="W57:W58"/>
    <mergeCell ref="X57:X58"/>
    <mergeCell ref="Y57:Y58"/>
    <mergeCell ref="Z51:Z52"/>
    <mergeCell ref="AA51:AA52"/>
    <mergeCell ref="AB51:AB52"/>
    <mergeCell ref="Y53:Y54"/>
    <mergeCell ref="S65:S66"/>
    <mergeCell ref="T65:T66"/>
    <mergeCell ref="U65:U66"/>
    <mergeCell ref="V65:V66"/>
    <mergeCell ref="W65:W66"/>
    <mergeCell ref="S67:S68"/>
    <mergeCell ref="T67:T68"/>
    <mergeCell ref="U67:U68"/>
    <mergeCell ref="V67:V68"/>
    <mergeCell ref="W67:W68"/>
    <mergeCell ref="W61:W62"/>
    <mergeCell ref="S63:S64"/>
    <mergeCell ref="T63:T64"/>
    <mergeCell ref="U63:U64"/>
    <mergeCell ref="V63:V64"/>
    <mergeCell ref="W63:W64"/>
    <mergeCell ref="S59:S60"/>
    <mergeCell ref="T59:T60"/>
    <mergeCell ref="S61:S62"/>
    <mergeCell ref="T61:T62"/>
    <mergeCell ref="U61:U62"/>
    <mergeCell ref="V61:V62"/>
    <mergeCell ref="Y67:Y68"/>
    <mergeCell ref="Z67:Z68"/>
    <mergeCell ref="AA67:AA68"/>
    <mergeCell ref="AB67:AB68"/>
    <mergeCell ref="AC67:AC68"/>
    <mergeCell ref="AD67:AD68"/>
    <mergeCell ref="S73:S74"/>
    <mergeCell ref="T73:T74"/>
    <mergeCell ref="U73:U74"/>
    <mergeCell ref="V73:V74"/>
    <mergeCell ref="W73:W74"/>
    <mergeCell ref="X67:X68"/>
    <mergeCell ref="X69:X70"/>
    <mergeCell ref="S69:S70"/>
    <mergeCell ref="T69:T70"/>
    <mergeCell ref="U69:U70"/>
    <mergeCell ref="V69:V70"/>
    <mergeCell ref="W69:W70"/>
    <mergeCell ref="S71:S72"/>
    <mergeCell ref="T71:T72"/>
    <mergeCell ref="U71:U72"/>
    <mergeCell ref="V71:V72"/>
    <mergeCell ref="W71:W72"/>
    <mergeCell ref="AD73:AD74"/>
    <mergeCell ref="AE73:AE74"/>
    <mergeCell ref="AF73:AF74"/>
    <mergeCell ref="AG73:AG74"/>
    <mergeCell ref="AH73:AH74"/>
    <mergeCell ref="X71:X72"/>
    <mergeCell ref="AE69:AE70"/>
    <mergeCell ref="AF69:AF70"/>
    <mergeCell ref="AG69:AG70"/>
    <mergeCell ref="AH69:AH70"/>
    <mergeCell ref="X73:X74"/>
    <mergeCell ref="Y73:Y74"/>
    <mergeCell ref="Z73:Z74"/>
    <mergeCell ref="AA73:AA74"/>
    <mergeCell ref="AB73:AB74"/>
    <mergeCell ref="AC73:AC74"/>
    <mergeCell ref="Y69:Y70"/>
    <mergeCell ref="Z69:Z70"/>
    <mergeCell ref="AA69:AA70"/>
    <mergeCell ref="AB69:AB70"/>
    <mergeCell ref="AC69:AC70"/>
    <mergeCell ref="AD69:AD70"/>
    <mergeCell ref="AF71:AF72"/>
    <mergeCell ref="AG71:AG72"/>
    <mergeCell ref="AH71:AH72"/>
  </mergeCells>
  <conditionalFormatting sqref="K7:BF7 K9:BF9 K11:BF11 K13:BF13 K15:BF15 K17:BF17 K19:BF19 K21:BF21 K23:BF23 K25:BF25 K27:BF27 K29:BF29 K31:BF31 K33:BF33 K35:BF35 K37:BF37 K39:BF39 K41:BF41 K43:BF43 K45:BF45 K47:BF47 K49:BF49 K51:BF51 K53:BF53 K55:BF55 K57:BF57 K59:BF59 K61:BF61 K63:BF63 K65:BF65 K67:BF67 K69:BF69 K71:BF71 K73:BF73 K75:BF75 K77:BF77 K79:BF79 K81:BF81 K83:BF83 K85:BF85">
    <cfRule type="cellIs" dxfId="37" priority="21" operator="equal">
      <formula>"D"</formula>
    </cfRule>
    <cfRule type="cellIs" dxfId="36" priority="22" operator="equal">
      <formula>"A"</formula>
    </cfRule>
    <cfRule type="cellIs" dxfId="35" priority="23" operator="equal">
      <formula>"R"</formula>
    </cfRule>
    <cfRule type="cellIs" dxfId="34" priority="24" operator="equal">
      <formula>1</formula>
    </cfRule>
  </conditionalFormatting>
  <conditionalFormatting sqref="L89:BG89 L91:BG91 L93:BG93 L95:BG95 L97:BG97 L99:BG99 L101:BG101 L103:BG103 L105:BG105 L107:BG107 L109:BG109 L111:BG111 L113:BG113 L115:BG115 L117:BG117 L119:BG119 L121:BG121 L123:BG123 L125:BG125 L127:BG127 L129:BG129 L131:BG131 L133:BG133 L135:BG135 L137:BG137 L139:BG139 L141:BG141 L143:BG143 L145:BG145 L147:BG147 L149:BG149 L151:BG151">
    <cfRule type="cellIs" dxfId="33" priority="1" operator="equal">
      <formula>"D"</formula>
    </cfRule>
    <cfRule type="cellIs" dxfId="32" priority="2" operator="equal">
      <formula>"A"</formula>
    </cfRule>
    <cfRule type="cellIs" dxfId="31" priority="3" operator="equal">
      <formula>"R"</formula>
    </cfRule>
    <cfRule type="cellIs" dxfId="30" priority="4" operator="equal">
      <formula>1</formula>
    </cfRule>
  </conditionalFormatting>
  <conditionalFormatting sqref="Y2">
    <cfRule type="cellIs" dxfId="29" priority="5" operator="equal">
      <formula>"D"</formula>
    </cfRule>
    <cfRule type="cellIs" dxfId="28" priority="6" operator="equal">
      <formula>"A"</formula>
    </cfRule>
    <cfRule type="cellIs" dxfId="27" priority="7" operator="equal">
      <formula>"R"</formula>
    </cfRule>
    <cfRule type="cellIs" dxfId="26" priority="8" operator="equal">
      <formula>1</formula>
    </cfRule>
  </conditionalFormatting>
  <conditionalFormatting sqref="Y4">
    <cfRule type="cellIs" dxfId="25" priority="17" operator="equal">
      <formula>"P"</formula>
    </cfRule>
    <cfRule type="cellIs" dxfId="24" priority="18" operator="equal">
      <formula>"A"</formula>
    </cfRule>
    <cfRule type="cellIs" dxfId="23" priority="19" operator="equal">
      <formula>"R"</formula>
    </cfRule>
    <cfRule type="cellIs" dxfId="22" priority="20" operator="equal">
      <formula>1</formula>
    </cfRule>
  </conditionalFormatting>
  <conditionalFormatting sqref="AI4">
    <cfRule type="cellIs" dxfId="21" priority="13" operator="equal">
      <formula>"P"</formula>
    </cfRule>
    <cfRule type="cellIs" dxfId="20" priority="14" operator="equal">
      <formula>"A"</formula>
    </cfRule>
    <cfRule type="cellIs" dxfId="19" priority="15" operator="equal">
      <formula>"R"</formula>
    </cfRule>
    <cfRule type="cellIs" dxfId="18" priority="16" operator="equal">
      <formula>1</formula>
    </cfRule>
  </conditionalFormatting>
  <conditionalFormatting sqref="AQ2">
    <cfRule type="cellIs" dxfId="17" priority="9" operator="equal">
      <formula>"D"</formula>
    </cfRule>
    <cfRule type="cellIs" dxfId="16" priority="10" operator="equal">
      <formula>"A"</formula>
    </cfRule>
    <cfRule type="cellIs" dxfId="15" priority="11" operator="equal">
      <formula>"R"</formula>
    </cfRule>
    <cfRule type="cellIs" dxfId="14" priority="12" operator="equal">
      <formula>1</formula>
    </cfRule>
  </conditionalFormatting>
  <pageMargins left="0.25" right="0.25" top="0.75" bottom="0.75" header="0.3" footer="0.3"/>
  <pageSetup paperSize="9" scale="30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44D-4048-4B90-A1BC-BF0B16036344}">
  <sheetPr codeName="Hoja18">
    <tabColor theme="0" tint="-0.14999847407452621"/>
  </sheetPr>
  <dimension ref="B1:AI17"/>
  <sheetViews>
    <sheetView tabSelected="1" zoomScale="40" zoomScaleNormal="40" workbookViewId="0">
      <pane xSplit="2" ySplit="4" topLeftCell="V6" activePane="bottomRight" state="frozen"/>
      <selection pane="bottomRight" activeCell="AA11" sqref="AA11:AD11"/>
      <selection pane="bottomLeft"/>
      <selection pane="topRight"/>
    </sheetView>
  </sheetViews>
  <sheetFormatPr defaultColWidth="10.85546875" defaultRowHeight="15.6"/>
  <cols>
    <col min="1" max="1" width="1.140625" style="26" customWidth="1"/>
    <col min="2" max="2" width="22.85546875" style="35" customWidth="1"/>
    <col min="3" max="13" width="25.42578125" style="26" customWidth="1"/>
    <col min="14" max="14" width="30.85546875" style="26" customWidth="1"/>
    <col min="15" max="17" width="25.42578125" style="26" customWidth="1"/>
    <col min="18" max="18" width="30.85546875" style="26" customWidth="1"/>
    <col min="19" max="21" width="25.42578125" style="26" customWidth="1"/>
    <col min="22" max="22" width="30.85546875" style="26" customWidth="1"/>
    <col min="23" max="25" width="25.42578125" style="26" customWidth="1"/>
    <col min="26" max="26" width="30.85546875" style="26" customWidth="1"/>
    <col min="27" max="29" width="25.42578125" style="26" customWidth="1"/>
    <col min="30" max="30" width="30.85546875" style="26" customWidth="1"/>
    <col min="31" max="33" width="25.42578125" style="26" customWidth="1"/>
    <col min="34" max="34" width="30.85546875" style="26" customWidth="1"/>
    <col min="35" max="16384" width="10.85546875" style="26"/>
  </cols>
  <sheetData>
    <row r="1" spans="2:35" ht="20.45" customHeight="1">
      <c r="B1" s="34"/>
      <c r="C1" s="34"/>
      <c r="F1" s="27"/>
      <c r="G1" s="34"/>
      <c r="J1" s="27" t="s">
        <v>38</v>
      </c>
      <c r="K1" s="34"/>
      <c r="N1" s="27" t="s">
        <v>38</v>
      </c>
      <c r="O1" s="34"/>
      <c r="R1" s="27" t="s">
        <v>38</v>
      </c>
      <c r="S1" s="34"/>
      <c r="V1" s="27" t="s">
        <v>38</v>
      </c>
      <c r="W1" s="34"/>
      <c r="Z1" s="27" t="s">
        <v>38</v>
      </c>
      <c r="AA1" s="34"/>
      <c r="AD1" s="27"/>
      <c r="AE1" s="34"/>
      <c r="AH1" s="27" t="s">
        <v>38</v>
      </c>
    </row>
    <row r="2" spans="2:35" ht="19.5" customHeight="1">
      <c r="B2" s="223" t="s">
        <v>402</v>
      </c>
      <c r="C2" s="223"/>
      <c r="D2" s="223"/>
      <c r="E2" s="223"/>
      <c r="F2" s="223"/>
      <c r="G2" s="223"/>
      <c r="H2" s="223"/>
      <c r="I2" s="223"/>
      <c r="J2" s="223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2:35" ht="14.45" customHeight="1">
      <c r="C3" s="280" t="s">
        <v>403</v>
      </c>
      <c r="D3" s="281"/>
      <c r="E3" s="281"/>
      <c r="F3" s="282"/>
      <c r="G3" s="290" t="s">
        <v>404</v>
      </c>
      <c r="H3" s="291"/>
      <c r="I3" s="291"/>
      <c r="J3" s="292"/>
      <c r="K3" s="270" t="s">
        <v>405</v>
      </c>
      <c r="L3" s="271"/>
      <c r="M3" s="271"/>
      <c r="N3" s="272"/>
      <c r="O3" s="280" t="s">
        <v>406</v>
      </c>
      <c r="P3" s="281"/>
      <c r="Q3" s="281"/>
      <c r="R3" s="282"/>
      <c r="S3" s="276" t="s">
        <v>407</v>
      </c>
      <c r="T3" s="277"/>
      <c r="U3" s="277"/>
      <c r="V3" s="278"/>
      <c r="W3" s="270" t="s">
        <v>408</v>
      </c>
      <c r="X3" s="271"/>
      <c r="Y3" s="271"/>
      <c r="Z3" s="272"/>
      <c r="AA3" s="290" t="s">
        <v>409</v>
      </c>
      <c r="AB3" s="291"/>
      <c r="AC3" s="291"/>
      <c r="AD3" s="292"/>
      <c r="AE3" s="293" t="s">
        <v>410</v>
      </c>
      <c r="AF3" s="294"/>
      <c r="AG3" s="294"/>
      <c r="AH3" s="295"/>
    </row>
    <row r="4" spans="2:35" ht="35.1" customHeight="1">
      <c r="B4" s="36" t="s">
        <v>97</v>
      </c>
      <c r="C4" s="37" t="s">
        <v>411</v>
      </c>
      <c r="D4" s="37" t="s">
        <v>412</v>
      </c>
      <c r="E4" s="37" t="s">
        <v>413</v>
      </c>
      <c r="F4" s="37" t="s">
        <v>414</v>
      </c>
      <c r="G4" s="124" t="s">
        <v>411</v>
      </c>
      <c r="H4" s="124" t="s">
        <v>412</v>
      </c>
      <c r="I4" s="124" t="s">
        <v>413</v>
      </c>
      <c r="J4" s="124" t="s">
        <v>414</v>
      </c>
      <c r="K4" s="187" t="s">
        <v>411</v>
      </c>
      <c r="L4" s="187" t="s">
        <v>412</v>
      </c>
      <c r="M4" s="187" t="s">
        <v>413</v>
      </c>
      <c r="N4" s="187" t="s">
        <v>414</v>
      </c>
      <c r="O4" s="37" t="s">
        <v>411</v>
      </c>
      <c r="P4" s="37" t="s">
        <v>412</v>
      </c>
      <c r="Q4" s="37" t="s">
        <v>413</v>
      </c>
      <c r="R4" s="37" t="s">
        <v>414</v>
      </c>
      <c r="S4" s="215" t="s">
        <v>411</v>
      </c>
      <c r="T4" s="215" t="s">
        <v>412</v>
      </c>
      <c r="U4" s="215" t="s">
        <v>413</v>
      </c>
      <c r="V4" s="215" t="s">
        <v>414</v>
      </c>
      <c r="W4" s="187" t="s">
        <v>411</v>
      </c>
      <c r="X4" s="187" t="s">
        <v>412</v>
      </c>
      <c r="Y4" s="187" t="s">
        <v>413</v>
      </c>
      <c r="Z4" s="187" t="s">
        <v>414</v>
      </c>
      <c r="AA4" s="124" t="s">
        <v>411</v>
      </c>
      <c r="AB4" s="124" t="s">
        <v>412</v>
      </c>
      <c r="AC4" s="124" t="s">
        <v>413</v>
      </c>
      <c r="AD4" s="124" t="s">
        <v>414</v>
      </c>
      <c r="AE4" s="216" t="s">
        <v>411</v>
      </c>
      <c r="AF4" s="216" t="s">
        <v>412</v>
      </c>
      <c r="AG4" s="216" t="s">
        <v>413</v>
      </c>
      <c r="AH4" s="216" t="s">
        <v>414</v>
      </c>
    </row>
    <row r="5" spans="2:35" ht="92.45" customHeight="1">
      <c r="B5" s="25" t="s">
        <v>415</v>
      </c>
      <c r="C5" s="283" t="s">
        <v>416</v>
      </c>
      <c r="D5" s="288"/>
      <c r="E5" s="288"/>
      <c r="F5" s="289"/>
      <c r="G5" s="283" t="s">
        <v>417</v>
      </c>
      <c r="H5" s="268"/>
      <c r="I5" s="268"/>
      <c r="J5" s="269"/>
      <c r="K5" s="283" t="s">
        <v>416</v>
      </c>
      <c r="L5" s="268"/>
      <c r="M5" s="268"/>
      <c r="N5" s="269"/>
      <c r="O5" s="283" t="s">
        <v>416</v>
      </c>
      <c r="P5" s="268"/>
      <c r="Q5" s="268"/>
      <c r="R5" s="269"/>
      <c r="S5" s="267" t="s">
        <v>418</v>
      </c>
      <c r="T5" s="268"/>
      <c r="U5" s="268"/>
      <c r="V5" s="269"/>
      <c r="W5" s="267" t="s">
        <v>419</v>
      </c>
      <c r="X5" s="268"/>
      <c r="Y5" s="268"/>
      <c r="Z5" s="269"/>
      <c r="AA5" s="267" t="s">
        <v>420</v>
      </c>
      <c r="AB5" s="268"/>
      <c r="AC5" s="268"/>
      <c r="AD5" s="269"/>
      <c r="AE5" s="267"/>
      <c r="AF5" s="268"/>
      <c r="AG5" s="268"/>
      <c r="AH5" s="269"/>
    </row>
    <row r="6" spans="2:35" ht="92.45" customHeight="1">
      <c r="B6" s="25" t="s">
        <v>421</v>
      </c>
      <c r="C6" s="273" t="s">
        <v>422</v>
      </c>
      <c r="D6" s="274"/>
      <c r="E6" s="274"/>
      <c r="F6" s="275"/>
      <c r="G6" s="273" t="s">
        <v>422</v>
      </c>
      <c r="H6" s="274"/>
      <c r="I6" s="274"/>
      <c r="J6" s="275"/>
      <c r="K6" s="273" t="s">
        <v>422</v>
      </c>
      <c r="L6" s="274"/>
      <c r="M6" s="274"/>
      <c r="N6" s="275"/>
      <c r="O6" s="273" t="s">
        <v>422</v>
      </c>
      <c r="P6" s="274"/>
      <c r="Q6" s="274"/>
      <c r="R6" s="275"/>
      <c r="S6" s="267" t="s">
        <v>423</v>
      </c>
      <c r="T6" s="268"/>
      <c r="U6" s="268"/>
      <c r="V6" s="269"/>
      <c r="W6" s="267" t="s">
        <v>424</v>
      </c>
      <c r="X6" s="268"/>
      <c r="Y6" s="268"/>
      <c r="Z6" s="269"/>
      <c r="AA6" s="267" t="s">
        <v>425</v>
      </c>
      <c r="AB6" s="268"/>
      <c r="AC6" s="268"/>
      <c r="AD6" s="269"/>
      <c r="AE6" s="267"/>
      <c r="AF6" s="268"/>
      <c r="AG6" s="268"/>
      <c r="AH6" s="269"/>
    </row>
    <row r="7" spans="2:35" ht="92.45" customHeight="1">
      <c r="B7" s="25" t="s">
        <v>426</v>
      </c>
      <c r="C7" s="267" t="s">
        <v>27</v>
      </c>
      <c r="D7" s="268"/>
      <c r="E7" s="268"/>
      <c r="F7" s="269"/>
      <c r="G7" s="273" t="s">
        <v>427</v>
      </c>
      <c r="H7" s="274"/>
      <c r="I7" s="274"/>
      <c r="J7" s="275"/>
      <c r="K7" s="267" t="s">
        <v>27</v>
      </c>
      <c r="L7" s="268"/>
      <c r="M7" s="268"/>
      <c r="N7" s="269"/>
      <c r="O7" s="273" t="s">
        <v>428</v>
      </c>
      <c r="P7" s="274"/>
      <c r="Q7" s="274"/>
      <c r="R7" s="275"/>
      <c r="S7" s="267" t="s">
        <v>27</v>
      </c>
      <c r="T7" s="268"/>
      <c r="U7" s="268"/>
      <c r="V7" s="269"/>
      <c r="W7" s="273" t="s">
        <v>429</v>
      </c>
      <c r="X7" s="274"/>
      <c r="Y7" s="274"/>
      <c r="Z7" s="275"/>
      <c r="AA7" s="273" t="s">
        <v>27</v>
      </c>
      <c r="AB7" s="274"/>
      <c r="AC7" s="274"/>
      <c r="AD7" s="275"/>
      <c r="AE7" s="273"/>
      <c r="AF7" s="274"/>
      <c r="AG7" s="274"/>
      <c r="AH7" s="275"/>
    </row>
    <row r="8" spans="2:35" ht="92.45" customHeight="1">
      <c r="B8" s="25" t="s">
        <v>430</v>
      </c>
      <c r="C8" s="284" t="s">
        <v>431</v>
      </c>
      <c r="D8" s="285"/>
      <c r="E8" s="285"/>
      <c r="F8" s="285"/>
      <c r="G8" s="286" t="s">
        <v>432</v>
      </c>
      <c r="H8" s="287"/>
      <c r="I8" s="287"/>
      <c r="J8" s="287"/>
      <c r="K8" s="273" t="s">
        <v>433</v>
      </c>
      <c r="L8" s="274"/>
      <c r="M8" s="274"/>
      <c r="N8" s="275"/>
      <c r="O8" s="273" t="s">
        <v>433</v>
      </c>
      <c r="P8" s="274"/>
      <c r="Q8" s="274"/>
      <c r="R8" s="275"/>
      <c r="S8" s="267" t="s">
        <v>27</v>
      </c>
      <c r="T8" s="268"/>
      <c r="U8" s="268"/>
      <c r="V8" s="269"/>
      <c r="W8" s="267" t="s">
        <v>27</v>
      </c>
      <c r="X8" s="268"/>
      <c r="Y8" s="268"/>
      <c r="Z8" s="269"/>
      <c r="AA8" s="273"/>
      <c r="AB8" s="274"/>
      <c r="AC8" s="274"/>
      <c r="AD8" s="275"/>
      <c r="AE8" s="273"/>
      <c r="AF8" s="274"/>
      <c r="AG8" s="274"/>
      <c r="AH8" s="275"/>
    </row>
    <row r="9" spans="2:35" ht="92.45" customHeight="1">
      <c r="B9" s="25" t="s">
        <v>434</v>
      </c>
      <c r="C9" s="279" t="s">
        <v>435</v>
      </c>
      <c r="D9" s="268"/>
      <c r="E9" s="268"/>
      <c r="F9" s="269"/>
      <c r="G9" s="279" t="s">
        <v>435</v>
      </c>
      <c r="H9" s="268"/>
      <c r="I9" s="268"/>
      <c r="J9" s="269"/>
      <c r="K9" s="279" t="s">
        <v>435</v>
      </c>
      <c r="L9" s="268"/>
      <c r="M9" s="268"/>
      <c r="N9" s="269"/>
      <c r="O9" s="279" t="s">
        <v>435</v>
      </c>
      <c r="P9" s="268"/>
      <c r="Q9" s="268"/>
      <c r="R9" s="269"/>
      <c r="S9" s="279" t="s">
        <v>435</v>
      </c>
      <c r="T9" s="268"/>
      <c r="U9" s="268"/>
      <c r="V9" s="269"/>
      <c r="W9" s="267" t="s">
        <v>436</v>
      </c>
      <c r="X9" s="268"/>
      <c r="Y9" s="268"/>
      <c r="Z9" s="269"/>
      <c r="AA9" s="267"/>
      <c r="AB9" s="268"/>
      <c r="AC9" s="268"/>
      <c r="AD9" s="269"/>
      <c r="AE9" s="267"/>
      <c r="AF9" s="268"/>
      <c r="AG9" s="268"/>
      <c r="AH9" s="269"/>
    </row>
    <row r="10" spans="2:35" ht="92.45" customHeight="1">
      <c r="B10" s="25" t="s">
        <v>437</v>
      </c>
      <c r="C10" s="267" t="s">
        <v>27</v>
      </c>
      <c r="D10" s="268"/>
      <c r="E10" s="268"/>
      <c r="F10" s="269"/>
      <c r="G10" s="267" t="s">
        <v>27</v>
      </c>
      <c r="H10" s="268"/>
      <c r="I10" s="268"/>
      <c r="J10" s="269"/>
      <c r="K10" s="267" t="s">
        <v>27</v>
      </c>
      <c r="L10" s="268"/>
      <c r="M10" s="268"/>
      <c r="N10" s="269"/>
      <c r="O10" s="267" t="s">
        <v>27</v>
      </c>
      <c r="P10" s="268"/>
      <c r="Q10" s="268"/>
      <c r="R10" s="269"/>
      <c r="S10" s="267" t="s">
        <v>438</v>
      </c>
      <c r="T10" s="268"/>
      <c r="U10" s="268"/>
      <c r="V10" s="269"/>
      <c r="W10" s="267" t="s">
        <v>439</v>
      </c>
      <c r="X10" s="268"/>
      <c r="Y10" s="268"/>
      <c r="Z10" s="269"/>
      <c r="AA10" s="267"/>
      <c r="AB10" s="268"/>
      <c r="AC10" s="268"/>
      <c r="AD10" s="269"/>
      <c r="AE10" s="267"/>
      <c r="AF10" s="268"/>
      <c r="AG10" s="268"/>
      <c r="AH10" s="269"/>
    </row>
    <row r="11" spans="2:35" ht="92.45" customHeight="1">
      <c r="B11" s="25" t="s">
        <v>440</v>
      </c>
      <c r="C11" s="279" t="s">
        <v>441</v>
      </c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9"/>
      <c r="O11" s="267" t="s">
        <v>442</v>
      </c>
      <c r="P11" s="268"/>
      <c r="Q11" s="268"/>
      <c r="R11" s="269"/>
      <c r="S11" s="267" t="s">
        <v>443</v>
      </c>
      <c r="T11" s="268"/>
      <c r="U11" s="268"/>
      <c r="V11" s="269"/>
      <c r="W11" s="267" t="s">
        <v>443</v>
      </c>
      <c r="X11" s="268"/>
      <c r="Y11" s="268"/>
      <c r="Z11" s="269"/>
      <c r="AA11" s="267"/>
      <c r="AB11" s="268"/>
      <c r="AC11" s="268"/>
      <c r="AD11" s="269"/>
      <c r="AE11" s="267"/>
      <c r="AF11" s="268"/>
      <c r="AG11" s="268"/>
      <c r="AH11" s="269"/>
    </row>
    <row r="14" spans="2:35">
      <c r="AI14"/>
    </row>
    <row r="15" spans="2:35">
      <c r="AI15"/>
    </row>
    <row r="16" spans="2:35">
      <c r="AI16"/>
    </row>
    <row r="17" spans="35:35">
      <c r="AI17"/>
    </row>
  </sheetData>
  <mergeCells count="63">
    <mergeCell ref="AE9:AH9"/>
    <mergeCell ref="AE10:AH10"/>
    <mergeCell ref="AE11:AH11"/>
    <mergeCell ref="AE3:AH3"/>
    <mergeCell ref="AE5:AH5"/>
    <mergeCell ref="AE6:AH6"/>
    <mergeCell ref="AE7:AH7"/>
    <mergeCell ref="AE8:AH8"/>
    <mergeCell ref="AA9:AD9"/>
    <mergeCell ref="AA10:AD10"/>
    <mergeCell ref="AA11:AD11"/>
    <mergeCell ref="AA3:AD3"/>
    <mergeCell ref="AA5:AD5"/>
    <mergeCell ref="AA6:AD6"/>
    <mergeCell ref="AA7:AD7"/>
    <mergeCell ref="AA8:AD8"/>
    <mergeCell ref="B2:J2"/>
    <mergeCell ref="C6:F6"/>
    <mergeCell ref="G6:J6"/>
    <mergeCell ref="C5:F5"/>
    <mergeCell ref="G3:J3"/>
    <mergeCell ref="G5:J5"/>
    <mergeCell ref="C3:F3"/>
    <mergeCell ref="S11:V11"/>
    <mergeCell ref="O3:R3"/>
    <mergeCell ref="O5:R5"/>
    <mergeCell ref="C7:F7"/>
    <mergeCell ref="C8:F8"/>
    <mergeCell ref="G8:J8"/>
    <mergeCell ref="K3:N3"/>
    <mergeCell ref="K5:N5"/>
    <mergeCell ref="K6:N6"/>
    <mergeCell ref="K7:N7"/>
    <mergeCell ref="K8:N8"/>
    <mergeCell ref="O6:R6"/>
    <mergeCell ref="O7:R7"/>
    <mergeCell ref="O8:R8"/>
    <mergeCell ref="G7:J7"/>
    <mergeCell ref="G9:J9"/>
    <mergeCell ref="C9:F9"/>
    <mergeCell ref="O11:R11"/>
    <mergeCell ref="C11:N11"/>
    <mergeCell ref="K10:N10"/>
    <mergeCell ref="O10:R10"/>
    <mergeCell ref="C10:F10"/>
    <mergeCell ref="G10:J10"/>
    <mergeCell ref="K9:N9"/>
    <mergeCell ref="O9:R9"/>
    <mergeCell ref="S3:V3"/>
    <mergeCell ref="S5:V5"/>
    <mergeCell ref="S6:V6"/>
    <mergeCell ref="W9:Z9"/>
    <mergeCell ref="W10:Z10"/>
    <mergeCell ref="S8:V8"/>
    <mergeCell ref="S9:V9"/>
    <mergeCell ref="S10:V10"/>
    <mergeCell ref="S7:V7"/>
    <mergeCell ref="W11:Z11"/>
    <mergeCell ref="W3:Z3"/>
    <mergeCell ref="W5:Z5"/>
    <mergeCell ref="W6:Z6"/>
    <mergeCell ref="W7:Z7"/>
    <mergeCell ref="W8:Z8"/>
  </mergeCells>
  <hyperlinks>
    <hyperlink ref="J1" location="Board!A1" display="Voltar" xr:uid="{A134A8C2-4D27-4995-ABC6-DADDE4648887}"/>
    <hyperlink ref="N1" location="Board!A1" display="Voltar" xr:uid="{F95697F7-22CB-41AA-B1F0-69E2FF8F7BBA}"/>
    <hyperlink ref="R1" location="Board!A1" display="Voltar" xr:uid="{5EA6A7B9-D1C1-42D9-889E-91D1E96DBAE2}"/>
    <hyperlink ref="V1" location="Board!A1" display="Voltar" xr:uid="{2F67ABB0-67D2-4F48-B5CD-038F31AFDB2D}"/>
    <hyperlink ref="Z1" location="Board!A1" display="Voltar" xr:uid="{7A4830C9-F539-4812-B6A7-A039CE992866}"/>
    <hyperlink ref="AH1" location="Board!A1" display="Voltar" xr:uid="{68AD0973-532C-4895-9ED4-7653E939C2FC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3129-4361-4BD8-8BF7-0CEBB222C41A}">
  <sheetPr codeName="Hoja12">
    <tabColor theme="0" tint="-0.14999847407452621"/>
    <pageSetUpPr fitToPage="1"/>
  </sheetPr>
  <dimension ref="B1:H13"/>
  <sheetViews>
    <sheetView showGridLines="0" zoomScale="55" zoomScaleNormal="55" workbookViewId="0">
      <pane xSplit="2" ySplit="5" topLeftCell="C6" activePane="bottomRight" state="frozen"/>
      <selection pane="bottomRight" activeCell="E9" sqref="E9:H9"/>
      <selection pane="bottomLeft" activeCell="Q8" sqref="Q8"/>
      <selection pane="topRight" activeCell="Q8" sqref="Q8"/>
    </sheetView>
  </sheetViews>
  <sheetFormatPr defaultColWidth="11.42578125" defaultRowHeight="15.6"/>
  <cols>
    <col min="1" max="1" width="11.42578125" style="26"/>
    <col min="2" max="2" width="12.42578125" style="26" customWidth="1"/>
    <col min="3" max="3" width="24.42578125" style="26" customWidth="1"/>
    <col min="4" max="4" width="18.42578125" style="26" customWidth="1"/>
    <col min="5" max="7" width="40.42578125" style="26" customWidth="1"/>
    <col min="8" max="8" width="12.140625" style="26" customWidth="1"/>
    <col min="9" max="16384" width="11.42578125" style="26"/>
  </cols>
  <sheetData>
    <row r="1" spans="2:8" ht="21.95" customHeight="1">
      <c r="B1" s="302"/>
      <c r="C1" s="302"/>
    </row>
    <row r="2" spans="2:8" ht="24.95" customHeight="1">
      <c r="B2" s="302"/>
      <c r="C2" s="302"/>
      <c r="H2" s="27" t="s">
        <v>38</v>
      </c>
    </row>
    <row r="3" spans="2:8" ht="36.75" customHeight="1">
      <c r="B3" s="223" t="s">
        <v>444</v>
      </c>
      <c r="C3" s="223"/>
      <c r="D3" s="223"/>
      <c r="E3" s="223"/>
      <c r="F3" s="223"/>
      <c r="G3" s="223"/>
      <c r="H3" s="223"/>
    </row>
    <row r="4" spans="2:8" ht="31.5" customHeight="1">
      <c r="B4" s="303"/>
      <c r="C4" s="303"/>
      <c r="D4" s="303"/>
      <c r="E4" s="303"/>
      <c r="F4" s="303"/>
      <c r="G4" s="303"/>
      <c r="H4" s="303"/>
    </row>
    <row r="5" spans="2:8" ht="26.1" customHeight="1">
      <c r="B5" s="58" t="s">
        <v>40</v>
      </c>
      <c r="C5" s="58" t="s">
        <v>96</v>
      </c>
      <c r="D5" s="58" t="s">
        <v>445</v>
      </c>
      <c r="E5" s="304" t="s">
        <v>446</v>
      </c>
      <c r="F5" s="305"/>
      <c r="G5" s="305"/>
      <c r="H5" s="306"/>
    </row>
    <row r="6" spans="2:8" ht="66" customHeight="1">
      <c r="B6" s="30">
        <v>1</v>
      </c>
      <c r="C6" s="19" t="s">
        <v>447</v>
      </c>
      <c r="D6" s="175">
        <v>2025</v>
      </c>
      <c r="E6" s="299" t="s">
        <v>448</v>
      </c>
      <c r="F6" s="300"/>
      <c r="G6" s="300"/>
      <c r="H6" s="301"/>
    </row>
    <row r="7" spans="2:8" ht="40.5" customHeight="1">
      <c r="B7" s="30">
        <v>2</v>
      </c>
      <c r="C7" s="19" t="s">
        <v>447</v>
      </c>
      <c r="D7" s="20">
        <v>45184</v>
      </c>
      <c r="E7" s="296" t="s">
        <v>449</v>
      </c>
      <c r="F7" s="297"/>
      <c r="G7" s="297"/>
      <c r="H7" s="298"/>
    </row>
    <row r="8" spans="2:8" ht="40.5" customHeight="1">
      <c r="B8" s="30">
        <v>3</v>
      </c>
      <c r="C8" s="19" t="s">
        <v>447</v>
      </c>
      <c r="D8" s="20">
        <v>45188</v>
      </c>
      <c r="E8" s="296" t="s">
        <v>450</v>
      </c>
      <c r="F8" s="297"/>
      <c r="G8" s="297"/>
      <c r="H8" s="298"/>
    </row>
    <row r="9" spans="2:8" ht="100.7" customHeight="1">
      <c r="B9" s="30">
        <v>4</v>
      </c>
      <c r="C9" s="19"/>
      <c r="D9" s="20"/>
      <c r="E9" s="296"/>
      <c r="F9" s="297"/>
      <c r="G9" s="297"/>
      <c r="H9" s="298"/>
    </row>
    <row r="10" spans="2:8" ht="100.7" customHeight="1">
      <c r="B10" s="30">
        <v>5</v>
      </c>
      <c r="C10" s="19"/>
      <c r="D10" s="20"/>
      <c r="E10" s="296"/>
      <c r="F10" s="297"/>
      <c r="G10" s="297"/>
      <c r="H10" s="298"/>
    </row>
    <row r="11" spans="2:8" ht="100.7" customHeight="1">
      <c r="B11" s="30">
        <v>6</v>
      </c>
      <c r="C11" s="19"/>
      <c r="D11" s="20"/>
      <c r="E11" s="296"/>
      <c r="F11" s="297"/>
      <c r="G11" s="297"/>
      <c r="H11" s="298"/>
    </row>
    <row r="12" spans="2:8" ht="100.7" customHeight="1">
      <c r="B12" s="30">
        <v>7</v>
      </c>
      <c r="C12" s="19"/>
      <c r="D12" s="20"/>
      <c r="E12" s="296"/>
      <c r="F12" s="297"/>
      <c r="G12" s="297"/>
      <c r="H12" s="298"/>
    </row>
    <row r="13" spans="2:8" ht="100.7" customHeight="1">
      <c r="B13" s="30">
        <v>8</v>
      </c>
      <c r="C13" s="19"/>
      <c r="D13" s="20"/>
      <c r="E13" s="296"/>
      <c r="F13" s="297"/>
      <c r="G13" s="297"/>
      <c r="H13" s="298"/>
    </row>
  </sheetData>
  <mergeCells count="13">
    <mergeCell ref="E6:H6"/>
    <mergeCell ref="B1:C1"/>
    <mergeCell ref="B2:C2"/>
    <mergeCell ref="B3:H3"/>
    <mergeCell ref="B4:H4"/>
    <mergeCell ref="E5:H5"/>
    <mergeCell ref="E13:H13"/>
    <mergeCell ref="E7:H7"/>
    <mergeCell ref="E8:H8"/>
    <mergeCell ref="E9:H9"/>
    <mergeCell ref="E10:H10"/>
    <mergeCell ref="E11:H11"/>
    <mergeCell ref="E12:H12"/>
  </mergeCells>
  <hyperlinks>
    <hyperlink ref="H2" location="Board!A1" display="Voltar" xr:uid="{5647E9EE-9D2D-4753-8C55-96478CE1080C}"/>
  </hyperlinks>
  <printOptions horizontalCentered="1" verticalCentered="1"/>
  <pageMargins left="0.7" right="0.7" top="0.75" bottom="0.75" header="0.3" footer="0.3"/>
  <pageSetup paperSize="9" scale="55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4D39-7F77-420C-8A2C-011C514D3BDE}">
  <sheetPr codeName="Hoja13">
    <tabColor theme="0" tint="-0.14999847407452621"/>
    <pageSetUpPr fitToPage="1"/>
  </sheetPr>
  <dimension ref="B1:W12"/>
  <sheetViews>
    <sheetView showGridLines="0" zoomScale="25" zoomScaleNormal="25" workbookViewId="0">
      <pane ySplit="3" topLeftCell="A8" activePane="bottomLeft" state="frozen"/>
      <selection pane="bottomLeft" activeCell="L7" sqref="L7"/>
    </sheetView>
  </sheetViews>
  <sheetFormatPr defaultColWidth="11.42578125" defaultRowHeight="14.45"/>
  <cols>
    <col min="2" max="3" width="10.5703125" customWidth="1"/>
    <col min="4" max="8" width="40.42578125" customWidth="1"/>
    <col min="10" max="10" width="17.140625" customWidth="1"/>
    <col min="11" max="12" width="11.5703125" customWidth="1"/>
  </cols>
  <sheetData>
    <row r="1" spans="2:23" ht="21.95" customHeight="1">
      <c r="B1" s="310"/>
      <c r="C1" s="310"/>
    </row>
    <row r="2" spans="2:23" ht="21.95" customHeight="1">
      <c r="B2" s="310"/>
      <c r="C2" s="310"/>
      <c r="D2" s="9"/>
      <c r="E2" s="9"/>
      <c r="F2" s="9"/>
      <c r="H2" s="16" t="s">
        <v>38</v>
      </c>
    </row>
    <row r="3" spans="2:23" ht="36.75" customHeight="1">
      <c r="B3" s="311" t="s">
        <v>451</v>
      </c>
      <c r="C3" s="311"/>
      <c r="D3" s="311"/>
      <c r="E3" s="311"/>
      <c r="F3" s="311"/>
      <c r="G3" s="311"/>
      <c r="H3" s="311"/>
    </row>
    <row r="4" spans="2:23" ht="12.75" customHeight="1" thickBot="1">
      <c r="B4" s="312"/>
      <c r="C4" s="312"/>
      <c r="D4" s="312"/>
      <c r="E4" s="312"/>
      <c r="F4" s="312"/>
      <c r="G4" s="312"/>
      <c r="H4" s="312"/>
    </row>
    <row r="5" spans="2:23" ht="140.1" customHeight="1">
      <c r="B5" s="313" t="s">
        <v>452</v>
      </c>
      <c r="C5" s="10" t="s">
        <v>453</v>
      </c>
      <c r="D5" s="52"/>
      <c r="E5" s="47"/>
      <c r="F5" s="47"/>
      <c r="G5" s="47"/>
      <c r="H5" s="48"/>
      <c r="J5" s="3" t="s">
        <v>454</v>
      </c>
      <c r="K5" s="4">
        <v>2017</v>
      </c>
      <c r="L5" s="5" t="s">
        <v>455</v>
      </c>
      <c r="M5" s="5" t="s">
        <v>456</v>
      </c>
      <c r="N5" s="5" t="s">
        <v>62</v>
      </c>
      <c r="O5" s="5" t="s">
        <v>63</v>
      </c>
      <c r="P5" s="5" t="s">
        <v>457</v>
      </c>
      <c r="Q5" s="5" t="s">
        <v>65</v>
      </c>
      <c r="R5" s="5" t="s">
        <v>66</v>
      </c>
      <c r="S5" s="5" t="s">
        <v>458</v>
      </c>
      <c r="T5" s="5" t="s">
        <v>459</v>
      </c>
      <c r="U5" s="5" t="s">
        <v>460</v>
      </c>
      <c r="V5" s="5" t="s">
        <v>69</v>
      </c>
      <c r="W5" s="5" t="s">
        <v>461</v>
      </c>
    </row>
    <row r="6" spans="2:23" ht="140.1" customHeight="1">
      <c r="B6" s="314"/>
      <c r="C6" s="11" t="s">
        <v>462</v>
      </c>
      <c r="D6" s="56"/>
      <c r="E6" s="53"/>
      <c r="F6" s="49"/>
      <c r="G6" s="49"/>
      <c r="H6" s="50"/>
      <c r="J6" s="6"/>
      <c r="K6" s="7"/>
      <c r="L6" s="7"/>
      <c r="M6" s="7"/>
      <c r="N6" s="7"/>
      <c r="O6" s="7"/>
      <c r="P6" s="7"/>
      <c r="Q6" s="8"/>
      <c r="R6" s="7"/>
      <c r="S6" s="7"/>
      <c r="T6" s="7"/>
      <c r="U6" s="8"/>
      <c r="V6" s="7"/>
      <c r="W6" s="7"/>
    </row>
    <row r="7" spans="2:23" ht="140.1" customHeight="1">
      <c r="B7" s="314"/>
      <c r="C7" s="11" t="s">
        <v>463</v>
      </c>
      <c r="D7" s="56"/>
      <c r="E7" s="57"/>
      <c r="F7" s="53"/>
      <c r="G7" s="49"/>
      <c r="H7" s="50"/>
      <c r="J7" s="6"/>
      <c r="K7" s="7"/>
      <c r="L7" s="7"/>
      <c r="M7" s="7"/>
      <c r="N7" s="7"/>
      <c r="O7" s="7"/>
      <c r="P7" s="7"/>
      <c r="Q7" s="8"/>
      <c r="R7" s="7"/>
      <c r="S7" s="7"/>
      <c r="T7" s="7"/>
      <c r="U7" s="8"/>
      <c r="V7" s="7"/>
      <c r="W7" s="7"/>
    </row>
    <row r="8" spans="2:23" ht="140.1" customHeight="1">
      <c r="B8" s="314"/>
      <c r="C8" s="11" t="s">
        <v>464</v>
      </c>
      <c r="D8" s="56"/>
      <c r="E8" s="57"/>
      <c r="F8" s="57"/>
      <c r="G8" s="54"/>
      <c r="H8" s="51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40.1" customHeight="1">
      <c r="B9" s="314"/>
      <c r="C9" s="11" t="s">
        <v>465</v>
      </c>
      <c r="D9" s="57"/>
      <c r="E9" s="57"/>
      <c r="F9" s="56"/>
      <c r="G9" s="56"/>
      <c r="H9" s="55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 ht="42.75" customHeight="1" thickBot="1">
      <c r="B10" s="315"/>
      <c r="C10" s="12"/>
      <c r="D10" s="13" t="s">
        <v>466</v>
      </c>
      <c r="E10" s="13" t="s">
        <v>467</v>
      </c>
      <c r="F10" s="13" t="s">
        <v>468</v>
      </c>
      <c r="G10" s="13" t="s">
        <v>469</v>
      </c>
      <c r="H10" s="14" t="s">
        <v>470</v>
      </c>
    </row>
    <row r="11" spans="2:23" ht="37.5" customHeight="1" thickBot="1">
      <c r="B11" s="15"/>
      <c r="C11" s="307" t="s">
        <v>471</v>
      </c>
      <c r="D11" s="308"/>
      <c r="E11" s="308"/>
      <c r="F11" s="308"/>
      <c r="G11" s="308"/>
      <c r="H11" s="309"/>
    </row>
    <row r="12" spans="2:23" ht="50.1" customHeight="1">
      <c r="B12" s="1"/>
      <c r="C12" s="2"/>
      <c r="D12" s="2"/>
      <c r="E12" s="2"/>
      <c r="F12" s="2"/>
      <c r="G12" s="2"/>
      <c r="H12" s="2"/>
    </row>
  </sheetData>
  <mergeCells count="6">
    <mergeCell ref="C11:H11"/>
    <mergeCell ref="B1:C1"/>
    <mergeCell ref="B2:C2"/>
    <mergeCell ref="B3:H3"/>
    <mergeCell ref="B4:H4"/>
    <mergeCell ref="B5:B10"/>
  </mergeCells>
  <hyperlinks>
    <hyperlink ref="H2" location="Board!A1" display="Voltar" xr:uid="{D6EAC332-5074-4535-8573-691EE592252C}"/>
  </hyperlinks>
  <printOptions horizontalCentered="1" verticalCentered="1"/>
  <pageMargins left="0.7" right="0.7" top="0.75" bottom="0.75" header="0.3" footer="0.3"/>
  <pageSetup paperSize="9" scale="57" orientation="landscape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728B-999F-464C-852D-08AA47756515}">
  <sheetPr>
    <tabColor theme="0" tint="-0.14999847407452621"/>
  </sheetPr>
  <dimension ref="B1:L16"/>
  <sheetViews>
    <sheetView zoomScale="55" zoomScaleNormal="55" workbookViewId="0">
      <pane xSplit="2" ySplit="4" topLeftCell="C14" activePane="bottomRight" state="frozen"/>
      <selection pane="bottomRight" activeCell="H15" sqref="H15"/>
      <selection pane="bottomLeft"/>
      <selection pane="topRight"/>
    </sheetView>
  </sheetViews>
  <sheetFormatPr defaultColWidth="10.85546875" defaultRowHeight="15.6"/>
  <cols>
    <col min="1" max="1" width="9.85546875" style="26" customWidth="1"/>
    <col min="2" max="2" width="16.5703125" style="35" hidden="1" customWidth="1"/>
    <col min="3" max="3" width="20.85546875" style="35" customWidth="1"/>
    <col min="4" max="4" width="118" style="35" customWidth="1"/>
    <col min="5" max="7" width="23.5703125" style="35" customWidth="1"/>
    <col min="8" max="8" width="17.42578125" style="35" customWidth="1"/>
    <col min="9" max="9" width="23.140625" style="26" customWidth="1"/>
    <col min="10" max="12" width="20.28515625" style="26" customWidth="1"/>
    <col min="13" max="16384" width="10.85546875" style="26"/>
  </cols>
  <sheetData>
    <row r="1" spans="2:12" ht="20.45" customHeight="1">
      <c r="B1" s="34"/>
      <c r="C1" s="34"/>
      <c r="D1" s="34"/>
      <c r="E1" s="34"/>
      <c r="F1" s="34"/>
      <c r="G1" s="34"/>
      <c r="H1" s="34"/>
      <c r="I1" s="34"/>
      <c r="L1" s="27" t="s">
        <v>38</v>
      </c>
    </row>
    <row r="2" spans="2:12" ht="19.5" customHeight="1">
      <c r="B2" s="223" t="s">
        <v>472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spans="2:12" ht="9.6" customHeight="1"/>
    <row r="4" spans="2:12" ht="35.1" customHeight="1">
      <c r="B4" s="36" t="s">
        <v>97</v>
      </c>
      <c r="C4" s="198" t="s">
        <v>473</v>
      </c>
      <c r="D4" s="199" t="s">
        <v>474</v>
      </c>
      <c r="E4" s="199" t="s">
        <v>98</v>
      </c>
      <c r="F4" s="199" t="s">
        <v>445</v>
      </c>
      <c r="G4" s="200" t="s">
        <v>475</v>
      </c>
      <c r="H4"/>
      <c r="I4" s="37" t="s">
        <v>476</v>
      </c>
      <c r="J4" s="125" t="s">
        <v>477</v>
      </c>
      <c r="K4" s="126" t="s">
        <v>478</v>
      </c>
      <c r="L4" s="127" t="s">
        <v>479</v>
      </c>
    </row>
    <row r="5" spans="2:12" ht="60.95" customHeight="1">
      <c r="B5" s="201" t="s">
        <v>480</v>
      </c>
      <c r="C5" s="202" t="s">
        <v>480</v>
      </c>
      <c r="D5" s="203" t="s">
        <v>481</v>
      </c>
      <c r="E5" s="204">
        <v>45006</v>
      </c>
      <c r="F5" s="204">
        <v>45015</v>
      </c>
      <c r="G5" s="205" t="s">
        <v>482</v>
      </c>
      <c r="H5"/>
      <c r="I5" s="32">
        <f>COUNTIF(Tabela2[Status],"Planeado")</f>
        <v>4</v>
      </c>
      <c r="J5" s="32">
        <f>COUNTIF(Tabela2[Status],"Em execução")</f>
        <v>0</v>
      </c>
      <c r="K5" s="32">
        <f>COUNTIF(Tabela2[Status],"Verificação")</f>
        <v>0</v>
      </c>
      <c r="L5" s="32">
        <f>COUNTIF(Tabela2[Status],"Concluído")</f>
        <v>8</v>
      </c>
    </row>
    <row r="6" spans="2:12" ht="60.95" customHeight="1">
      <c r="B6" s="201" t="s">
        <v>483</v>
      </c>
      <c r="C6" s="202" t="s">
        <v>480</v>
      </c>
      <c r="D6" s="206" t="s">
        <v>484</v>
      </c>
      <c r="E6" s="204">
        <v>45006</v>
      </c>
      <c r="F6" s="204">
        <v>45021</v>
      </c>
      <c r="G6" s="207" t="s">
        <v>482</v>
      </c>
      <c r="H6"/>
      <c r="I6"/>
      <c r="J6"/>
      <c r="K6"/>
      <c r="L6"/>
    </row>
    <row r="7" spans="2:12" ht="60.95" customHeight="1">
      <c r="B7" s="201" t="s">
        <v>485</v>
      </c>
      <c r="C7" s="202" t="s">
        <v>480</v>
      </c>
      <c r="D7" s="203" t="s">
        <v>486</v>
      </c>
      <c r="E7" s="204">
        <v>45006</v>
      </c>
      <c r="F7" s="204">
        <v>45021</v>
      </c>
      <c r="G7" s="205" t="s">
        <v>482</v>
      </c>
      <c r="H7"/>
      <c r="I7"/>
      <c r="J7"/>
      <c r="K7"/>
      <c r="L7"/>
    </row>
    <row r="8" spans="2:12" ht="60.95" customHeight="1">
      <c r="B8" s="201" t="s">
        <v>487</v>
      </c>
      <c r="C8" s="202" t="s">
        <v>485</v>
      </c>
      <c r="D8" s="203" t="s">
        <v>488</v>
      </c>
      <c r="E8" s="204">
        <v>45006</v>
      </c>
      <c r="F8" s="204">
        <v>45040</v>
      </c>
      <c r="G8" s="207" t="s">
        <v>482</v>
      </c>
      <c r="H8"/>
      <c r="I8"/>
      <c r="J8"/>
      <c r="K8"/>
      <c r="L8"/>
    </row>
    <row r="9" spans="2:12" ht="60.95" customHeight="1">
      <c r="B9" s="201" t="s">
        <v>489</v>
      </c>
      <c r="C9" s="202" t="s">
        <v>485</v>
      </c>
      <c r="D9" s="203" t="s">
        <v>490</v>
      </c>
      <c r="E9" s="204">
        <v>45006</v>
      </c>
      <c r="F9" s="204">
        <v>45040</v>
      </c>
      <c r="G9" s="208" t="s">
        <v>482</v>
      </c>
      <c r="H9"/>
      <c r="I9"/>
      <c r="J9"/>
      <c r="K9"/>
      <c r="L9"/>
    </row>
    <row r="10" spans="2:12" ht="60.95" customHeight="1">
      <c r="B10" s="201" t="s">
        <v>491</v>
      </c>
      <c r="C10" s="202" t="s">
        <v>485</v>
      </c>
      <c r="D10" s="203" t="s">
        <v>492</v>
      </c>
      <c r="E10" s="204">
        <v>45043</v>
      </c>
      <c r="F10" s="204">
        <v>45064</v>
      </c>
      <c r="G10" s="208" t="s">
        <v>482</v>
      </c>
      <c r="H10"/>
      <c r="I10"/>
      <c r="J10"/>
      <c r="K10"/>
      <c r="L10"/>
    </row>
    <row r="11" spans="2:12" ht="60.95" customHeight="1">
      <c r="B11" s="201" t="s">
        <v>493</v>
      </c>
      <c r="C11" s="202" t="s">
        <v>489</v>
      </c>
      <c r="D11" s="201" t="s">
        <v>494</v>
      </c>
      <c r="E11" s="204">
        <v>45006</v>
      </c>
      <c r="F11" s="204">
        <v>45016</v>
      </c>
      <c r="G11" s="208" t="s">
        <v>482</v>
      </c>
      <c r="H11"/>
      <c r="I11"/>
      <c r="J11"/>
      <c r="K11"/>
      <c r="L11"/>
    </row>
    <row r="12" spans="2:12" ht="60.95" customHeight="1">
      <c r="B12" s="201" t="s">
        <v>495</v>
      </c>
      <c r="C12" s="202" t="s">
        <v>495</v>
      </c>
      <c r="D12" s="203" t="s">
        <v>496</v>
      </c>
      <c r="E12" s="204">
        <v>45015</v>
      </c>
      <c r="F12" s="204">
        <v>45015</v>
      </c>
      <c r="G12" s="205" t="s">
        <v>482</v>
      </c>
      <c r="H12"/>
      <c r="I12"/>
      <c r="J12"/>
      <c r="K12"/>
      <c r="L12"/>
    </row>
    <row r="13" spans="2:12" ht="60.95" customHeight="1">
      <c r="B13" s="201" t="s">
        <v>447</v>
      </c>
      <c r="C13" s="202" t="s">
        <v>480</v>
      </c>
      <c r="D13" s="203" t="s">
        <v>497</v>
      </c>
      <c r="E13" s="204">
        <v>45043</v>
      </c>
      <c r="F13" s="204" t="s">
        <v>27</v>
      </c>
      <c r="G13" s="205" t="s">
        <v>498</v>
      </c>
      <c r="H13"/>
      <c r="I13"/>
      <c r="J13"/>
      <c r="K13"/>
      <c r="L13"/>
    </row>
    <row r="14" spans="2:12" ht="60.95" customHeight="1">
      <c r="B14" s="201"/>
      <c r="C14" s="202" t="s">
        <v>447</v>
      </c>
      <c r="D14" s="203" t="s">
        <v>499</v>
      </c>
      <c r="E14" s="204">
        <v>45043</v>
      </c>
      <c r="F14" s="204">
        <v>45071</v>
      </c>
      <c r="G14" s="205" t="s">
        <v>498</v>
      </c>
      <c r="H14"/>
      <c r="I14"/>
      <c r="J14"/>
      <c r="K14"/>
      <c r="L14"/>
    </row>
    <row r="15" spans="2:12" ht="92.25" customHeight="1">
      <c r="B15" s="201"/>
      <c r="C15" s="202" t="s">
        <v>480</v>
      </c>
      <c r="D15" s="203" t="s">
        <v>500</v>
      </c>
      <c r="E15" s="204">
        <v>45197</v>
      </c>
      <c r="F15" s="204">
        <v>45225</v>
      </c>
      <c r="G15" s="205" t="s">
        <v>498</v>
      </c>
      <c r="H15"/>
      <c r="I15"/>
      <c r="J15"/>
      <c r="K15"/>
      <c r="L15"/>
    </row>
    <row r="16" spans="2:12" ht="60.95" customHeight="1">
      <c r="B16" s="201"/>
      <c r="C16" s="202" t="s">
        <v>480</v>
      </c>
      <c r="D16" s="203" t="s">
        <v>501</v>
      </c>
      <c r="E16" s="204">
        <v>45197</v>
      </c>
      <c r="F16" s="204">
        <v>45225</v>
      </c>
      <c r="G16" s="205" t="s">
        <v>498</v>
      </c>
      <c r="H16"/>
      <c r="I16"/>
      <c r="J16"/>
      <c r="K16"/>
      <c r="L16"/>
    </row>
  </sheetData>
  <mergeCells count="1">
    <mergeCell ref="B2:L2"/>
  </mergeCells>
  <conditionalFormatting sqref="G5:G16">
    <cfRule type="cellIs" dxfId="13" priority="1" operator="equal">
      <formula>"Concluído"</formula>
    </cfRule>
    <cfRule type="cellIs" dxfId="12" priority="2" operator="equal">
      <formula>"Verificação"</formula>
    </cfRule>
    <cfRule type="cellIs" dxfId="11" priority="3" operator="equal">
      <formula>"Em execução"</formula>
    </cfRule>
    <cfRule type="cellIs" dxfId="10" priority="4" operator="equal">
      <formula>"Planeado"</formula>
    </cfRule>
  </conditionalFormatting>
  <dataValidations count="3">
    <dataValidation type="list" allowBlank="1" showInputMessage="1" showErrorMessage="1" sqref="G5:G16" xr:uid="{786A0F2E-55E4-4D7B-8DF5-83D92127D56B}">
      <formula1>"Planeado,Em execução,Verificação,Concluído"</formula1>
    </dataValidation>
    <dataValidation type="list" allowBlank="1" showInputMessage="1" showErrorMessage="1" sqref="C6:C13 C16" xr:uid="{CD087759-BE96-40EE-A517-6D9CBFC0FD2A}">
      <formula1>$B$5:$B$12</formula1>
    </dataValidation>
    <dataValidation type="list" allowBlank="1" showInputMessage="1" showErrorMessage="1" sqref="C5 C14:C15" xr:uid="{B65BCD9C-365D-4C51-A9EC-693A0C55E430}">
      <formula1>$B$5:$B$13</formula1>
    </dataValidation>
  </dataValidations>
  <hyperlinks>
    <hyperlink ref="L1" location="Board!A1" display="Voltar" xr:uid="{A1E66E0E-B355-4E2C-8291-778AF39DEFDE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ad8fa1-7d28-4959-ae00-8bccc0c2bcc8" xsi:nil="true"/>
    <lcf76f155ced4ddcb4097134ff3c332f xmlns="888d9b96-cb8d-4075-a882-b3555b467bf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2B9217ED6E9949B1AB885B5EB22ECC" ma:contentTypeVersion="11" ma:contentTypeDescription="Criar um novo documento." ma:contentTypeScope="" ma:versionID="897e916d54235f39ae741c85c32cbc27">
  <xsd:schema xmlns:xsd="http://www.w3.org/2001/XMLSchema" xmlns:xs="http://www.w3.org/2001/XMLSchema" xmlns:p="http://schemas.microsoft.com/office/2006/metadata/properties" xmlns:ns2="888d9b96-cb8d-4075-a882-b3555b467bfb" xmlns:ns3="62ad8fa1-7d28-4959-ae00-8bccc0c2bcc8" targetNamespace="http://schemas.microsoft.com/office/2006/metadata/properties" ma:root="true" ma:fieldsID="9463860bb7ab7f5e939f4da996b298fe" ns2:_="" ns3:_="">
    <xsd:import namespace="888d9b96-cb8d-4075-a882-b3555b467bfb"/>
    <xsd:import namespace="62ad8fa1-7d28-4959-ae00-8bccc0c2bc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d9b96-cb8d-4075-a882-b3555b467bf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m" ma:readOnly="false" ma:fieldId="{5cf76f15-5ced-4ddc-b409-7134ff3c332f}" ma:taxonomyMulti="true" ma:sspId="b9e171b3-dc7d-450d-b07c-c699951b9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d8fa1-7d28-4959-ae00-8bccc0c2bc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a29c612-d89e-45ce-9cba-df7f1e81c576}" ma:internalName="TaxCatchAll" ma:showField="CatchAllData" ma:web="62ad8fa1-7d28-4959-ae00-8bccc0c2bc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FC55B5-0C9A-4FD2-A11B-9DE18E6FEA1D}"/>
</file>

<file path=customXml/itemProps2.xml><?xml version="1.0" encoding="utf-8"?>
<ds:datastoreItem xmlns:ds="http://schemas.openxmlformats.org/officeDocument/2006/customXml" ds:itemID="{E765E7E0-85E2-4DCC-BFC4-4576452A0092}"/>
</file>

<file path=customXml/itemProps3.xml><?xml version="1.0" encoding="utf-8"?>
<ds:datastoreItem xmlns:ds="http://schemas.openxmlformats.org/officeDocument/2006/customXml" ds:itemID="{ED6ED760-B1B9-4D67-8346-B469EA43E2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Catarina Gonçalves Silva</cp:lastModifiedBy>
  <cp:revision/>
  <dcterms:created xsi:type="dcterms:W3CDTF">2006-09-16T00:00:00Z</dcterms:created>
  <dcterms:modified xsi:type="dcterms:W3CDTF">2023-11-15T15:18:06Z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0x010100452B9217ED6E9949B1AB885B5EB22ECC</vt:lpwstr>
  </property>
  <property fmtid="{D5CDD505-2E9C-101B-9397-08002B2CF9AE}" pid="3" name="MediaServiceImageTags">
    <vt:lpwstr/>
  </property>
</Properties>
</file>