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jobsea\Estrutura-Projeto\JOB SEA-Projeto\Gerenciamento de Projeto\"/>
    </mc:Choice>
  </mc:AlternateContent>
  <xr:revisionPtr revIDLastSave="0" documentId="13_ncr:1_{EB087925-6FAC-480B-A9FB-EAA667C33F8B}" xr6:coauthVersionLast="45" xr6:coauthVersionMax="45" xr10:uidLastSave="{00000000-0000-0000-0000-000000000000}"/>
  <bookViews>
    <workbookView xWindow="-120" yWindow="-120" windowWidth="20730" windowHeight="11160" tabRatio="797"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3" l="1"/>
  <c r="L7" i="3"/>
  <c r="B4" i="16" l="1"/>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<sst xmlns="http://schemas.openxmlformats.org/spreadsheetml/2006/main" count="383" uniqueCount="267">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</sst>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t="s">
        <v>263</v>
      </c>
      <c r="B8" s="18" t="s">
        <v>264</v>
      </c>
      <c r="C8" s="150" t="s">
        <v>265</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25" workbookViewId="0">
      <selection activeCell="G27" sqref="G2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2</v>
      </c>
      <c r="F16" s="128"/>
      <c r="G16" s="140"/>
      <c r="H16" s="130"/>
      <c r="I16" s="130"/>
      <c r="J16" s="130"/>
      <c r="K16" s="130"/>
      <c r="L16" s="132">
        <f t="shared" si="0"/>
        <v>0</v>
      </c>
    </row>
    <row r="17" spans="1:12" ht="12.75" x14ac:dyDescent="0.2">
      <c r="A17" s="126">
        <v>12</v>
      </c>
      <c r="B17" s="123" t="s">
        <v>1</v>
      </c>
      <c r="C17" s="151" t="s">
        <v>254</v>
      </c>
      <c r="D17" s="133">
        <v>3</v>
      </c>
      <c r="F17" s="128"/>
      <c r="G17" s="140"/>
      <c r="H17" s="130"/>
      <c r="I17" s="130"/>
      <c r="J17" s="130"/>
      <c r="K17" s="130"/>
      <c r="L17" s="132">
        <f t="shared" si="0"/>
        <v>0</v>
      </c>
    </row>
    <row r="18" spans="1:12" ht="12.75" x14ac:dyDescent="0.2">
      <c r="A18" s="126">
        <v>13</v>
      </c>
      <c r="B18" s="123" t="s">
        <v>1</v>
      </c>
      <c r="C18" s="125" t="s">
        <v>199</v>
      </c>
      <c r="D18" s="133">
        <v>2</v>
      </c>
      <c r="F18" s="128"/>
      <c r="G18" s="140"/>
      <c r="H18" s="130"/>
      <c r="I18" s="130"/>
      <c r="J18" s="130"/>
      <c r="K18" s="130"/>
      <c r="L18" s="132">
        <f t="shared" si="0"/>
        <v>0</v>
      </c>
    </row>
    <row r="19" spans="1:12" ht="12.75" x14ac:dyDescent="0.2">
      <c r="A19" s="126">
        <v>14</v>
      </c>
      <c r="B19" s="123" t="s">
        <v>1</v>
      </c>
      <c r="C19" s="125" t="s">
        <v>202</v>
      </c>
      <c r="D19" s="133">
        <v>3</v>
      </c>
      <c r="F19" s="128"/>
      <c r="G19" s="140"/>
      <c r="H19" s="130"/>
      <c r="I19" s="130"/>
      <c r="J19" s="130"/>
      <c r="K19" s="130"/>
      <c r="L19" s="132">
        <f t="shared" si="0"/>
        <v>0</v>
      </c>
    </row>
    <row r="20" spans="1:12" x14ac:dyDescent="0.25">
      <c r="A20" s="126">
        <v>15</v>
      </c>
      <c r="B20" s="123" t="s">
        <v>1</v>
      </c>
      <c r="C20" s="125" t="s">
        <v>196</v>
      </c>
      <c r="D20" s="133">
        <v>2</v>
      </c>
      <c r="F20"/>
      <c r="G20"/>
      <c r="H20" s="124"/>
      <c r="I20" s="124"/>
      <c r="J20" s="124"/>
      <c r="K20" s="124"/>
      <c r="L20" s="124"/>
    </row>
    <row r="21" spans="1:12" x14ac:dyDescent="0.25">
      <c r="A21" s="126">
        <v>16</v>
      </c>
      <c r="B21" s="123" t="s">
        <v>1</v>
      </c>
      <c r="C21" s="125" t="s">
        <v>201</v>
      </c>
      <c r="D21" s="133">
        <v>2</v>
      </c>
      <c r="F21"/>
      <c r="G21"/>
      <c r="H21" s="124"/>
      <c r="I21" s="124"/>
      <c r="J21" s="124"/>
      <c r="K21" s="124"/>
      <c r="L21" s="124"/>
    </row>
    <row r="22" spans="1:12" ht="15" customHeight="1" x14ac:dyDescent="0.25">
      <c r="A22" s="155" t="s">
        <v>2</v>
      </c>
      <c r="B22" s="156"/>
      <c r="C22" s="157"/>
      <c r="D22" s="131">
        <f>SUM(D12:D21)</f>
        <v>33</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13</v>
      </c>
    </row>
    <row r="32" spans="1:12" ht="12.75" x14ac:dyDescent="0.2">
      <c r="A32" s="126">
        <v>31</v>
      </c>
      <c r="B32" s="123" t="s">
        <v>2</v>
      </c>
      <c r="C32" s="152" t="s">
        <v>258</v>
      </c>
      <c r="D32" s="133">
        <v>5</v>
      </c>
    </row>
    <row r="33" spans="1:4" ht="12.75" x14ac:dyDescent="0.2">
      <c r="A33" s="126">
        <v>32</v>
      </c>
      <c r="B33" s="123" t="s">
        <v>2</v>
      </c>
      <c r="C33" s="152" t="s">
        <v>259</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53</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146</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146</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3.9541666666666671</v>
      </c>
      <c r="C9" s="27" t="s">
        <v>233</v>
      </c>
    </row>
    <row r="10" spans="1:3" x14ac:dyDescent="0.25">
      <c r="A10" s="56" t="s">
        <v>228</v>
      </c>
      <c r="B10" s="146">
        <f>B4+(B4*B5)</f>
        <v>189.8</v>
      </c>
      <c r="C10" s="56" t="s">
        <v>13</v>
      </c>
    </row>
    <row r="11" spans="1:3" x14ac:dyDescent="0.25">
      <c r="A11" s="29" t="s">
        <v>226</v>
      </c>
      <c r="B11" s="145">
        <f>B10/B8*2</f>
        <v>7.9083333333333341</v>
      </c>
      <c r="C11" s="29" t="s">
        <v>28</v>
      </c>
    </row>
    <row r="12" spans="1:3" ht="18.75" x14ac:dyDescent="0.3">
      <c r="A12" s="27" t="s">
        <v>227</v>
      </c>
      <c r="B12" s="144">
        <f>B11/4</f>
        <v>1.9770833333333335</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3796</v>
      </c>
      <c r="C16" s="2"/>
    </row>
    <row r="17" spans="1:3" x14ac:dyDescent="0.25">
      <c r="A17" s="29" t="s">
        <v>20</v>
      </c>
      <c r="B17" s="26">
        <v>0.1</v>
      </c>
      <c r="C17" s="2"/>
    </row>
    <row r="18" spans="1:3" x14ac:dyDescent="0.25">
      <c r="A18" s="29" t="s">
        <v>16</v>
      </c>
      <c r="B18" s="6">
        <f>B16*B17</f>
        <v>379.6</v>
      </c>
      <c r="C18" s="2"/>
    </row>
    <row r="19" spans="1:3" ht="18.75" x14ac:dyDescent="0.3">
      <c r="A19" s="27" t="s">
        <v>230</v>
      </c>
      <c r="B19" s="148">
        <f>B16+B18</f>
        <v>4175.6000000000004</v>
      </c>
      <c r="C19" s="2"/>
    </row>
    <row r="20" spans="1:3" x14ac:dyDescent="0.25">
      <c r="A20" s="29" t="s">
        <v>21</v>
      </c>
      <c r="B20" s="26">
        <v>0.2</v>
      </c>
      <c r="C20" s="2"/>
    </row>
    <row r="21" spans="1:3" x14ac:dyDescent="0.25">
      <c r="A21" s="29" t="s">
        <v>23</v>
      </c>
      <c r="B21" s="7">
        <f>B19*B20</f>
        <v>835.12000000000012</v>
      </c>
      <c r="C21" s="2"/>
    </row>
    <row r="22" spans="1:3" ht="18.75" x14ac:dyDescent="0.3">
      <c r="A22" s="27" t="s">
        <v>231</v>
      </c>
      <c r="B22" s="148">
        <f>B19+B21</f>
        <v>5010.72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G10" sqref="G10"/>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189.8</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29</v>
      </c>
      <c r="F5" s="95" t="s">
        <v>55</v>
      </c>
      <c r="G5" s="93">
        <v>44149</v>
      </c>
      <c r="H5" s="93">
        <v>44155</v>
      </c>
      <c r="I5" s="94">
        <v>29</v>
      </c>
      <c r="J5" s="96">
        <v>0</v>
      </c>
      <c r="K5" s="97" t="s">
        <v>261</v>
      </c>
    </row>
    <row r="6" spans="1:11" ht="12.75" x14ac:dyDescent="0.2">
      <c r="A6" s="91">
        <v>2</v>
      </c>
      <c r="B6" s="92" t="s">
        <v>1</v>
      </c>
      <c r="C6" s="93">
        <v>44165</v>
      </c>
      <c r="D6" s="93">
        <v>44180</v>
      </c>
      <c r="E6" s="98">
        <v>33</v>
      </c>
      <c r="F6" s="95" t="s">
        <v>54</v>
      </c>
      <c r="G6" s="93">
        <v>44164</v>
      </c>
      <c r="H6" s="93">
        <v>44181</v>
      </c>
      <c r="I6" s="98">
        <v>33</v>
      </c>
      <c r="J6" s="99"/>
      <c r="K6" s="97" t="s">
        <v>266</v>
      </c>
    </row>
    <row r="7" spans="1:11" ht="12.75" x14ac:dyDescent="0.2">
      <c r="A7" s="91">
        <v>3</v>
      </c>
      <c r="B7" s="92" t="s">
        <v>2</v>
      </c>
      <c r="C7" s="93">
        <v>44181</v>
      </c>
      <c r="D7" s="93">
        <v>44206</v>
      </c>
      <c r="E7" s="98">
        <v>53</v>
      </c>
      <c r="F7" s="95" t="s">
        <v>54</v>
      </c>
      <c r="G7" s="93"/>
      <c r="H7" s="93"/>
      <c r="I7" s="98"/>
      <c r="J7" s="99"/>
      <c r="K7" s="97"/>
    </row>
    <row r="8" spans="1:11" ht="12.75" x14ac:dyDescent="0.2">
      <c r="A8" s="91">
        <v>4</v>
      </c>
      <c r="B8" s="92" t="s">
        <v>3</v>
      </c>
      <c r="C8" s="93">
        <v>44207</v>
      </c>
      <c r="D8" s="93">
        <v>44228</v>
      </c>
      <c r="E8" s="98">
        <v>31</v>
      </c>
      <c r="F8" s="95" t="s">
        <v>54</v>
      </c>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146</v>
      </c>
      <c r="F15" s="31"/>
      <c r="G15" s="48"/>
      <c r="H15" s="48"/>
      <c r="I15" s="49">
        <f>SUM(I5:I14)</f>
        <v>62</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84" t="s">
        <v>112</v>
      </c>
      <c r="E33" s="185"/>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91" t="s">
        <v>119</v>
      </c>
      <c r="B41" s="191"/>
      <c r="C41" s="191"/>
      <c r="D41" s="191"/>
      <c r="E41" s="191"/>
      <c r="F41" s="191"/>
      <c r="G41" s="191"/>
      <c r="H41" s="191"/>
      <c r="I41" s="191"/>
      <c r="J41" s="191"/>
      <c r="K41" s="191"/>
    </row>
    <row r="42" spans="1:11" s="57" customFormat="1" ht="12.75" customHeight="1" x14ac:dyDescent="0.25">
      <c r="A42" s="192" t="s">
        <v>120</v>
      </c>
      <c r="B42" s="192"/>
      <c r="C42" s="192"/>
      <c r="D42" s="192"/>
      <c r="E42" s="192"/>
      <c r="F42" s="192"/>
      <c r="G42" s="192"/>
      <c r="H42" s="192"/>
      <c r="I42" s="192"/>
      <c r="J42" s="192"/>
      <c r="K42" s="192"/>
    </row>
    <row r="43" spans="1:11" s="57" customFormat="1" ht="15" customHeight="1" x14ac:dyDescent="0.25">
      <c r="A43" s="193" t="s">
        <v>134</v>
      </c>
      <c r="B43" s="193"/>
      <c r="C43" s="193"/>
      <c r="D43" s="193"/>
      <c r="E43" s="193"/>
      <c r="F43" s="193"/>
      <c r="G43" s="193"/>
      <c r="H43" s="193"/>
      <c r="I43" s="193"/>
      <c r="J43" s="193"/>
      <c r="K43" s="193"/>
    </row>
    <row r="44" spans="1:11" s="57" customFormat="1" ht="15.75" customHeight="1" x14ac:dyDescent="0.25">
      <c r="A44" s="194" t="s">
        <v>121</v>
      </c>
      <c r="B44" s="194"/>
      <c r="C44" s="194"/>
      <c r="D44" s="194"/>
      <c r="E44" s="194"/>
      <c r="F44" s="194"/>
      <c r="G44" s="194"/>
      <c r="H44" s="194"/>
      <c r="I44" s="194"/>
      <c r="J44" s="194"/>
      <c r="K44" s="194"/>
    </row>
    <row r="45" spans="1:11" ht="9" customHeight="1" x14ac:dyDescent="0.2"/>
    <row r="46" spans="1:11" ht="15.75" thickBot="1" x14ac:dyDescent="0.3">
      <c r="A46" s="186" t="s">
        <v>122</v>
      </c>
      <c r="B46" s="187"/>
      <c r="C46" s="187"/>
      <c r="D46" s="187"/>
      <c r="E46" s="187"/>
      <c r="F46" s="187"/>
      <c r="G46" s="187"/>
      <c r="H46" s="187"/>
      <c r="I46" s="187"/>
      <c r="J46" s="187"/>
      <c r="K46" s="187"/>
    </row>
    <row r="47" spans="1:11" s="71" customFormat="1" ht="12.75" customHeight="1" x14ac:dyDescent="0.25">
      <c r="A47" s="81" t="s">
        <v>123</v>
      </c>
      <c r="B47" s="80"/>
      <c r="C47" s="188" t="s">
        <v>124</v>
      </c>
      <c r="D47" s="188"/>
      <c r="E47" s="188"/>
      <c r="F47" s="188"/>
      <c r="G47" s="188"/>
      <c r="H47" s="188"/>
      <c r="I47" s="188"/>
      <c r="J47" s="188"/>
      <c r="K47" s="188"/>
    </row>
    <row r="48" spans="1:11" s="72" customFormat="1" ht="11.25" customHeight="1" x14ac:dyDescent="0.25">
      <c r="A48" s="181"/>
      <c r="B48" s="181" t="s">
        <v>133</v>
      </c>
      <c r="C48" s="181" t="s">
        <v>125</v>
      </c>
      <c r="D48" s="181" t="s">
        <v>126</v>
      </c>
      <c r="E48" s="181" t="s">
        <v>97</v>
      </c>
      <c r="F48" s="181" t="s">
        <v>127</v>
      </c>
      <c r="G48" s="181" t="s">
        <v>101</v>
      </c>
      <c r="H48" s="182" t="s">
        <v>128</v>
      </c>
      <c r="I48" s="183"/>
      <c r="J48" s="183"/>
      <c r="K48" s="183"/>
    </row>
    <row r="49" spans="1:11" s="72" customFormat="1" ht="11.25" customHeight="1" x14ac:dyDescent="0.25">
      <c r="A49" s="181"/>
      <c r="B49" s="181"/>
      <c r="C49" s="181"/>
      <c r="D49" s="181"/>
      <c r="E49" s="181"/>
      <c r="F49" s="181"/>
      <c r="G49" s="181"/>
      <c r="H49" s="189" t="s">
        <v>129</v>
      </c>
      <c r="I49" s="190"/>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79"/>
      <c r="I50" s="180"/>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9"/>
      <c r="I59" s="18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9"/>
      <c r="I60" s="180"/>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F7" sqref="F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1.9811458333333334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3.9622916666666668</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2020-12-26T13:47:15Z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