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10815" windowHeight="9120"/>
  </bookViews>
  <sheets>
    <sheet name="Fault Codes" sheetId="1" r:id="rId1"/>
  </sheets>
  <definedNames>
    <definedName name="_xlnm._FilterDatabase" localSheetId="0" hidden="1">'Fault Codes'!$B$4:$J$165</definedName>
  </definedNames>
  <calcPr calcId="125725"/>
</workbook>
</file>

<file path=xl/calcChain.xml><?xml version="1.0" encoding="utf-8"?>
<calcChain xmlns="http://schemas.openxmlformats.org/spreadsheetml/2006/main">
  <c r="G115" i="1"/>
  <c r="F115"/>
  <c r="E115"/>
  <c r="G87"/>
  <c r="F87"/>
  <c r="E87"/>
  <c r="G86"/>
  <c r="F86"/>
  <c r="E86"/>
  <c r="G48"/>
  <c r="F48"/>
  <c r="E48"/>
  <c r="G28"/>
  <c r="F28"/>
  <c r="E28"/>
  <c r="G20"/>
  <c r="F20"/>
  <c r="E20"/>
  <c r="G19"/>
  <c r="F19"/>
  <c r="E19"/>
  <c r="G6"/>
  <c r="F6"/>
  <c r="E6"/>
  <c r="G10"/>
  <c r="F10"/>
  <c r="E10"/>
  <c r="G9"/>
  <c r="F9"/>
  <c r="E9"/>
  <c r="G8"/>
  <c r="F8"/>
  <c r="E8"/>
  <c r="E55"/>
  <c r="G55"/>
  <c r="F55"/>
  <c r="E29"/>
  <c r="G29"/>
  <c r="F29"/>
  <c r="G100"/>
  <c r="F100"/>
  <c r="E100"/>
  <c r="E46"/>
  <c r="G46"/>
  <c r="F46"/>
  <c r="E99"/>
  <c r="G99"/>
  <c r="F99"/>
  <c r="E142"/>
  <c r="G142"/>
  <c r="F142"/>
  <c r="G116"/>
  <c r="F116"/>
  <c r="E116"/>
  <c r="G60"/>
  <c r="F60"/>
  <c r="E60"/>
  <c r="E61"/>
  <c r="F61"/>
  <c r="G61"/>
  <c r="G113"/>
  <c r="F113"/>
  <c r="E113"/>
  <c r="E111"/>
  <c r="G111"/>
  <c r="F111"/>
  <c r="G27"/>
  <c r="F27"/>
  <c r="E27"/>
  <c r="G62"/>
  <c r="F62"/>
  <c r="E62"/>
  <c r="G106"/>
  <c r="F106"/>
  <c r="E106"/>
  <c r="G108"/>
  <c r="F108"/>
  <c r="E108"/>
  <c r="G52"/>
  <c r="F52"/>
  <c r="E52"/>
  <c r="G51"/>
  <c r="F51"/>
  <c r="E51"/>
  <c r="E160"/>
  <c r="G160"/>
  <c r="F160"/>
  <c r="F24"/>
  <c r="G98"/>
  <c r="F98"/>
  <c r="E98"/>
  <c r="G59"/>
  <c r="F59"/>
  <c r="E59"/>
  <c r="E45"/>
  <c r="G45"/>
  <c r="F45"/>
  <c r="G93"/>
  <c r="F93"/>
  <c r="E93"/>
  <c r="G53"/>
  <c r="F53"/>
  <c r="E53"/>
  <c r="G49"/>
  <c r="F49"/>
  <c r="E49"/>
  <c r="G54"/>
  <c r="F54"/>
  <c r="E54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G107"/>
  <c r="F107"/>
  <c r="E107"/>
  <c r="G150"/>
  <c r="F150"/>
  <c r="E150"/>
  <c r="G149"/>
  <c r="F149"/>
  <c r="E149"/>
  <c r="E26"/>
  <c r="G26"/>
  <c r="F26"/>
  <c r="G11"/>
  <c r="F11"/>
  <c r="E11"/>
  <c r="E25"/>
  <c r="F25"/>
  <c r="G25"/>
  <c r="G85"/>
  <c r="F85"/>
  <c r="E85"/>
  <c r="G84"/>
  <c r="F84"/>
  <c r="E84"/>
  <c r="E148"/>
  <c r="F148"/>
  <c r="G148"/>
  <c r="E151"/>
  <c r="F151"/>
  <c r="G151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1"/>
  <c r="F161"/>
  <c r="G161"/>
  <c r="E162"/>
  <c r="F162"/>
  <c r="G162"/>
  <c r="E163"/>
  <c r="F163"/>
  <c r="G163"/>
  <c r="E164"/>
  <c r="F164"/>
  <c r="G164"/>
  <c r="E165"/>
  <c r="F165"/>
  <c r="G165"/>
  <c r="E143"/>
  <c r="E144"/>
  <c r="E145"/>
  <c r="E146"/>
  <c r="E147"/>
  <c r="F147"/>
  <c r="G147"/>
  <c r="F146"/>
  <c r="G146"/>
  <c r="F145"/>
  <c r="G145"/>
  <c r="F144"/>
  <c r="G144"/>
  <c r="F143"/>
  <c r="G143"/>
  <c r="E130"/>
  <c r="E131"/>
  <c r="E132"/>
  <c r="E133"/>
  <c r="E134"/>
  <c r="E135"/>
  <c r="E136"/>
  <c r="E137"/>
  <c r="E138"/>
  <c r="E139"/>
  <c r="E140"/>
  <c r="E141"/>
  <c r="F141"/>
  <c r="F140"/>
  <c r="F139"/>
  <c r="F138"/>
  <c r="F137"/>
  <c r="F136"/>
  <c r="F135"/>
  <c r="F134"/>
  <c r="F133"/>
  <c r="F132"/>
  <c r="F131"/>
  <c r="F130"/>
  <c r="G141"/>
  <c r="G140"/>
  <c r="G139"/>
  <c r="G138"/>
  <c r="G137"/>
  <c r="G136"/>
  <c r="G135"/>
  <c r="G134"/>
  <c r="G133"/>
  <c r="G132"/>
  <c r="G131"/>
  <c r="G130"/>
  <c r="E89"/>
  <c r="F89"/>
  <c r="G89"/>
  <c r="E90"/>
  <c r="F90"/>
  <c r="G90"/>
  <c r="E91"/>
  <c r="F91"/>
  <c r="G91"/>
  <c r="E92"/>
  <c r="F92"/>
  <c r="G92"/>
  <c r="E94"/>
  <c r="F94"/>
  <c r="G94"/>
  <c r="E95"/>
  <c r="F95"/>
  <c r="G95"/>
  <c r="E96"/>
  <c r="F96"/>
  <c r="G96"/>
  <c r="E97"/>
  <c r="F97"/>
  <c r="G97"/>
  <c r="E101"/>
  <c r="F101"/>
  <c r="G101"/>
  <c r="E102"/>
  <c r="F102"/>
  <c r="G102"/>
  <c r="E103"/>
  <c r="F103"/>
  <c r="G103"/>
  <c r="E104"/>
  <c r="F104"/>
  <c r="G104"/>
  <c r="E105"/>
  <c r="F105"/>
  <c r="G105"/>
  <c r="E109"/>
  <c r="F109"/>
  <c r="G109"/>
  <c r="E110"/>
  <c r="F110"/>
  <c r="G110"/>
  <c r="E112"/>
  <c r="F112"/>
  <c r="G112"/>
  <c r="E114"/>
  <c r="F114"/>
  <c r="G114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76"/>
  <c r="E77"/>
  <c r="E78"/>
  <c r="E79"/>
  <c r="E80"/>
  <c r="E81"/>
  <c r="E82"/>
  <c r="E83"/>
  <c r="E88"/>
  <c r="F88"/>
  <c r="G88"/>
  <c r="F83"/>
  <c r="G83"/>
  <c r="F82"/>
  <c r="G82"/>
  <c r="F81"/>
  <c r="G81"/>
  <c r="F80"/>
  <c r="G80"/>
  <c r="F79"/>
  <c r="G79"/>
  <c r="F78"/>
  <c r="G78"/>
  <c r="F77"/>
  <c r="G77"/>
  <c r="F76"/>
  <c r="G76"/>
  <c r="G12"/>
  <c r="G13"/>
  <c r="G14"/>
  <c r="G15"/>
  <c r="G16"/>
  <c r="G17"/>
  <c r="G18"/>
  <c r="G21"/>
  <c r="G22"/>
  <c r="G23"/>
  <c r="G30"/>
  <c r="G31"/>
  <c r="G32"/>
  <c r="G33"/>
  <c r="G34"/>
  <c r="G35"/>
  <c r="G36"/>
  <c r="G37"/>
  <c r="G47"/>
  <c r="G50"/>
  <c r="G56"/>
  <c r="G57"/>
  <c r="G58"/>
  <c r="G63"/>
  <c r="G64"/>
  <c r="G65"/>
  <c r="G66"/>
  <c r="G67"/>
  <c r="G68"/>
  <c r="G69"/>
  <c r="G70"/>
  <c r="G71"/>
  <c r="G72"/>
  <c r="G73"/>
  <c r="G74"/>
  <c r="G75"/>
  <c r="G7"/>
  <c r="E12"/>
  <c r="F12"/>
  <c r="E13"/>
  <c r="F13"/>
  <c r="E14"/>
  <c r="F14"/>
  <c r="E15"/>
  <c r="F15"/>
  <c r="E16"/>
  <c r="F16"/>
  <c r="E17"/>
  <c r="F17"/>
  <c r="E18"/>
  <c r="F18"/>
  <c r="E21"/>
  <c r="F21"/>
  <c r="E22"/>
  <c r="F22"/>
  <c r="E23"/>
  <c r="F23"/>
  <c r="E30"/>
  <c r="F30"/>
  <c r="E31"/>
  <c r="F31"/>
  <c r="E32"/>
  <c r="F32"/>
  <c r="E33"/>
  <c r="F33"/>
  <c r="E34"/>
  <c r="F34"/>
  <c r="E35"/>
  <c r="F35"/>
  <c r="E36"/>
  <c r="F36"/>
  <c r="E37"/>
  <c r="F37"/>
  <c r="E47"/>
  <c r="F47"/>
  <c r="E50"/>
  <c r="F50"/>
  <c r="E56"/>
  <c r="F56"/>
  <c r="E57"/>
  <c r="F57"/>
  <c r="E58"/>
  <c r="F58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"/>
  <c r="F7"/>
</calcChain>
</file>

<file path=xl/comments1.xml><?xml version="1.0" encoding="utf-8"?>
<comments xmlns="http://schemas.openxmlformats.org/spreadsheetml/2006/main">
  <authors>
    <author>Paul Shipley</author>
  </authors>
  <commentList>
    <comment ref="E4" authorId="0">
      <text>
        <r>
          <rPr>
            <b/>
            <sz val="8"/>
            <color indexed="81"/>
            <rFont val="Tahoma"/>
            <family val="2"/>
          </rPr>
          <t>Paul Shipley:</t>
        </r>
        <r>
          <rPr>
            <sz val="8"/>
            <color indexed="81"/>
            <rFont val="Tahoma"/>
            <family val="2"/>
          </rPr>
          <t xml:space="preserve">
Fault ID - this is the value that is sent out in EMCY messages, and is read from the object dictionary when a fault is active.</t>
        </r>
      </text>
    </comment>
    <comment ref="F4" authorId="0">
      <text>
        <r>
          <rPr>
            <b/>
            <sz val="8"/>
            <color indexed="81"/>
            <rFont val="Tahoma"/>
            <family val="2"/>
          </rPr>
          <t>Paul Shipley:</t>
        </r>
        <r>
          <rPr>
            <sz val="8"/>
            <color indexed="81"/>
            <rFont val="Tahoma"/>
            <family val="2"/>
          </rPr>
          <t xml:space="preserve">
Fault type, calculated from the level.</t>
        </r>
      </text>
    </comment>
    <comment ref="G4" authorId="0">
      <text>
        <r>
          <rPr>
            <b/>
            <sz val="8"/>
            <color indexed="81"/>
            <rFont val="Tahoma"/>
            <family val="2"/>
          </rPr>
          <t>Paul Shipley:</t>
        </r>
        <r>
          <rPr>
            <sz val="8"/>
            <color indexed="81"/>
            <rFont val="Tahoma"/>
            <family val="2"/>
          </rPr>
          <t xml:space="preserve">
This is what appears on the Smartview display</t>
        </r>
      </text>
    </comment>
  </commentList>
</comments>
</file>

<file path=xl/sharedStrings.xml><?xml version="1.0" encoding="utf-8"?>
<sst xmlns="http://schemas.openxmlformats.org/spreadsheetml/2006/main" count="466" uniqueCount="337">
  <si>
    <t>LED Flashes</t>
  </si>
  <si>
    <t>FID</t>
  </si>
  <si>
    <t>UID</t>
  </si>
  <si>
    <t>Display</t>
  </si>
  <si>
    <t>Level</t>
  </si>
  <si>
    <t>Message</t>
  </si>
  <si>
    <t>Type</t>
  </si>
  <si>
    <t>BDI Warning</t>
  </si>
  <si>
    <t>BDI Cutout</t>
  </si>
  <si>
    <t>Low Battery Cut</t>
  </si>
  <si>
    <t>High Battery Cut</t>
  </si>
  <si>
    <t>High Capacitor Cut</t>
  </si>
  <si>
    <t>Vbat below rated min</t>
  </si>
  <si>
    <t>Vbat above rated max</t>
  </si>
  <si>
    <t>Vcap above rated max</t>
  </si>
  <si>
    <t>Device too cold</t>
  </si>
  <si>
    <t>Device too hot</t>
  </si>
  <si>
    <t>Motor in thermal cutback</t>
  </si>
  <si>
    <t>CANopen anon EMCY level 1</t>
  </si>
  <si>
    <t>Vehicle Service Required</t>
  </si>
  <si>
    <t>Seat Fault</t>
  </si>
  <si>
    <t>Two Direction Fault</t>
  </si>
  <si>
    <t>SRO Fault</t>
  </si>
  <si>
    <t>Sequence Fault</t>
  </si>
  <si>
    <t>FS1 Recycle Fault</t>
  </si>
  <si>
    <t>Low Oil</t>
  </si>
  <si>
    <t>Throttle Fault</t>
  </si>
  <si>
    <t>CANopen anon EMCY level 2</t>
  </si>
  <si>
    <t>Too many slaves</t>
  </si>
  <si>
    <t>Unexpected slave state</t>
  </si>
  <si>
    <t>EMCY send failed</t>
  </si>
  <si>
    <t>Internal Fault</t>
  </si>
  <si>
    <t>Out of memory</t>
  </si>
  <si>
    <t>General DSP error</t>
  </si>
  <si>
    <t>Timer Failed</t>
  </si>
  <si>
    <t>Queue Error</t>
  </si>
  <si>
    <t>Scheduler Error</t>
  </si>
  <si>
    <t>DSP Heartbeat Error</t>
  </si>
  <si>
    <t>I/O SS Error</t>
  </si>
  <si>
    <t>GIO SS Error</t>
  </si>
  <si>
    <t>LCM SS Error</t>
  </si>
  <si>
    <t>LCP SS Error</t>
  </si>
  <si>
    <t>OBD SS Error</t>
  </si>
  <si>
    <t>VA SS Error</t>
  </si>
  <si>
    <t>DMC SS Error</t>
  </si>
  <si>
    <t>TracApp SS Error</t>
  </si>
  <si>
    <t>New Powerframe Detected</t>
  </si>
  <si>
    <t>DSP Not Detected</t>
  </si>
  <si>
    <t>DSP Comms Error</t>
  </si>
  <si>
    <t>App Manager SS Error</t>
  </si>
  <si>
    <t>CANopen anon EMCY level 3</t>
  </si>
  <si>
    <t>Bad NVM Data</t>
  </si>
  <si>
    <t>VPDO Out of Range</t>
  </si>
  <si>
    <t>Static Range Error</t>
  </si>
  <si>
    <t>Dynamic Range Error</t>
  </si>
  <si>
    <t>Invalid Steer Switches</t>
  </si>
  <si>
    <t>Line Contactor o/c</t>
  </si>
  <si>
    <t>Line Contactor welded</t>
  </si>
  <si>
    <t>Digital Input Wire Off</t>
  </si>
  <si>
    <t>Analogue Input Wire Off</t>
  </si>
  <si>
    <t>Analogue Output Over Current</t>
  </si>
  <si>
    <t>Analogue Output Off with Failsafe</t>
  </si>
  <si>
    <t>Analogue Output On with No Failsafe</t>
  </si>
  <si>
    <t>Power Supply Interrupt</t>
  </si>
  <si>
    <t>Capacitor Precharge Failure</t>
  </si>
  <si>
    <t>DSP Encoder Fault</t>
  </si>
  <si>
    <t>DSP Overcurrent Fault</t>
  </si>
  <si>
    <t>CANBUS Fault</t>
  </si>
  <si>
    <t>Bootup not received</t>
  </si>
  <si>
    <t>LPRX queue overrun</t>
  </si>
  <si>
    <t>LPTX queue overrun</t>
  </si>
  <si>
    <t>HPRX queue overrun</t>
  </si>
  <si>
    <t>HPTX queue overrun</t>
  </si>
  <si>
    <t>CAN overrun</t>
  </si>
  <si>
    <t>CAN off bus</t>
  </si>
  <si>
    <t>Nodeguarding Failed</t>
  </si>
  <si>
    <t>Short PDO received</t>
  </si>
  <si>
    <t>CANopen Heartbeat Failed</t>
  </si>
  <si>
    <t>CANopen slave in wrong state</t>
  </si>
  <si>
    <t>CAN ESTAT set</t>
  </si>
  <si>
    <t>SDO HDL Error</t>
  </si>
  <si>
    <t>SDO Timeout Error</t>
  </si>
  <si>
    <t>SDO State Error</t>
  </si>
  <si>
    <t>SDO Toggle Error</t>
  </si>
  <si>
    <t>SDO Rec Error</t>
  </si>
  <si>
    <t>SDO Len Error</t>
  </si>
  <si>
    <t>SDO Send Error</t>
  </si>
  <si>
    <t>SDO unknown event</t>
  </si>
  <si>
    <t>SDO Bad SRC</t>
  </si>
  <si>
    <t>SDO bad error number</t>
  </si>
  <si>
    <t>Motor slave in wrong state</t>
  </si>
  <si>
    <t>SDO Abort Error</t>
  </si>
  <si>
    <t>Invalid DSP Protocol</t>
  </si>
  <si>
    <t>OSC Watchdog Fault</t>
  </si>
  <si>
    <t>Fault List Overflow</t>
  </si>
  <si>
    <t>DSP SPI Comms Fault</t>
  </si>
  <si>
    <t>CANopen anon EMCY level 4</t>
  </si>
  <si>
    <t>DP Overvoltage</t>
  </si>
  <si>
    <t>DSP Powerframe Fault</t>
  </si>
  <si>
    <t>MOSFET s/c M1&gt;B+</t>
  </si>
  <si>
    <t>MOSFET s/c M1&gt;B-</t>
  </si>
  <si>
    <t>MOSFET s/c M2&gt;B+</t>
  </si>
  <si>
    <t>MOSFET s/c M2&gt;B-</t>
  </si>
  <si>
    <t>MOSFET s/c M3&gt;B+</t>
  </si>
  <si>
    <t>MOSFET s/c M3&gt;B-</t>
  </si>
  <si>
    <t>MOSFET s/c checks incomplete</t>
  </si>
  <si>
    <t>Invalid Powerframe Rating</t>
  </si>
  <si>
    <t>CANopen anon EMCY level 5</t>
  </si>
  <si>
    <t>Autozero range error</t>
  </si>
  <si>
    <t>DSP parameter error</t>
  </si>
  <si>
    <t>Unit in preoperational</t>
  </si>
  <si>
    <t>Fan Fault</t>
  </si>
  <si>
    <t>IO can't init</t>
  </si>
  <si>
    <t>Incompatible hardware version</t>
  </si>
  <si>
    <t>Calibration Fault</t>
  </si>
  <si>
    <t>Analogue Output Under Current</t>
  </si>
  <si>
    <t>Inch Fault</t>
  </si>
  <si>
    <t>Overload Fault</t>
  </si>
  <si>
    <t>Raised and Tilted Fault</t>
  </si>
  <si>
    <t>Pothole Fault</t>
  </si>
  <si>
    <t>Traction Inhibit Fault</t>
  </si>
  <si>
    <t>Illegal Mode Change Fault</t>
  </si>
  <si>
    <t>Tilt Sensor Fault</t>
  </si>
  <si>
    <t>Slope Current Cutback Fault</t>
  </si>
  <si>
    <t>CAN off bus (drive inhibit)</t>
  </si>
  <si>
    <t>Auto-configuration Fault</t>
  </si>
  <si>
    <t>Belly fault</t>
  </si>
  <si>
    <t>Description</t>
  </si>
  <si>
    <t>Recommended Action</t>
  </si>
  <si>
    <t>No speed feedback from external heatsink fans</t>
  </si>
  <si>
    <t>Check operation of heatsink fans</t>
  </si>
  <si>
    <t>Charge battery</t>
  </si>
  <si>
    <t>BDI remaining charge (0x2790,1) is less than BDI Warning level (0x2C30,5)</t>
  </si>
  <si>
    <t>BDI remaining charge (0x2790,1) is less than BDI Cutout level (0x2C30,4)</t>
  </si>
  <si>
    <t>Battery voltage (0x5100,1) is less than Under Voltage limit (0x2C02,2) for longer than the protection delay (0x2C03,0)</t>
  </si>
  <si>
    <t>Battery voltage (0x5100,1) is greater than Over Voltage limit (0x2C01,2) for longer than the protection delay (0x2C03,0)</t>
  </si>
  <si>
    <t>Capacitor voltage (0x5100,3) is greater than Over Voltage limit (0x2C01,2) for longer than the protection delay (0x2C03,0)</t>
  </si>
  <si>
    <t>Battery voltage (0x5100,1) is greater than rated maximum voltage for controller for longer than 1s.</t>
  </si>
  <si>
    <t>Capacitor voltage (0x5100,3) is greater than rated maximum voltage for controller for longer than 1s.</t>
  </si>
  <si>
    <t>Battery voltage (0x5100,1) is less than rated minimum voltage for controller for longer than 1s.
NOTE: This fault is sometimes seen at power down.</t>
  </si>
  <si>
    <t>Low heatsink temperature (0x5100,4) has reduced power to motor</t>
  </si>
  <si>
    <t>Allow controller to warm up to normal operating temperature.</t>
  </si>
  <si>
    <t>High heatsink temperature (0x5100,4) has reduced power to motor</t>
  </si>
  <si>
    <t>Allow controller to cool down to normal operating temperature.</t>
  </si>
  <si>
    <t>High measured (0x4600,3) or estimated (0x4602,8) motor temperature has reduced power to motor</t>
  </si>
  <si>
    <t>Allow motor to cool down to normal operating temperature.</t>
  </si>
  <si>
    <t>If configured and ready for use, change state to operational.</t>
  </si>
  <si>
    <t>Controller is in pre-operational state</t>
  </si>
  <si>
    <t>Controller has not received all configured RPDOs at power up</t>
  </si>
  <si>
    <t>Check PDOs on all CANbus nodes are configured correctly and match up.</t>
  </si>
  <si>
    <t>EMCY message received from non-Sevcon node and anonymous EMCY level (0x2830,0) is set to 1.</t>
  </si>
  <si>
    <t>Check status of non-Sevcon nodes on CANbus</t>
  </si>
  <si>
    <t>EMCY message received from non-Sevcon node and anonymous EMCY level (0x2830,0) is set to 2.</t>
  </si>
  <si>
    <t>EMCY message received from non-Sevcon node and anonymous EMCY level (0x2830,0) is set to 3.</t>
  </si>
  <si>
    <t>EMCY message received from non-Sevcon node and anonymous EMCY level (0x2830,0) is set to 4.</t>
  </si>
  <si>
    <t>EMCY message received from non-Sevcon node and anonymous EMCY level (0x2830,0) is set to 5.</t>
  </si>
  <si>
    <t>Vehicle service next due time (0x2850,5) has expired. If supported Service driveability profile (0x2925) will activate.</t>
  </si>
  <si>
    <t>Service vehicle and reset service hours counter</t>
  </si>
  <si>
    <t>Valid direction selected with operator not seated or operator is not seated for a user configurable time in drive.</t>
  </si>
  <si>
    <t>Must be seated with switches inactive</t>
  </si>
  <si>
    <t>Both the forward and reverse switches have been active simultaneously for greater than 200 ms.</t>
  </si>
  <si>
    <t>Check vehicle wiring and reset switches</t>
  </si>
  <si>
    <t>FS1 active for user configurable delay (0x2914,2) without a direction selected.</t>
  </si>
  <si>
    <t>Deselect FS1</t>
  </si>
  <si>
    <t>Any drive switch active at power up.</t>
  </si>
  <si>
    <t>Deselect all drive switches</t>
  </si>
  <si>
    <t>FS1 active after a direction change and FS1 recycle function enabled (0x2914,1 bit 1)</t>
  </si>
  <si>
    <t>Inch switch active along with any drive switch active (excluding inch switches), seat switch indicating operator present or handbrake switch active.</t>
  </si>
  <si>
    <t>Vehicle overloaded</t>
  </si>
  <si>
    <t>Remove overload condition</t>
  </si>
  <si>
    <t>Scissor lift platform raised and tilted</t>
  </si>
  <si>
    <t>Lower platform</t>
  </si>
  <si>
    <t>Scissor lift pothole protection active</t>
  </si>
  <si>
    <t>Move vehicle out of pot hole.</t>
  </si>
  <si>
    <t>Traction function inhibited using traction inhibit switch (0x2137)</t>
  </si>
  <si>
    <t>Deselect traction inhibit.</t>
  </si>
  <si>
    <t>Vehicle changed from traction mode to pump mode (or vice versa) when direction selected</t>
  </si>
  <si>
    <t>Aichi error code (0x3802,0) set to 0x02</t>
  </si>
  <si>
    <t>Check tilt sensor</t>
  </si>
  <si>
    <t>Belly function has activated.</t>
  </si>
  <si>
    <t>Deselect belly switch</t>
  </si>
  <si>
    <t>Not used</t>
  </si>
  <si>
    <t>Throttle value (0x2620,0) is greater than 20% at power up.</t>
  </si>
  <si>
    <t>Release throttle</t>
  </si>
  <si>
    <t>Motor model current limit has cutback back below level allowed by cutback table (0x3805) on slope</t>
  </si>
  <si>
    <t>Check for temperature or voltage cutback condition and take appropriate action</t>
  </si>
  <si>
    <t>Check status of all nodes on CANbus. Check PDOs on all CANbus nodes are configured correctly and match up.</t>
  </si>
  <si>
    <t>CANbus off fault condition detected on multinode system. 
NOTE: This fault was added for Aichi, to replace Very Severe CAN off fault</t>
  </si>
  <si>
    <t>Check CANbus wiring</t>
  </si>
  <si>
    <t>Number of slaves (0x2810,0) set higher than maximum allowed number of slaves</t>
  </si>
  <si>
    <t>Check 0x2810,0 setting</t>
  </si>
  <si>
    <t>CANopen slave has changed to unexpected state</t>
  </si>
  <si>
    <t xml:space="preserve">Check status of all nodes on CANbus. </t>
  </si>
  <si>
    <t>Unable to transmit EMCY message</t>
  </si>
  <si>
    <t>Internal software fault</t>
  </si>
  <si>
    <t>Unknown error raised by motor model code</t>
  </si>
  <si>
    <t>Unable to allocate timer</t>
  </si>
  <si>
    <t>Unable to post message to queue</t>
  </si>
  <si>
    <t>Unable to create task in scheduler</t>
  </si>
  <si>
    <t>Communication lost between host and DSP processors</t>
  </si>
  <si>
    <t>Internal hardware fault</t>
  </si>
  <si>
    <t>New power frame detected.</t>
  </si>
  <si>
    <t>Recycle keyswitch</t>
  </si>
  <si>
    <t>Current sensor auto-zero current out of range</t>
  </si>
  <si>
    <t>Communication error between host and DSP processors</t>
  </si>
  <si>
    <t>EEPROM or flash configuration data corrupted and data can not be recovered.</t>
  </si>
  <si>
    <t>VPDO mapped to non-existent or invalid object</t>
  </si>
  <si>
    <t>Check all VPDO mappings (0x3000 to 0x3400)</t>
  </si>
  <si>
    <t>At least one configuration object is out of range</t>
  </si>
  <si>
    <t>Set configuration object to valid value. Our of range object can be identified using 0x5621 or Engineering DVT CLI window.</t>
  </si>
  <si>
    <t>At least one configuration object is out of dynamic range. This is where one objects range depends on another object.</t>
  </si>
  <si>
    <t>Check all dynamic range objects. Engineering DVT CLI window indicates type of object which is out of range.</t>
  </si>
  <si>
    <t>Unable to automatically configure I/O and vehicle setup.</t>
  </si>
  <si>
    <t>Check auto configuration objects (0x5810 and 0x5811)</t>
  </si>
  <si>
    <t>Steering switches are in an invalid state</t>
  </si>
  <si>
    <t>Check steering switches and wiring</t>
  </si>
  <si>
    <t>Line contactor did not close when coil is energized.</t>
  </si>
  <si>
    <t>Check line contactor and wiring</t>
  </si>
  <si>
    <t>Line contactor closed when coil is denergized.</t>
  </si>
  <si>
    <t>Digital input wire-off</t>
  </si>
  <si>
    <t>Check wiring</t>
  </si>
  <si>
    <t>Analogue input outside of allowed range (0x46cX)</t>
  </si>
  <si>
    <t>Contactor driver over current</t>
  </si>
  <si>
    <t>Ensure contactor doesn't exceed maximum current and check contactor wiring</t>
  </si>
  <si>
    <t>Internal hardware failsafe circuitry not working</t>
  </si>
  <si>
    <t>Contactor driver not working</t>
  </si>
  <si>
    <t>Contactor driver unable to achieve current target in current mode</t>
  </si>
  <si>
    <t>Ensure contactor driver current target is within range</t>
  </si>
  <si>
    <t>Capacitor voltage (0x5100,3) did not rise above 5V at power up</t>
  </si>
  <si>
    <t>Check power wiring</t>
  </si>
  <si>
    <t>Encoder input wire-off is detected.</t>
  </si>
  <si>
    <t>Check encoder wiring</t>
  </si>
  <si>
    <t>Motor current exceeded controller rated maximum</t>
  </si>
  <si>
    <t>Check motor configuration and wiring</t>
  </si>
  <si>
    <t xml:space="preserve">CANbus fault condition detected on multinode system. </t>
  </si>
  <si>
    <t>CANopen slave has not transmitted boot up message at power up</t>
  </si>
  <si>
    <t>Received RPDO doesn't contains enough bytes</t>
  </si>
  <si>
    <t>Heartbeat not received within configured time out (0x1016)</t>
  </si>
  <si>
    <t xml:space="preserve">Internal CANbus fault </t>
  </si>
  <si>
    <t>Check status of all nodes on CANbus controlling motor slaves. Check local motor slaves on master. Ensure configuration is correct.</t>
  </si>
  <si>
    <t>DSP reports invalid protocol version on dual processor platform</t>
  </si>
  <si>
    <t>Attempting to set too many faults.</t>
  </si>
  <si>
    <t>Detected controller hardware version incompatible with software</t>
  </si>
  <si>
    <t>Check correct software is programmed into controller. Reprogram if necessary</t>
  </si>
  <si>
    <t>Calibration settings in controller are out of range</t>
  </si>
  <si>
    <t>Controller requires recalibration in production</t>
  </si>
  <si>
    <t>Voltage on B+ terminal exceeds rated maximum for controller</t>
  </si>
  <si>
    <t>Check battery condition and wiring</t>
  </si>
  <si>
    <t>MOSFET s/c detection on M1 top devices</t>
  </si>
  <si>
    <t>MOSFET s/c detection on M1 bottom devices</t>
  </si>
  <si>
    <t>MOSFET s/c detection on M2 top devices</t>
  </si>
  <si>
    <t>MOSFET s/c detection on M2 bottom devices</t>
  </si>
  <si>
    <t>MOSFET s/c detection on M3 top devices</t>
  </si>
  <si>
    <t>MOSFET s/c detection on M3 bottom devices</t>
  </si>
  <si>
    <t>Check motor wiring. Check controller condition</t>
  </si>
  <si>
    <t>Unable to complete MOSFET s/c tests at power up</t>
  </si>
  <si>
    <t>Unable to identify hardware</t>
  </si>
  <si>
    <t>Motor Isolation Fault</t>
  </si>
  <si>
    <t>Motor isolation contactor is open circuit</t>
  </si>
  <si>
    <t>Motor Open Circuit Fault</t>
  </si>
  <si>
    <t>Motor terminal is open circuit or disconnected from controller</t>
  </si>
  <si>
    <t>Check isolation contactor and wiring</t>
  </si>
  <si>
    <t>0x4604</t>
  </si>
  <si>
    <t>F18004</t>
  </si>
  <si>
    <t>Motor too cold</t>
  </si>
  <si>
    <t>Low Measured temperature has reached -30deg</t>
  </si>
  <si>
    <t>Check motor thermistor connection or allow motor to warm up.</t>
  </si>
  <si>
    <t>Pump Mosfet S/C</t>
  </si>
  <si>
    <t>MOSFET s/c detection Pump Mosfet Devices</t>
  </si>
  <si>
    <t>Entering Cutback</t>
  </si>
  <si>
    <t>Controller has entered thermal or voltage cutback region</t>
  </si>
  <si>
    <t>Cutback</t>
  </si>
  <si>
    <t>Thermal or voltage cutback factors have reduced belowed user defined levels.</t>
  </si>
  <si>
    <t>Analogue Output Over Temperature</t>
  </si>
  <si>
    <t>Contactor driver over temperature</t>
  </si>
  <si>
    <t>Analogue Output Short Circuit</t>
  </si>
  <si>
    <t>Contactor driver MOSFET short circuit detected</t>
  </si>
  <si>
    <t>RPDO Timeout (severe)</t>
  </si>
  <si>
    <t>One or more configured RPDOs not received with 3s at start up or 500ms during normal operation.</t>
  </si>
  <si>
    <t>RPDO Timeout (drive inhibit)</t>
  </si>
  <si>
    <t>RPDO Timeout (warning)</t>
  </si>
  <si>
    <t>Heatsink overtemp</t>
  </si>
  <si>
    <t>Controller heat sink has reached critical high temperature, and has shut down.</t>
  </si>
  <si>
    <t>DSP Control Fault</t>
  </si>
  <si>
    <t>Motor controller unable to maintain control of motor</t>
  </si>
  <si>
    <t>Check motor configuration. Ensure motor speed is not too high.</t>
  </si>
  <si>
    <t>Power Supply Critical</t>
  </si>
  <si>
    <t>Battery voltage has dropped below critical level</t>
  </si>
  <si>
    <t>Check controller voltage supply</t>
  </si>
  <si>
    <t>Beltloader Fault</t>
  </si>
  <si>
    <t>Unable to change between traction and pump motors on beltloader.</t>
  </si>
  <si>
    <t xml:space="preserve">Check change over contactors and motor wiring. </t>
  </si>
  <si>
    <t>Motor Overspeed Fault</t>
  </si>
  <si>
    <t>Motor control tripped due to motor overspeed</t>
  </si>
  <si>
    <t>Ren Protocol</t>
  </si>
  <si>
    <t>CAN device on Renault Twizy not responding</t>
  </si>
  <si>
    <t>Check connection to CANbus, ensure all devices on bus are communicating.</t>
  </si>
  <si>
    <t>Ren Signal</t>
  </si>
  <si>
    <t>Fault signalled by Renault vehicle network</t>
  </si>
  <si>
    <t>Check peripheral Renault devices</t>
  </si>
  <si>
    <t>Mom dir fault</t>
  </si>
  <si>
    <t>Fault with momentary direction selection switch</t>
  </si>
  <si>
    <t>Release momentary direction switch</t>
  </si>
  <si>
    <t>Gen4, Nano, Evo5, GpAC and espAC Fault Codes</t>
  </si>
  <si>
    <t>VERLOG</t>
  </si>
  <si>
    <t>VERLOG signal failure</t>
  </si>
  <si>
    <t>CAN warning</t>
  </si>
  <si>
    <t>Vehicle is operating in reduced power mode as some CAN messages are not being received (Renault only)</t>
  </si>
  <si>
    <t>Check status of nodes on CANbus expected to be transmitting data</t>
  </si>
  <si>
    <t>Ren Data</t>
  </si>
  <si>
    <t>Data missing from CAN (Renault only)</t>
  </si>
  <si>
    <t>Throttle Fault (Warn)</t>
  </si>
  <si>
    <t>Warning level throttle fault. Used for Renault Twizy</t>
  </si>
  <si>
    <t>Check throttle wiring and installation.</t>
  </si>
  <si>
    <t>Safety Case 1</t>
  </si>
  <si>
    <t>Throttle appears to be stuck. This fault will clear if throttle starts to work again.</t>
  </si>
  <si>
    <t>Safety Case 2</t>
  </si>
  <si>
    <t>Throttle appears to be stuck. This fault will latch and can only be cleared by repairing the throttle and recycling power.</t>
  </si>
  <si>
    <t>Handbrake Fault</t>
  </si>
  <si>
    <t>Handbrake is active when direction selected.</t>
  </si>
  <si>
    <t>Release handbrake</t>
  </si>
  <si>
    <t>Motor in low voltage cutback</t>
  </si>
  <si>
    <t>Motor in high voltage cutback</t>
  </si>
  <si>
    <t>Motor control has entered low voltage cutback region.</t>
  </si>
  <si>
    <t>Motor control has entered high voltage cutback region.</t>
  </si>
  <si>
    <t>Encoder Alignment Warning</t>
  </si>
  <si>
    <t>Encoder is not aligned properly.</t>
  </si>
  <si>
    <t>Ensure encoder offset is correctly set or re-align encoder</t>
  </si>
  <si>
    <t>PST Fault</t>
  </si>
  <si>
    <t>An issue has occurred with the PST unit</t>
  </si>
  <si>
    <t>Check PST unit</t>
  </si>
  <si>
    <t>Motor in wrong direction</t>
  </si>
  <si>
    <t xml:space="preserve">Check motor wiring. </t>
  </si>
  <si>
    <t>Motor stalled</t>
  </si>
  <si>
    <t>Motor rotation detected as wrong direction. No longer supported</t>
  </si>
  <si>
    <t>Motor rotation stalled. No longer supported</t>
  </si>
  <si>
    <t>Encoder Alignment Severe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</si>
</sst>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6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8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2" xfId="0" applyFill="1" applyBorder="1"/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/>
    <xf numFmtId="0" fontId="1" fillId="3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19050</xdr:rowOff>
    </xdr:from>
    <xdr:to>
      <xdr:col>1</xdr:col>
      <xdr:colOff>542925</xdr:colOff>
      <xdr:row>0</xdr:row>
      <xdr:rowOff>238125</xdr:rowOff>
    </xdr:to>
    <xdr:grpSp>
      <xdr:nvGrpSpPr>
        <xdr:cNvPr id="1031" name="Group 3"/>
        <xdr:cNvGrpSpPr>
          <a:grpSpLocks/>
        </xdr:cNvGrpSpPr>
      </xdr:nvGrpSpPr>
      <xdr:grpSpPr bwMode="auto">
        <a:xfrm>
          <a:off x="57150" y="19050"/>
          <a:ext cx="762000" cy="219075"/>
          <a:chOff x="5" y="48"/>
          <a:chExt cx="120" cy="30"/>
        </a:xfrm>
      </xdr:grpSpPr>
      <xdr:sp macro="" textlink="">
        <xdr:nvSpPr>
          <xdr:cNvPr id="1032" name="Rectangle 2"/>
          <xdr:cNvSpPr>
            <a:spLocks noChangeArrowheads="1"/>
          </xdr:cNvSpPr>
        </xdr:nvSpPr>
        <xdr:spPr bwMode="auto">
          <a:xfrm>
            <a:off x="9" y="53"/>
            <a:ext cx="113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pic>
        <xdr:nvPicPr>
          <xdr:cNvPr id="1033" name="Picture 1" descr="Sevcon log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 t="20721"/>
          <a:stretch>
            <a:fillRect/>
          </a:stretch>
        </xdr:blipFill>
        <xdr:spPr bwMode="auto">
          <a:xfrm>
            <a:off x="5" y="48"/>
            <a:ext cx="120" cy="3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J165"/>
  <sheetViews>
    <sheetView showGridLines="0" tabSelected="1" zoomScale="90" zoomScaleNormal="84" workbookViewId="0">
      <pane ySplit="4" topLeftCell="A19" activePane="bottomLeft" state="frozen"/>
      <selection pane="bottomLeft" activeCell="B3" sqref="B3"/>
    </sheetView>
  </sheetViews>
  <sheetFormatPr defaultColWidth="9.140625" defaultRowHeight="12.75"/>
  <cols>
    <col min="1" max="1" width="6.140625" customWidth="1"/>
    <col min="2" max="2" width="6.140625" style="3" bestFit="1" customWidth="1"/>
    <col min="3" max="3" width="6.7109375" style="3" customWidth="1"/>
    <col min="4" max="4" width="4.5703125" style="3" bestFit="1" customWidth="1"/>
    <col min="5" max="5" width="8.85546875" style="3" customWidth="1"/>
    <col min="6" max="6" width="11.85546875" style="3" customWidth="1"/>
    <col min="7" max="7" width="9.5703125" style="3" customWidth="1"/>
    <col min="8" max="8" width="29.5703125" style="3" customWidth="1"/>
    <col min="9" max="10" width="44.7109375" style="10" customWidth="1"/>
  </cols>
  <sheetData>
    <row r="1" spans="2:10" s="4" customFormat="1" ht="20.25">
      <c r="B1" s="5"/>
      <c r="C1" s="5" t="s">
        <v>303</v>
      </c>
      <c r="D1" s="5"/>
      <c r="E1" s="5"/>
      <c r="F1" s="5"/>
      <c r="G1" s="5"/>
      <c r="H1" s="5"/>
      <c r="I1" s="8"/>
      <c r="J1" s="8"/>
    </row>
    <row r="2" spans="2:10" s="1" customFormat="1" ht="1.1499999999999999" customHeight="1">
      <c r="B2" s="2"/>
      <c r="C2" s="2"/>
      <c r="D2" s="2"/>
      <c r="E2" s="2"/>
      <c r="F2" s="2"/>
      <c r="G2" s="2"/>
      <c r="H2" s="2"/>
      <c r="I2" s="9"/>
      <c r="J2" s="9"/>
    </row>
    <row r="4" spans="2:10">
      <c r="B4" s="6" t="s">
        <v>4</v>
      </c>
      <c r="C4" s="6" t="s">
        <v>0</v>
      </c>
      <c r="D4" s="6" t="s">
        <v>2</v>
      </c>
      <c r="E4" s="6" t="s">
        <v>1</v>
      </c>
      <c r="F4" s="6" t="s">
        <v>6</v>
      </c>
      <c r="G4" s="6" t="s">
        <v>3</v>
      </c>
      <c r="H4" s="6" t="s">
        <v>5</v>
      </c>
      <c r="I4" s="11" t="s">
        <v>127</v>
      </c>
      <c r="J4" s="11" t="s">
        <v>128</v>
      </c>
    </row>
    <row r="5" spans="2:10" ht="1.1499999999999999" customHeight="1">
      <c r="B5" s="7"/>
      <c r="C5" s="7"/>
      <c r="D5" s="7"/>
      <c r="E5" s="7"/>
      <c r="F5" s="7"/>
      <c r="G5" s="7"/>
      <c r="H5" s="7"/>
      <c r="I5" s="12"/>
      <c r="J5" s="12"/>
    </row>
    <row r="6" spans="2:10">
      <c r="B6" s="7">
        <v>1</v>
      </c>
      <c r="C6" s="7">
        <v>2</v>
      </c>
      <c r="D6" s="7">
        <v>1</v>
      </c>
      <c r="E6" s="7" t="str">
        <f>IF(B6="","",CONCATENATE("0x",DEC2HEX(16384+(B6*1024)+(C6*64)+D6)))</f>
        <v>0x4481</v>
      </c>
      <c r="F6" s="7" t="str">
        <f t="shared" ref="F6:F11" si="0">IF(B6=1,"Warning",IF(B6=2,"Drive Inhibit",IF(B6=3,"Severe",IF(B6=4,"Very Severe",IF(B6=5,"Return to Base","")))))</f>
        <v>Warning</v>
      </c>
      <c r="G6" s="7" t="str">
        <f t="shared" ref="G6:G11" si="1">IF(B6="","",CONCATENATE("F",B6*10000+(IF(C6&lt;10,C6*10,(C6-10)*10+1)*100+D6)))</f>
        <v>F12001</v>
      </c>
      <c r="H6" s="7" t="s">
        <v>318</v>
      </c>
      <c r="I6" s="12" t="s">
        <v>319</v>
      </c>
      <c r="J6" s="12" t="s">
        <v>320</v>
      </c>
    </row>
    <row r="7" spans="2:10">
      <c r="B7" s="7">
        <v>1</v>
      </c>
      <c r="C7" s="7">
        <v>5</v>
      </c>
      <c r="D7" s="7">
        <v>1</v>
      </c>
      <c r="E7" s="7" t="str">
        <f t="shared" ref="E7:E37" si="2">IF(B7="","",CONCATENATE("0x",DEC2HEX(16384+(B7*1024)+(C7*64)+D7)))</f>
        <v>0x4541</v>
      </c>
      <c r="F7" s="7" t="str">
        <f t="shared" si="0"/>
        <v>Warning</v>
      </c>
      <c r="G7" s="7" t="str">
        <f t="shared" si="1"/>
        <v>F15001</v>
      </c>
      <c r="H7" s="7" t="s">
        <v>111</v>
      </c>
      <c r="I7" s="13" t="s">
        <v>129</v>
      </c>
      <c r="J7" s="13" t="s">
        <v>130</v>
      </c>
    </row>
    <row r="8" spans="2:10">
      <c r="B8" s="7">
        <v>1</v>
      </c>
      <c r="C8" s="7">
        <v>6</v>
      </c>
      <c r="D8" s="7">
        <v>1</v>
      </c>
      <c r="E8" s="7" t="str">
        <f>IF(B8="","",CONCATENATE("0x",DEC2HEX(16384+(B8*1024)+(C8*64)+D8)))</f>
        <v>0x4581</v>
      </c>
      <c r="F8" s="7" t="str">
        <f t="shared" si="0"/>
        <v>Warning</v>
      </c>
      <c r="G8" s="7" t="str">
        <f t="shared" si="1"/>
        <v>F16001</v>
      </c>
      <c r="H8" s="7" t="s">
        <v>311</v>
      </c>
      <c r="I8" s="12" t="s">
        <v>312</v>
      </c>
      <c r="J8" s="12" t="s">
        <v>313</v>
      </c>
    </row>
    <row r="9" spans="2:10" ht="22.5">
      <c r="B9" s="7">
        <v>1</v>
      </c>
      <c r="C9" s="7">
        <v>6</v>
      </c>
      <c r="D9" s="7">
        <v>2</v>
      </c>
      <c r="E9" s="7" t="str">
        <f>IF(B9="","",CONCATENATE("0x",DEC2HEX(16384+(B9*1024)+(C9*64)+D9)))</f>
        <v>0x4582</v>
      </c>
      <c r="F9" s="7" t="str">
        <f t="shared" si="0"/>
        <v>Warning</v>
      </c>
      <c r="G9" s="7" t="str">
        <f t="shared" si="1"/>
        <v>F16002</v>
      </c>
      <c r="H9" s="7" t="s">
        <v>314</v>
      </c>
      <c r="I9" s="12" t="s">
        <v>315</v>
      </c>
      <c r="J9" s="12" t="s">
        <v>313</v>
      </c>
    </row>
    <row r="10" spans="2:10" ht="22.5">
      <c r="B10" s="7">
        <v>1</v>
      </c>
      <c r="C10" s="7">
        <v>6</v>
      </c>
      <c r="D10" s="7">
        <v>3</v>
      </c>
      <c r="E10" s="7" t="str">
        <f>IF(B10="","",CONCATENATE("0x",DEC2HEX(16384+(B10*1024)+(C10*64)+D10)))</f>
        <v>0x4583</v>
      </c>
      <c r="F10" s="7" t="str">
        <f t="shared" si="0"/>
        <v>Warning</v>
      </c>
      <c r="G10" s="7" t="str">
        <f t="shared" si="1"/>
        <v>F16003</v>
      </c>
      <c r="H10" s="7" t="s">
        <v>316</v>
      </c>
      <c r="I10" s="12" t="s">
        <v>317</v>
      </c>
      <c r="J10" s="12" t="s">
        <v>313</v>
      </c>
    </row>
    <row r="11" spans="2:10" ht="22.5">
      <c r="B11" s="7">
        <v>1</v>
      </c>
      <c r="C11" s="7">
        <v>7</v>
      </c>
      <c r="D11" s="7">
        <v>1</v>
      </c>
      <c r="E11" s="7" t="str">
        <f t="shared" si="2"/>
        <v>0x45C1</v>
      </c>
      <c r="F11" s="7" t="str">
        <f t="shared" si="0"/>
        <v>Warning</v>
      </c>
      <c r="G11" s="7" t="str">
        <f t="shared" si="1"/>
        <v>F17001</v>
      </c>
      <c r="H11" s="7" t="s">
        <v>7</v>
      </c>
      <c r="I11" s="13" t="s">
        <v>132</v>
      </c>
      <c r="J11" s="13" t="s">
        <v>131</v>
      </c>
    </row>
    <row r="12" spans="2:10" ht="22.5">
      <c r="B12" s="7">
        <v>1</v>
      </c>
      <c r="C12" s="7">
        <v>7</v>
      </c>
      <c r="D12" s="7">
        <v>2</v>
      </c>
      <c r="E12" s="7" t="str">
        <f t="shared" si="2"/>
        <v>0x45C2</v>
      </c>
      <c r="F12" s="7" t="str">
        <f t="shared" ref="F12:F88" si="3">IF(B12=1,"Warning",IF(B12=2,"Drive Inhibit",IF(B12=3,"Severe",IF(B12=4,"Very Severe",IF(B12=5,"Return to Base","")))))</f>
        <v>Warning</v>
      </c>
      <c r="G12" s="7" t="str">
        <f t="shared" ref="G12:G88" si="4">IF(B12="","",CONCATENATE("F",B12*10000+(IF(C12&lt;10,C12*10,(C12-10)*10+1)*100+D12)))</f>
        <v>F17002</v>
      </c>
      <c r="H12" s="7" t="s">
        <v>8</v>
      </c>
      <c r="I12" s="13" t="s">
        <v>133</v>
      </c>
      <c r="J12" s="13" t="s">
        <v>131</v>
      </c>
    </row>
    <row r="13" spans="2:10" ht="22.5">
      <c r="B13" s="7">
        <v>1</v>
      </c>
      <c r="C13" s="7">
        <v>7</v>
      </c>
      <c r="D13" s="7">
        <v>3</v>
      </c>
      <c r="E13" s="7" t="str">
        <f t="shared" si="2"/>
        <v>0x45C3</v>
      </c>
      <c r="F13" s="7" t="str">
        <f t="shared" si="3"/>
        <v>Warning</v>
      </c>
      <c r="G13" s="7" t="str">
        <f t="shared" si="4"/>
        <v>F17003</v>
      </c>
      <c r="H13" s="7" t="s">
        <v>9</v>
      </c>
      <c r="I13" s="13" t="s">
        <v>134</v>
      </c>
      <c r="J13" s="13" t="s">
        <v>131</v>
      </c>
    </row>
    <row r="14" spans="2:10" ht="22.5">
      <c r="B14" s="7">
        <v>1</v>
      </c>
      <c r="C14" s="7">
        <v>7</v>
      </c>
      <c r="D14" s="7">
        <v>4</v>
      </c>
      <c r="E14" s="7" t="str">
        <f t="shared" si="2"/>
        <v>0x45C4</v>
      </c>
      <c r="F14" s="7" t="str">
        <f t="shared" si="3"/>
        <v>Warning</v>
      </c>
      <c r="G14" s="7" t="str">
        <f t="shared" si="4"/>
        <v>F17004</v>
      </c>
      <c r="H14" s="7" t="s">
        <v>10</v>
      </c>
      <c r="I14" s="13" t="s">
        <v>135</v>
      </c>
      <c r="J14" s="13" t="s">
        <v>131</v>
      </c>
    </row>
    <row r="15" spans="2:10" ht="33.75">
      <c r="B15" s="7">
        <v>1</v>
      </c>
      <c r="C15" s="7">
        <v>7</v>
      </c>
      <c r="D15" s="7">
        <v>5</v>
      </c>
      <c r="E15" s="7" t="str">
        <f t="shared" si="2"/>
        <v>0x45C5</v>
      </c>
      <c r="F15" s="7" t="str">
        <f t="shared" si="3"/>
        <v>Warning</v>
      </c>
      <c r="G15" s="7" t="str">
        <f t="shared" si="4"/>
        <v>F17005</v>
      </c>
      <c r="H15" s="7" t="s">
        <v>11</v>
      </c>
      <c r="I15" s="13" t="s">
        <v>136</v>
      </c>
      <c r="J15" s="13" t="s">
        <v>131</v>
      </c>
    </row>
    <row r="16" spans="2:10" ht="45">
      <c r="B16" s="7">
        <v>1</v>
      </c>
      <c r="C16" s="7">
        <v>7</v>
      </c>
      <c r="D16" s="7">
        <v>6</v>
      </c>
      <c r="E16" s="7" t="str">
        <f t="shared" si="2"/>
        <v>0x45C6</v>
      </c>
      <c r="F16" s="7" t="str">
        <f t="shared" si="3"/>
        <v>Warning</v>
      </c>
      <c r="G16" s="7" t="str">
        <f t="shared" si="4"/>
        <v>F17006</v>
      </c>
      <c r="H16" s="7" t="s">
        <v>12</v>
      </c>
      <c r="I16" s="13" t="s">
        <v>139</v>
      </c>
      <c r="J16" s="13" t="s">
        <v>131</v>
      </c>
    </row>
    <row r="17" spans="2:10" ht="22.5">
      <c r="B17" s="7">
        <v>1</v>
      </c>
      <c r="C17" s="7">
        <v>7</v>
      </c>
      <c r="D17" s="7">
        <v>7</v>
      </c>
      <c r="E17" s="7" t="str">
        <f t="shared" si="2"/>
        <v>0x45C7</v>
      </c>
      <c r="F17" s="7" t="str">
        <f t="shared" si="3"/>
        <v>Warning</v>
      </c>
      <c r="G17" s="7" t="str">
        <f t="shared" si="4"/>
        <v>F17007</v>
      </c>
      <c r="H17" s="7" t="s">
        <v>13</v>
      </c>
      <c r="I17" s="13" t="s">
        <v>137</v>
      </c>
      <c r="J17" s="13" t="s">
        <v>131</v>
      </c>
    </row>
    <row r="18" spans="2:10" ht="22.5">
      <c r="B18" s="7">
        <v>1</v>
      </c>
      <c r="C18" s="7">
        <v>7</v>
      </c>
      <c r="D18" s="7">
        <v>8</v>
      </c>
      <c r="E18" s="7" t="str">
        <f t="shared" si="2"/>
        <v>0x45C8</v>
      </c>
      <c r="F18" s="7" t="str">
        <f t="shared" si="3"/>
        <v>Warning</v>
      </c>
      <c r="G18" s="7" t="str">
        <f t="shared" si="4"/>
        <v>F17008</v>
      </c>
      <c r="H18" s="7" t="s">
        <v>14</v>
      </c>
      <c r="I18" s="13" t="s">
        <v>138</v>
      </c>
      <c r="J18" s="13" t="s">
        <v>131</v>
      </c>
    </row>
    <row r="19" spans="2:10">
      <c r="B19" s="7">
        <v>1</v>
      </c>
      <c r="C19" s="7">
        <v>7</v>
      </c>
      <c r="D19" s="7">
        <v>9</v>
      </c>
      <c r="E19" s="7" t="str">
        <f>IF(B19="","",CONCATENATE("0x",DEC2HEX(16384+(B19*1024)+(C19*64)+D19)))</f>
        <v>0x45C9</v>
      </c>
      <c r="F19" s="7" t="str">
        <f>IF(B19=1,"Warning",IF(B19=2,"Drive Inhibit",IF(B19=3,"Severe",IF(B19=4,"Very Severe",IF(B19=5,"Return to Base","")))))</f>
        <v>Warning</v>
      </c>
      <c r="G19" s="7" t="str">
        <f>IF(B19="","",CONCATENATE("F",B19*10000+(IF(C19&lt;10,C19*10,(C19-10)*10+1)*100+D19)))</f>
        <v>F17009</v>
      </c>
      <c r="H19" s="7" t="s">
        <v>321</v>
      </c>
      <c r="I19" s="12" t="s">
        <v>323</v>
      </c>
      <c r="J19" s="13" t="s">
        <v>131</v>
      </c>
    </row>
    <row r="20" spans="2:10">
      <c r="B20" s="7">
        <v>1</v>
      </c>
      <c r="C20" s="7">
        <v>7</v>
      </c>
      <c r="D20" s="7">
        <v>10</v>
      </c>
      <c r="E20" s="7" t="str">
        <f>IF(B20="","",CONCATENATE("0x",DEC2HEX(16384+(B20*1024)+(C20*64)+D20)))</f>
        <v>0x45CA</v>
      </c>
      <c r="F20" s="7" t="str">
        <f>IF(B20=1,"Warning",IF(B20=2,"Drive Inhibit",IF(B20=3,"Severe",IF(B20=4,"Very Severe",IF(B20=5,"Return to Base","")))))</f>
        <v>Warning</v>
      </c>
      <c r="G20" s="7" t="str">
        <f>IF(B20="","",CONCATENATE("F",B20*10000+(IF(C20&lt;10,C20*10,(C20-10)*10+1)*100+D20)))</f>
        <v>F17010</v>
      </c>
      <c r="H20" s="7" t="s">
        <v>322</v>
      </c>
      <c r="I20" s="12" t="s">
        <v>324</v>
      </c>
      <c r="J20" s="13" t="s">
        <v>131</v>
      </c>
    </row>
    <row r="21" spans="2:10" ht="22.5">
      <c r="B21" s="7">
        <v>1</v>
      </c>
      <c r="C21" s="7">
        <v>8</v>
      </c>
      <c r="D21" s="7">
        <v>1</v>
      </c>
      <c r="E21" s="7" t="str">
        <f t="shared" si="2"/>
        <v>0x4601</v>
      </c>
      <c r="F21" s="7" t="str">
        <f t="shared" si="3"/>
        <v>Warning</v>
      </c>
      <c r="G21" s="7" t="str">
        <f t="shared" si="4"/>
        <v>F18001</v>
      </c>
      <c r="H21" s="7" t="s">
        <v>15</v>
      </c>
      <c r="I21" s="13" t="s">
        <v>140</v>
      </c>
      <c r="J21" s="13" t="s">
        <v>141</v>
      </c>
    </row>
    <row r="22" spans="2:10" ht="22.5">
      <c r="B22" s="7">
        <v>1</v>
      </c>
      <c r="C22" s="7">
        <v>8</v>
      </c>
      <c r="D22" s="7">
        <v>2</v>
      </c>
      <c r="E22" s="7" t="str">
        <f t="shared" si="2"/>
        <v>0x4602</v>
      </c>
      <c r="F22" s="7" t="str">
        <f t="shared" si="3"/>
        <v>Warning</v>
      </c>
      <c r="G22" s="7" t="str">
        <f t="shared" si="4"/>
        <v>F18002</v>
      </c>
      <c r="H22" s="7" t="s">
        <v>16</v>
      </c>
      <c r="I22" s="13" t="s">
        <v>142</v>
      </c>
      <c r="J22" s="13" t="s">
        <v>143</v>
      </c>
    </row>
    <row r="23" spans="2:10" ht="22.5">
      <c r="B23" s="7">
        <v>1</v>
      </c>
      <c r="C23" s="7">
        <v>8</v>
      </c>
      <c r="D23" s="7">
        <v>3</v>
      </c>
      <c r="E23" s="7" t="str">
        <f t="shared" si="2"/>
        <v>0x4603</v>
      </c>
      <c r="F23" s="7" t="str">
        <f t="shared" si="3"/>
        <v>Warning</v>
      </c>
      <c r="G23" s="7" t="str">
        <f t="shared" si="4"/>
        <v>F18003</v>
      </c>
      <c r="H23" s="7" t="s">
        <v>17</v>
      </c>
      <c r="I23" s="13" t="s">
        <v>144</v>
      </c>
      <c r="J23" s="13" t="s">
        <v>145</v>
      </c>
    </row>
    <row r="24" spans="2:10" ht="22.5">
      <c r="B24" s="7">
        <v>1</v>
      </c>
      <c r="C24" s="7">
        <v>8</v>
      </c>
      <c r="D24" s="7">
        <v>4</v>
      </c>
      <c r="E24" s="7" t="s">
        <v>262</v>
      </c>
      <c r="F24" s="7" t="str">
        <f t="shared" si="3"/>
        <v>Warning</v>
      </c>
      <c r="G24" s="7" t="s">
        <v>263</v>
      </c>
      <c r="H24" s="7" t="s">
        <v>264</v>
      </c>
      <c r="I24" s="13" t="s">
        <v>265</v>
      </c>
      <c r="J24" s="13" t="s">
        <v>266</v>
      </c>
    </row>
    <row r="25" spans="2:10">
      <c r="B25" s="7">
        <v>1</v>
      </c>
      <c r="C25" s="7">
        <v>10</v>
      </c>
      <c r="D25" s="7">
        <v>1</v>
      </c>
      <c r="E25" s="7" t="str">
        <f t="shared" si="2"/>
        <v>0x4681</v>
      </c>
      <c r="F25" s="7" t="str">
        <f>IF(B25=1,"Warning",IF(B25=2,"Drive Inhibit",IF(B25=3,"Severe",IF(B25=4,"Very Severe",IF(B25=5,"Return to Base","")))))</f>
        <v>Warning</v>
      </c>
      <c r="G25" s="7" t="str">
        <f>IF(B25="","",CONCATENATE("F",B25*10000+(IF(C25&lt;10,C25*10,(C25-10)*10+1)*100+D25)))</f>
        <v>F10101</v>
      </c>
      <c r="H25" s="7" t="s">
        <v>110</v>
      </c>
      <c r="I25" s="13" t="s">
        <v>147</v>
      </c>
      <c r="J25" s="13" t="s">
        <v>146</v>
      </c>
    </row>
    <row r="26" spans="2:10" ht="22.5">
      <c r="B26" s="7">
        <v>1</v>
      </c>
      <c r="C26" s="7">
        <v>10</v>
      </c>
      <c r="D26" s="7">
        <v>2</v>
      </c>
      <c r="E26" s="7" t="str">
        <f t="shared" si="2"/>
        <v>0x4682</v>
      </c>
      <c r="F26" s="7" t="str">
        <f>IF(B26=1,"Warning",IF(B26=2,"Drive Inhibit",IF(B26=3,"Severe",IF(B26=4,"Very Severe",IF(B26=5,"Return to Base","")))))</f>
        <v>Warning</v>
      </c>
      <c r="G26" s="7" t="str">
        <f>IF(B26="","",CONCATENATE("F",B26*10000+(IF(C26&lt;10,C26*10,(C26-10)*10+1)*100+D26)))</f>
        <v>F10102</v>
      </c>
      <c r="H26" s="7" t="s">
        <v>112</v>
      </c>
      <c r="I26" s="13" t="s">
        <v>148</v>
      </c>
      <c r="J26" s="13" t="s">
        <v>149</v>
      </c>
    </row>
    <row r="27" spans="2:10" ht="22.5">
      <c r="B27" s="7">
        <v>1</v>
      </c>
      <c r="C27" s="7">
        <v>10</v>
      </c>
      <c r="D27" s="7">
        <v>3</v>
      </c>
      <c r="E27" s="7" t="str">
        <f t="shared" si="2"/>
        <v>0x4683</v>
      </c>
      <c r="F27" s="7" t="str">
        <f>IF(B27=1,"Warning",IF(B27=2,"Drive Inhibit",IF(B27=3,"Severe",IF(B27=4,"Very Severe",IF(B27=5,"Return to Base","")))))</f>
        <v>Warning</v>
      </c>
      <c r="G27" s="7" t="str">
        <f>IF(B27="","",CONCATENATE("F",B27*10000+(IF(C27&lt;10,C27*10,(C27-10)*10+1)*100+D27)))</f>
        <v>F10103</v>
      </c>
      <c r="H27" s="7" t="s">
        <v>280</v>
      </c>
      <c r="I27" s="13" t="s">
        <v>278</v>
      </c>
      <c r="J27" s="13" t="s">
        <v>186</v>
      </c>
    </row>
    <row r="28" spans="2:10">
      <c r="B28" s="7">
        <v>1</v>
      </c>
      <c r="C28" s="7">
        <v>11</v>
      </c>
      <c r="D28" s="7">
        <v>1</v>
      </c>
      <c r="E28" s="7" t="str">
        <f>IF(B28="","",CONCATENATE("0x",DEC2HEX(16384+(B28*1024)+(C28*64)+D28)))</f>
        <v>0x46C1</v>
      </c>
      <c r="F28" s="7" t="str">
        <f>IF(B28=1,"Warning",IF(B28=2,"Drive Inhibit",IF(B28=3,"Severe",IF(B28=4,"Very Severe",IF(B28=5,"Return to Base","")))))</f>
        <v>Warning</v>
      </c>
      <c r="G28" s="7" t="str">
        <f>IF(B28="","",CONCATENATE("F",B28*10000+(IF(C28&lt;10,C28*10,(C28-10)*10+1)*100+D28)))</f>
        <v>F11101</v>
      </c>
      <c r="H28" s="7" t="s">
        <v>325</v>
      </c>
      <c r="I28" s="12" t="s">
        <v>326</v>
      </c>
      <c r="J28" s="12" t="s">
        <v>327</v>
      </c>
    </row>
    <row r="29" spans="2:10" ht="22.5">
      <c r="B29" s="7">
        <v>1</v>
      </c>
      <c r="C29" s="7">
        <v>12</v>
      </c>
      <c r="D29" s="7">
        <v>1</v>
      </c>
      <c r="E29" s="7" t="str">
        <f t="shared" si="2"/>
        <v>0x4701</v>
      </c>
      <c r="F29" s="7" t="str">
        <f>IF(B29=1,"Warning",IF(B29=2,"Drive Inhibit",IF(B29=3,"Severe",IF(B29=4,"Very Severe",IF(B29=5,"Return to Base","")))))</f>
        <v>Warning</v>
      </c>
      <c r="G29" s="7" t="str">
        <f>IF(B29="","",CONCATENATE("F",B29*10000+(IF(C29&lt;10,C29*10,(C29-10)*10+1)*100+D29)))</f>
        <v>F12101</v>
      </c>
      <c r="H29" s="7" t="s">
        <v>306</v>
      </c>
      <c r="I29" s="12" t="s">
        <v>307</v>
      </c>
      <c r="J29" s="12" t="s">
        <v>308</v>
      </c>
    </row>
    <row r="30" spans="2:10" ht="22.5">
      <c r="B30" s="7">
        <v>1</v>
      </c>
      <c r="C30" s="7">
        <v>14</v>
      </c>
      <c r="D30" s="7">
        <v>1</v>
      </c>
      <c r="E30" s="7" t="str">
        <f t="shared" si="2"/>
        <v>0x4781</v>
      </c>
      <c r="F30" s="7" t="str">
        <f t="shared" si="3"/>
        <v>Warning</v>
      </c>
      <c r="G30" s="7" t="str">
        <f t="shared" si="4"/>
        <v>F14101</v>
      </c>
      <c r="H30" s="7" t="s">
        <v>18</v>
      </c>
      <c r="I30" s="13" t="s">
        <v>150</v>
      </c>
      <c r="J30" s="13" t="s">
        <v>151</v>
      </c>
    </row>
    <row r="31" spans="2:10" ht="22.5">
      <c r="B31" s="7">
        <v>1</v>
      </c>
      <c r="C31" s="7">
        <v>15</v>
      </c>
      <c r="D31" s="7">
        <v>1</v>
      </c>
      <c r="E31" s="7" t="str">
        <f t="shared" si="2"/>
        <v>0x47C1</v>
      </c>
      <c r="F31" s="7" t="str">
        <f t="shared" si="3"/>
        <v>Warning</v>
      </c>
      <c r="G31" s="7" t="str">
        <f t="shared" si="4"/>
        <v>F15101</v>
      </c>
      <c r="H31" s="7" t="s">
        <v>19</v>
      </c>
      <c r="I31" s="13" t="s">
        <v>156</v>
      </c>
      <c r="J31" s="13" t="s">
        <v>157</v>
      </c>
    </row>
    <row r="32" spans="2:10" ht="1.1499999999999999" customHeight="1">
      <c r="B32" s="7"/>
      <c r="C32" s="7"/>
      <c r="D32" s="7"/>
      <c r="E32" s="7" t="str">
        <f t="shared" si="2"/>
        <v/>
      </c>
      <c r="F32" s="7" t="str">
        <f t="shared" si="3"/>
        <v/>
      </c>
      <c r="G32" s="7" t="str">
        <f t="shared" si="4"/>
        <v/>
      </c>
      <c r="H32" s="7"/>
      <c r="I32" s="12"/>
      <c r="J32" s="12"/>
    </row>
    <row r="33" spans="2:10" ht="22.5">
      <c r="B33" s="7">
        <v>2</v>
      </c>
      <c r="C33" s="7">
        <v>2</v>
      </c>
      <c r="D33" s="7">
        <v>1</v>
      </c>
      <c r="E33" s="7" t="str">
        <f t="shared" si="2"/>
        <v>0x4881</v>
      </c>
      <c r="F33" s="7" t="str">
        <f t="shared" si="3"/>
        <v>Drive Inhibit</v>
      </c>
      <c r="G33" s="7" t="str">
        <f t="shared" si="4"/>
        <v>F22001</v>
      </c>
      <c r="H33" s="7" t="s">
        <v>20</v>
      </c>
      <c r="I33" s="13" t="s">
        <v>158</v>
      </c>
      <c r="J33" s="13" t="s">
        <v>159</v>
      </c>
    </row>
    <row r="34" spans="2:10" ht="22.5">
      <c r="B34" s="7">
        <v>2</v>
      </c>
      <c r="C34" s="7">
        <v>2</v>
      </c>
      <c r="D34" s="7">
        <v>2</v>
      </c>
      <c r="E34" s="7" t="str">
        <f t="shared" si="2"/>
        <v>0x4882</v>
      </c>
      <c r="F34" s="7" t="str">
        <f t="shared" si="3"/>
        <v>Drive Inhibit</v>
      </c>
      <c r="G34" s="7" t="str">
        <f t="shared" si="4"/>
        <v>F22002</v>
      </c>
      <c r="H34" s="7" t="s">
        <v>21</v>
      </c>
      <c r="I34" s="13" t="s">
        <v>160</v>
      </c>
      <c r="J34" s="13" t="s">
        <v>161</v>
      </c>
    </row>
    <row r="35" spans="2:10" ht="22.5">
      <c r="B35" s="7">
        <v>2</v>
      </c>
      <c r="C35" s="7">
        <v>2</v>
      </c>
      <c r="D35" s="7">
        <v>3</v>
      </c>
      <c r="E35" s="7" t="str">
        <f t="shared" si="2"/>
        <v>0x4883</v>
      </c>
      <c r="F35" s="7" t="str">
        <f t="shared" si="3"/>
        <v>Drive Inhibit</v>
      </c>
      <c r="G35" s="7" t="str">
        <f t="shared" si="4"/>
        <v>F22003</v>
      </c>
      <c r="H35" s="7" t="s">
        <v>22</v>
      </c>
      <c r="I35" s="13" t="s">
        <v>162</v>
      </c>
      <c r="J35" s="13" t="s">
        <v>163</v>
      </c>
    </row>
    <row r="36" spans="2:10">
      <c r="B36" s="7">
        <v>2</v>
      </c>
      <c r="C36" s="7">
        <v>2</v>
      </c>
      <c r="D36" s="7">
        <v>4</v>
      </c>
      <c r="E36" s="7" t="str">
        <f t="shared" si="2"/>
        <v>0x4884</v>
      </c>
      <c r="F36" s="7" t="str">
        <f t="shared" si="3"/>
        <v>Drive Inhibit</v>
      </c>
      <c r="G36" s="7" t="str">
        <f t="shared" si="4"/>
        <v>F22004</v>
      </c>
      <c r="H36" s="7" t="s">
        <v>23</v>
      </c>
      <c r="I36" s="13" t="s">
        <v>164</v>
      </c>
      <c r="J36" s="13" t="s">
        <v>165</v>
      </c>
    </row>
    <row r="37" spans="2:10" ht="22.5">
      <c r="B37" s="7">
        <v>2</v>
      </c>
      <c r="C37" s="7">
        <v>2</v>
      </c>
      <c r="D37" s="7">
        <v>5</v>
      </c>
      <c r="E37" s="7" t="str">
        <f t="shared" si="2"/>
        <v>0x4885</v>
      </c>
      <c r="F37" s="7" t="str">
        <f t="shared" si="3"/>
        <v>Drive Inhibit</v>
      </c>
      <c r="G37" s="7" t="str">
        <f t="shared" si="4"/>
        <v>F22005</v>
      </c>
      <c r="H37" s="7" t="s">
        <v>24</v>
      </c>
      <c r="I37" s="13" t="s">
        <v>166</v>
      </c>
      <c r="J37" s="13" t="s">
        <v>163</v>
      </c>
    </row>
    <row r="38" spans="2:10" ht="33.75">
      <c r="B38" s="7">
        <v>2</v>
      </c>
      <c r="C38" s="7">
        <v>2</v>
      </c>
      <c r="D38" s="7">
        <v>6</v>
      </c>
      <c r="E38" s="7" t="str">
        <f t="shared" ref="E38:E46" si="5">IF(B38="","",CONCATENATE("0x",DEC2HEX(16384+(B38*1024)+(C38*64)+D38)))</f>
        <v>0x4886</v>
      </c>
      <c r="F38" s="7" t="str">
        <f t="shared" ref="F38:F46" si="6">IF(B38=1,"Warning",IF(B38=2,"Drive Inhibit",IF(B38=3,"Severe",IF(B38=4,"Very Severe",IF(B38=5,"Return to Base","")))))</f>
        <v>Drive Inhibit</v>
      </c>
      <c r="G38" s="7" t="str">
        <f t="shared" ref="G38:G46" si="7">IF(B38="","",CONCATENATE("F",B38*10000+(IF(C38&lt;10,C38*10,(C38-10)*10+1)*100+D38)))</f>
        <v>F22006</v>
      </c>
      <c r="H38" s="7" t="s">
        <v>116</v>
      </c>
      <c r="I38" s="13" t="s">
        <v>167</v>
      </c>
      <c r="J38" s="12"/>
    </row>
    <row r="39" spans="2:10">
      <c r="B39" s="7">
        <v>2</v>
      </c>
      <c r="C39" s="7">
        <v>2</v>
      </c>
      <c r="D39" s="7">
        <v>7</v>
      </c>
      <c r="E39" s="7" t="str">
        <f t="shared" si="5"/>
        <v>0x4887</v>
      </c>
      <c r="F39" s="7" t="str">
        <f t="shared" si="6"/>
        <v>Drive Inhibit</v>
      </c>
      <c r="G39" s="7" t="str">
        <f t="shared" si="7"/>
        <v>F22007</v>
      </c>
      <c r="H39" s="7" t="s">
        <v>117</v>
      </c>
      <c r="I39" s="13" t="s">
        <v>168</v>
      </c>
      <c r="J39" s="13" t="s">
        <v>169</v>
      </c>
    </row>
    <row r="40" spans="2:10">
      <c r="B40" s="7">
        <v>2</v>
      </c>
      <c r="C40" s="7">
        <v>2</v>
      </c>
      <c r="D40" s="7">
        <v>8</v>
      </c>
      <c r="E40" s="7" t="str">
        <f t="shared" si="5"/>
        <v>0x4888</v>
      </c>
      <c r="F40" s="7" t="str">
        <f t="shared" si="6"/>
        <v>Drive Inhibit</v>
      </c>
      <c r="G40" s="7" t="str">
        <f t="shared" si="7"/>
        <v>F22008</v>
      </c>
      <c r="H40" s="7" t="s">
        <v>118</v>
      </c>
      <c r="I40" s="13" t="s">
        <v>170</v>
      </c>
      <c r="J40" s="13" t="s">
        <v>171</v>
      </c>
    </row>
    <row r="41" spans="2:10">
      <c r="B41" s="7">
        <v>2</v>
      </c>
      <c r="C41" s="7">
        <v>2</v>
      </c>
      <c r="D41" s="7">
        <v>9</v>
      </c>
      <c r="E41" s="7" t="str">
        <f t="shared" si="5"/>
        <v>0x4889</v>
      </c>
      <c r="F41" s="7" t="str">
        <f t="shared" si="6"/>
        <v>Drive Inhibit</v>
      </c>
      <c r="G41" s="7" t="str">
        <f t="shared" si="7"/>
        <v>F22009</v>
      </c>
      <c r="H41" s="7" t="s">
        <v>119</v>
      </c>
      <c r="I41" s="13" t="s">
        <v>172</v>
      </c>
      <c r="J41" s="13" t="s">
        <v>173</v>
      </c>
    </row>
    <row r="42" spans="2:10" ht="22.5">
      <c r="B42" s="7">
        <v>2</v>
      </c>
      <c r="C42" s="7">
        <v>2</v>
      </c>
      <c r="D42" s="7">
        <v>10</v>
      </c>
      <c r="E42" s="7" t="str">
        <f t="shared" si="5"/>
        <v>0x488A</v>
      </c>
      <c r="F42" s="7" t="str">
        <f t="shared" si="6"/>
        <v>Drive Inhibit</v>
      </c>
      <c r="G42" s="7" t="str">
        <f t="shared" si="7"/>
        <v>F22010</v>
      </c>
      <c r="H42" s="7" t="s">
        <v>120</v>
      </c>
      <c r="I42" s="13" t="s">
        <v>174</v>
      </c>
      <c r="J42" s="13" t="s">
        <v>175</v>
      </c>
    </row>
    <row r="43" spans="2:10" ht="22.5">
      <c r="B43" s="7">
        <v>2</v>
      </c>
      <c r="C43" s="7">
        <v>2</v>
      </c>
      <c r="D43" s="7">
        <v>11</v>
      </c>
      <c r="E43" s="7" t="str">
        <f t="shared" si="5"/>
        <v>0x488B</v>
      </c>
      <c r="F43" s="7" t="str">
        <f t="shared" si="6"/>
        <v>Drive Inhibit</v>
      </c>
      <c r="G43" s="7" t="str">
        <f t="shared" si="7"/>
        <v>F22011</v>
      </c>
      <c r="H43" s="7" t="s">
        <v>121</v>
      </c>
      <c r="I43" s="13" t="s">
        <v>176</v>
      </c>
      <c r="J43" s="13" t="s">
        <v>165</v>
      </c>
    </row>
    <row r="44" spans="2:10">
      <c r="B44" s="7">
        <v>2</v>
      </c>
      <c r="C44" s="7">
        <v>2</v>
      </c>
      <c r="D44" s="7">
        <v>12</v>
      </c>
      <c r="E44" s="7" t="str">
        <f t="shared" si="5"/>
        <v>0x488C</v>
      </c>
      <c r="F44" s="7" t="str">
        <f t="shared" si="6"/>
        <v>Drive Inhibit</v>
      </c>
      <c r="G44" s="7" t="str">
        <f t="shared" si="7"/>
        <v>F22012</v>
      </c>
      <c r="H44" s="7" t="s">
        <v>122</v>
      </c>
      <c r="I44" s="13" t="s">
        <v>177</v>
      </c>
      <c r="J44" s="13" t="s">
        <v>178</v>
      </c>
    </row>
    <row r="45" spans="2:10">
      <c r="B45" s="7">
        <v>2</v>
      </c>
      <c r="C45" s="7">
        <v>2</v>
      </c>
      <c r="D45" s="7">
        <v>13</v>
      </c>
      <c r="E45" s="7" t="str">
        <f t="shared" si="5"/>
        <v>0x488D</v>
      </c>
      <c r="F45" s="7" t="str">
        <f t="shared" si="6"/>
        <v>Drive Inhibit</v>
      </c>
      <c r="G45" s="7" t="str">
        <f t="shared" si="7"/>
        <v>F22013</v>
      </c>
      <c r="H45" s="7" t="s">
        <v>126</v>
      </c>
      <c r="I45" s="13" t="s">
        <v>179</v>
      </c>
      <c r="J45" s="13" t="s">
        <v>180</v>
      </c>
    </row>
    <row r="46" spans="2:10">
      <c r="B46" s="7">
        <v>2</v>
      </c>
      <c r="C46" s="7">
        <v>2</v>
      </c>
      <c r="D46" s="7">
        <v>14</v>
      </c>
      <c r="E46" s="7" t="str">
        <f t="shared" si="5"/>
        <v>0x488E</v>
      </c>
      <c r="F46" s="7" t="str">
        <f t="shared" si="6"/>
        <v>Drive Inhibit</v>
      </c>
      <c r="G46" s="7" t="str">
        <f t="shared" si="7"/>
        <v>F22014</v>
      </c>
      <c r="H46" s="7" t="s">
        <v>300</v>
      </c>
      <c r="I46" s="12" t="s">
        <v>301</v>
      </c>
      <c r="J46" s="12" t="s">
        <v>302</v>
      </c>
    </row>
    <row r="47" spans="2:10">
      <c r="B47" s="7">
        <v>2</v>
      </c>
      <c r="C47" s="7">
        <v>5</v>
      </c>
      <c r="D47" s="7">
        <v>1</v>
      </c>
      <c r="E47" s="7" t="str">
        <f t="shared" ref="E47:E67" si="8">IF(B47="","",CONCATENATE("0x",DEC2HEX(16384+(B47*1024)+(C47*64)+D47)))</f>
        <v>0x4941</v>
      </c>
      <c r="F47" s="7" t="str">
        <f t="shared" si="3"/>
        <v>Drive Inhibit</v>
      </c>
      <c r="G47" s="7" t="str">
        <f t="shared" si="4"/>
        <v>F25001</v>
      </c>
      <c r="H47" s="7" t="s">
        <v>25</v>
      </c>
      <c r="I47" s="13" t="s">
        <v>181</v>
      </c>
      <c r="J47" s="12"/>
    </row>
    <row r="48" spans="2:10">
      <c r="B48" s="7">
        <v>2</v>
      </c>
      <c r="C48" s="7">
        <v>5</v>
      </c>
      <c r="D48" s="7">
        <v>2</v>
      </c>
      <c r="E48" s="7" t="str">
        <f>IF(B48="","",CONCATENATE("0x",DEC2HEX(16384+(B48*1024)+(C48*64)+D48)))</f>
        <v>0x4942</v>
      </c>
      <c r="F48" s="7" t="str">
        <f>IF(B48=1,"Warning",IF(B48=2,"Drive Inhibit",IF(B48=3,"Severe",IF(B48=4,"Very Severe",IF(B48=5,"Return to Base","")))))</f>
        <v>Drive Inhibit</v>
      </c>
      <c r="G48" s="7" t="str">
        <f>IF(B48="","",CONCATENATE("F",B48*10000+(IF(C48&lt;10,C48*10,(C48-10)*10+1)*100+D48)))</f>
        <v>F25002</v>
      </c>
      <c r="H48" s="7" t="s">
        <v>328</v>
      </c>
      <c r="I48" s="12" t="s">
        <v>329</v>
      </c>
      <c r="J48" s="12" t="s">
        <v>330</v>
      </c>
    </row>
    <row r="49" spans="2:10">
      <c r="B49" s="7">
        <v>2</v>
      </c>
      <c r="C49" s="7">
        <v>6</v>
      </c>
      <c r="D49" s="7">
        <v>1</v>
      </c>
      <c r="E49" s="7" t="str">
        <f t="shared" si="8"/>
        <v>0x4981</v>
      </c>
      <c r="F49" s="7" t="str">
        <f>IF(B49=1,"Warning",IF(B49=2,"Drive Inhibit",IF(B49=3,"Severe",IF(B49=4,"Very Severe",IF(B49=5,"Return to Base","")))))</f>
        <v>Drive Inhibit</v>
      </c>
      <c r="G49" s="7" t="str">
        <f>IF(B49="","",CONCATENATE("F",B49*10000+(IF(C49&lt;10,C49*10,(C49-10)*10+1)*100+D49)))</f>
        <v>F26001</v>
      </c>
      <c r="H49" s="7" t="s">
        <v>26</v>
      </c>
      <c r="I49" s="13" t="s">
        <v>182</v>
      </c>
      <c r="J49" s="13" t="s">
        <v>183</v>
      </c>
    </row>
    <row r="50" spans="2:10" ht="22.5">
      <c r="B50" s="7">
        <v>2</v>
      </c>
      <c r="C50" s="7">
        <v>7</v>
      </c>
      <c r="D50" s="7">
        <v>1</v>
      </c>
      <c r="E50" s="7" t="str">
        <f t="shared" si="8"/>
        <v>0x49C1</v>
      </c>
      <c r="F50" s="7" t="str">
        <f t="shared" si="3"/>
        <v>Drive Inhibit</v>
      </c>
      <c r="G50" s="7" t="str">
        <f t="shared" si="4"/>
        <v>F27001</v>
      </c>
      <c r="H50" s="7" t="s">
        <v>123</v>
      </c>
      <c r="I50" s="13" t="s">
        <v>184</v>
      </c>
      <c r="J50" s="13" t="s">
        <v>185</v>
      </c>
    </row>
    <row r="51" spans="2:10" ht="22.5">
      <c r="B51" s="7">
        <v>2</v>
      </c>
      <c r="C51" s="7">
        <v>7</v>
      </c>
      <c r="D51" s="7">
        <v>2</v>
      </c>
      <c r="E51" s="7" t="str">
        <f>IF(B51="","",CONCATENATE("0x",DEC2HEX(16384+(B51*1024)+(C51*64)+D51)))</f>
        <v>0x49C2</v>
      </c>
      <c r="F51" s="7" t="str">
        <f>IF(B51=1,"Warning",IF(B51=2,"Drive Inhibit",IF(B51=3,"Severe",IF(B51=4,"Very Severe",IF(B51=5,"Return to Base","")))))</f>
        <v>Drive Inhibit</v>
      </c>
      <c r="G51" s="7" t="str">
        <f>IF(B51="","",CONCATENATE("F",B51*10000+(IF(C51&lt;10,C51*10,(C51-10)*10+1)*100+D51)))</f>
        <v>F27002</v>
      </c>
      <c r="H51" s="7" t="s">
        <v>269</v>
      </c>
      <c r="I51" s="13" t="s">
        <v>270</v>
      </c>
      <c r="J51" s="13" t="s">
        <v>185</v>
      </c>
    </row>
    <row r="52" spans="2:10" ht="22.5">
      <c r="B52" s="7">
        <v>2</v>
      </c>
      <c r="C52" s="7">
        <v>8</v>
      </c>
      <c r="D52" s="7">
        <v>1</v>
      </c>
      <c r="E52" s="7" t="str">
        <f>IF(B52="","",CONCATENATE("0x",DEC2HEX(16384+(B52*1024)+(C52*64)+D52)))</f>
        <v>0x4A01</v>
      </c>
      <c r="F52" s="7" t="str">
        <f>IF(B52=1,"Warning",IF(B52=2,"Drive Inhibit",IF(B52=3,"Severe",IF(B52=4,"Very Severe",IF(B52=5,"Return to Base","")))))</f>
        <v>Drive Inhibit</v>
      </c>
      <c r="G52" s="7" t="str">
        <f>IF(B52="","",CONCATENATE("F",B52*10000+(IF(C52&lt;10,C52*10,(C52-10)*10+1)*100+D52)))</f>
        <v>F28001</v>
      </c>
      <c r="H52" s="7" t="s">
        <v>271</v>
      </c>
      <c r="I52" s="13" t="s">
        <v>272</v>
      </c>
      <c r="J52" s="13" t="s">
        <v>185</v>
      </c>
    </row>
    <row r="53" spans="2:10" ht="22.5">
      <c r="B53" s="7">
        <v>2</v>
      </c>
      <c r="C53" s="7">
        <v>10</v>
      </c>
      <c r="D53" s="7">
        <v>1</v>
      </c>
      <c r="E53" s="7" t="str">
        <f t="shared" si="8"/>
        <v>0x4A81</v>
      </c>
      <c r="F53" s="7" t="str">
        <f>IF(B53=1,"Warning",IF(B53=2,"Drive Inhibit",IF(B53=3,"Severe",IF(B53=4,"Very Severe",IF(B53=5,"Return to Base","")))))</f>
        <v>Drive Inhibit</v>
      </c>
      <c r="G53" s="7" t="str">
        <f>IF(B53="","",CONCATENATE("F",B53*10000+(IF(C53&lt;10,C53*10,(C53-10)*10+1)*100+D53)))</f>
        <v>F20101</v>
      </c>
      <c r="H53" s="7" t="s">
        <v>279</v>
      </c>
      <c r="I53" s="13" t="s">
        <v>278</v>
      </c>
      <c r="J53" s="13" t="s">
        <v>186</v>
      </c>
    </row>
    <row r="54" spans="2:10" ht="45">
      <c r="B54" s="7">
        <v>2</v>
      </c>
      <c r="C54" s="7">
        <v>12</v>
      </c>
      <c r="D54" s="7">
        <v>1</v>
      </c>
      <c r="E54" s="7" t="str">
        <f t="shared" si="8"/>
        <v>0x4B01</v>
      </c>
      <c r="F54" s="7" t="str">
        <f>IF(B54=1,"Warning",IF(B54=2,"Drive Inhibit",IF(B54=3,"Severe",IF(B54=4,"Very Severe",IF(B54=5,"Return to Base","")))))</f>
        <v>Drive Inhibit</v>
      </c>
      <c r="G54" s="7" t="str">
        <f>IF(B54="","",CONCATENATE("F",B54*10000+(IF(C54&lt;10,C54*10,(C54-10)*10+1)*100+D54)))</f>
        <v>F22101</v>
      </c>
      <c r="H54" s="7" t="s">
        <v>124</v>
      </c>
      <c r="I54" s="13" t="s">
        <v>187</v>
      </c>
      <c r="J54" s="13" t="s">
        <v>188</v>
      </c>
    </row>
    <row r="55" spans="2:10" ht="22.5">
      <c r="B55" s="7">
        <v>2</v>
      </c>
      <c r="C55" s="7">
        <v>12</v>
      </c>
      <c r="D55" s="7">
        <v>2</v>
      </c>
      <c r="E55" s="7" t="str">
        <f t="shared" si="8"/>
        <v>0x4B02</v>
      </c>
      <c r="F55" s="7" t="str">
        <f>IF(B55=1,"Warning",IF(B55=2,"Drive Inhibit",IF(B55=3,"Severe",IF(B55=4,"Very Severe",IF(B55=5,"Return to Base","")))))</f>
        <v>Drive Inhibit</v>
      </c>
      <c r="G55" s="7" t="str">
        <f>IF(B55="","",CONCATENATE("F",B55*10000+(IF(C55&lt;10,C55*10,(C55-10)*10+1)*100+D55)))</f>
        <v>F22102</v>
      </c>
      <c r="H55" s="7" t="s">
        <v>309</v>
      </c>
      <c r="I55" s="12" t="s">
        <v>310</v>
      </c>
      <c r="J55" s="12" t="s">
        <v>296</v>
      </c>
    </row>
    <row r="56" spans="2:10" ht="22.5">
      <c r="B56" s="7">
        <v>2</v>
      </c>
      <c r="C56" s="7">
        <v>14</v>
      </c>
      <c r="D56" s="7">
        <v>1</v>
      </c>
      <c r="E56" s="7" t="str">
        <f t="shared" si="8"/>
        <v>0x4B81</v>
      </c>
      <c r="F56" s="7" t="str">
        <f t="shared" si="3"/>
        <v>Drive Inhibit</v>
      </c>
      <c r="G56" s="7" t="str">
        <f t="shared" si="4"/>
        <v>F24101</v>
      </c>
      <c r="H56" s="7" t="s">
        <v>27</v>
      </c>
      <c r="I56" s="13" t="s">
        <v>152</v>
      </c>
      <c r="J56" s="13" t="s">
        <v>151</v>
      </c>
    </row>
    <row r="57" spans="2:10" ht="1.1499999999999999" customHeight="1">
      <c r="B57" s="7"/>
      <c r="C57" s="7"/>
      <c r="D57" s="7"/>
      <c r="E57" s="7" t="str">
        <f t="shared" si="8"/>
        <v/>
      </c>
      <c r="F57" s="7" t="str">
        <f t="shared" si="3"/>
        <v/>
      </c>
      <c r="G57" s="7" t="str">
        <f t="shared" si="4"/>
        <v/>
      </c>
      <c r="H57" s="7"/>
      <c r="I57" s="12"/>
      <c r="J57" s="12"/>
    </row>
    <row r="58" spans="2:10" ht="22.5">
      <c r="B58" s="7">
        <v>3</v>
      </c>
      <c r="C58" s="7">
        <v>1</v>
      </c>
      <c r="D58" s="7">
        <v>1</v>
      </c>
      <c r="E58" s="7" t="str">
        <f t="shared" si="8"/>
        <v>0x4C41</v>
      </c>
      <c r="F58" s="7" t="str">
        <f t="shared" si="3"/>
        <v>Severe</v>
      </c>
      <c r="G58" s="7" t="str">
        <f t="shared" si="4"/>
        <v>F31001</v>
      </c>
      <c r="H58" s="7" t="s">
        <v>28</v>
      </c>
      <c r="I58" s="13" t="s">
        <v>189</v>
      </c>
      <c r="J58" s="13" t="s">
        <v>190</v>
      </c>
    </row>
    <row r="59" spans="2:10">
      <c r="B59" s="7">
        <v>3</v>
      </c>
      <c r="C59" s="7">
        <v>5</v>
      </c>
      <c r="D59" s="7">
        <v>1</v>
      </c>
      <c r="E59" s="7" t="str">
        <f>IF(B59="","",CONCATENATE("0x",DEC2HEX(16384+(B59*1024)+(C59*64)+D59)))</f>
        <v>0x4D41</v>
      </c>
      <c r="F59" s="7" t="str">
        <f>IF(B59=1,"Warning",IF(B59=2,"Drive Inhibit",IF(B59=3,"Severe",IF(B59=4,"Very Severe",IF(B59=5,"Return to Base","")))))</f>
        <v>Severe</v>
      </c>
      <c r="G59" s="7" t="str">
        <f>IF(B59="","",CONCATENATE("F",B59*10000+(IF(C59&lt;10,C59*10,(C59-10)*10+1)*100+D59)))</f>
        <v>F35001</v>
      </c>
      <c r="H59" s="7" t="s">
        <v>257</v>
      </c>
      <c r="I59" s="13" t="s">
        <v>258</v>
      </c>
      <c r="J59" s="13" t="s">
        <v>261</v>
      </c>
    </row>
    <row r="60" spans="2:10">
      <c r="B60" s="7">
        <v>3</v>
      </c>
      <c r="C60" s="7">
        <v>5</v>
      </c>
      <c r="D60" s="7">
        <v>2</v>
      </c>
      <c r="E60" s="7" t="str">
        <f>IF(B60="","",CONCATENATE("0x",DEC2HEX(16384+(B60*1024)+(C60*64)+D60)))</f>
        <v>0x4D42</v>
      </c>
      <c r="F60" s="7" t="str">
        <f>IF(B60=1,"Warning",IF(B60=2,"Drive Inhibit",IF(B60=3,"Severe",IF(B60=4,"Very Severe",IF(B60=5,"Return to Base","")))))</f>
        <v>Severe</v>
      </c>
      <c r="G60" s="7" t="str">
        <f>IF(B60="","",CONCATENATE("F",B60*10000+(IF(C60&lt;10,C60*10,(C60-10)*10+1)*100+D60)))</f>
        <v>F35002</v>
      </c>
      <c r="H60" s="7" t="s">
        <v>259</v>
      </c>
      <c r="I60" s="13" t="s">
        <v>260</v>
      </c>
      <c r="J60" s="13" t="s">
        <v>254</v>
      </c>
    </row>
    <row r="61" spans="2:10">
      <c r="B61" s="7">
        <v>3</v>
      </c>
      <c r="C61" s="7">
        <v>7</v>
      </c>
      <c r="D61" s="7">
        <v>3</v>
      </c>
      <c r="E61" s="7" t="str">
        <f>IF(B61="","",CONCATENATE("0x",DEC2HEX(16384+(B61*1024)+(C61*64)+D61)))</f>
        <v>0x4DC3</v>
      </c>
      <c r="F61" s="7" t="str">
        <f>IF(B61=1,"Warning",IF(B61=2,"Drive Inhibit",IF(B61=3,"Severe",IF(B61=4,"Very Severe",IF(B61=5,"Return to Base","")))))</f>
        <v>Severe</v>
      </c>
      <c r="G61" s="7" t="str">
        <f>IF(B61="","",CONCATENATE("F",B61*10000+(IF(C61&lt;10,C61*10,(C61-10)*10+1)*100+D61)))</f>
        <v>F37003</v>
      </c>
      <c r="H61" s="7" t="s">
        <v>286</v>
      </c>
      <c r="I61" s="12" t="s">
        <v>287</v>
      </c>
      <c r="J61" s="12" t="s">
        <v>288</v>
      </c>
    </row>
    <row r="62" spans="2:10" ht="22.5">
      <c r="B62" s="7">
        <v>3</v>
      </c>
      <c r="C62" s="7">
        <v>10</v>
      </c>
      <c r="D62" s="7">
        <v>1</v>
      </c>
      <c r="E62" s="7" t="str">
        <f>IF(B62="","",CONCATENATE("0x",DEC2HEX(16384+(B62*1024)+(C62*64)+D62)))</f>
        <v>0x4E81</v>
      </c>
      <c r="F62" s="7" t="str">
        <f>IF(B62=1,"Warning",IF(B62=2,"Drive Inhibit",IF(B62=3,"Severe",IF(B62=4,"Very Severe",IF(B62=5,"Return to Base","")))))</f>
        <v>Severe</v>
      </c>
      <c r="G62" s="7" t="str">
        <f>IF(B62="","",CONCATENATE("F",B62*10000+(IF(C62&lt;10,C62*10,(C62-10)*10+1)*100+D62)))</f>
        <v>F30101</v>
      </c>
      <c r="H62" s="7" t="s">
        <v>277</v>
      </c>
      <c r="I62" s="13" t="s">
        <v>278</v>
      </c>
      <c r="J62" s="13" t="s">
        <v>186</v>
      </c>
    </row>
    <row r="63" spans="2:10">
      <c r="B63" s="7">
        <v>3</v>
      </c>
      <c r="C63" s="7">
        <v>12</v>
      </c>
      <c r="D63" s="7">
        <v>1</v>
      </c>
      <c r="E63" s="7" t="str">
        <f t="shared" si="8"/>
        <v>0x4F01</v>
      </c>
      <c r="F63" s="7" t="str">
        <f t="shared" si="3"/>
        <v>Severe</v>
      </c>
      <c r="G63" s="7" t="str">
        <f t="shared" si="4"/>
        <v>F32101</v>
      </c>
      <c r="H63" s="7" t="s">
        <v>29</v>
      </c>
      <c r="I63" s="13" t="s">
        <v>191</v>
      </c>
      <c r="J63" s="13" t="s">
        <v>192</v>
      </c>
    </row>
    <row r="64" spans="2:10">
      <c r="B64" s="7">
        <v>3</v>
      </c>
      <c r="C64" s="7">
        <v>12</v>
      </c>
      <c r="D64" s="7">
        <v>2</v>
      </c>
      <c r="E64" s="7" t="str">
        <f t="shared" si="8"/>
        <v>0x4F02</v>
      </c>
      <c r="F64" s="7" t="str">
        <f t="shared" si="3"/>
        <v>Severe</v>
      </c>
      <c r="G64" s="7" t="str">
        <f t="shared" si="4"/>
        <v>F32102</v>
      </c>
      <c r="H64" s="7" t="s">
        <v>30</v>
      </c>
      <c r="I64" s="13" t="s">
        <v>193</v>
      </c>
      <c r="J64" s="13" t="s">
        <v>194</v>
      </c>
    </row>
    <row r="65" spans="2:10">
      <c r="B65" s="7">
        <v>3</v>
      </c>
      <c r="C65" s="7">
        <v>13</v>
      </c>
      <c r="D65" s="7">
        <v>1</v>
      </c>
      <c r="E65" s="7" t="str">
        <f t="shared" si="8"/>
        <v>0x4F41</v>
      </c>
      <c r="F65" s="7" t="str">
        <f t="shared" si="3"/>
        <v>Severe</v>
      </c>
      <c r="G65" s="7" t="str">
        <f t="shared" si="4"/>
        <v>F33101</v>
      </c>
      <c r="H65" s="7" t="s">
        <v>31</v>
      </c>
      <c r="I65" s="13" t="s">
        <v>194</v>
      </c>
      <c r="J65" s="13" t="s">
        <v>194</v>
      </c>
    </row>
    <row r="66" spans="2:10">
      <c r="B66" s="7">
        <v>3</v>
      </c>
      <c r="C66" s="7">
        <v>13</v>
      </c>
      <c r="D66" s="7">
        <v>2</v>
      </c>
      <c r="E66" s="7" t="str">
        <f t="shared" si="8"/>
        <v>0x4F42</v>
      </c>
      <c r="F66" s="7" t="str">
        <f t="shared" si="3"/>
        <v>Severe</v>
      </c>
      <c r="G66" s="7" t="str">
        <f t="shared" si="4"/>
        <v>F33102</v>
      </c>
      <c r="H66" s="7" t="s">
        <v>32</v>
      </c>
      <c r="I66" s="13" t="s">
        <v>32</v>
      </c>
      <c r="J66" s="13" t="s">
        <v>194</v>
      </c>
    </row>
    <row r="67" spans="2:10">
      <c r="B67" s="7">
        <v>3</v>
      </c>
      <c r="C67" s="7">
        <v>13</v>
      </c>
      <c r="D67" s="7">
        <v>3</v>
      </c>
      <c r="E67" s="7" t="str">
        <f t="shared" si="8"/>
        <v>0x4F43</v>
      </c>
      <c r="F67" s="7" t="str">
        <f t="shared" si="3"/>
        <v>Severe</v>
      </c>
      <c r="G67" s="7" t="str">
        <f t="shared" si="4"/>
        <v>F33103</v>
      </c>
      <c r="H67" s="7" t="s">
        <v>33</v>
      </c>
      <c r="I67" s="13" t="s">
        <v>195</v>
      </c>
      <c r="J67" s="13" t="s">
        <v>194</v>
      </c>
    </row>
    <row r="68" spans="2:10">
      <c r="B68" s="7">
        <v>3</v>
      </c>
      <c r="C68" s="7">
        <v>13</v>
      </c>
      <c r="D68" s="7">
        <v>4</v>
      </c>
      <c r="E68" s="7" t="str">
        <f t="shared" ref="E68:E106" si="9">IF(B68="","",CONCATENATE("0x",DEC2HEX(16384+(B68*1024)+(C68*64)+D68)))</f>
        <v>0x4F44</v>
      </c>
      <c r="F68" s="7" t="str">
        <f t="shared" si="3"/>
        <v>Severe</v>
      </c>
      <c r="G68" s="7" t="str">
        <f t="shared" si="4"/>
        <v>F33104</v>
      </c>
      <c r="H68" s="7" t="s">
        <v>34</v>
      </c>
      <c r="I68" s="13" t="s">
        <v>196</v>
      </c>
      <c r="J68" s="13" t="s">
        <v>194</v>
      </c>
    </row>
    <row r="69" spans="2:10">
      <c r="B69" s="7">
        <v>3</v>
      </c>
      <c r="C69" s="7">
        <v>13</v>
      </c>
      <c r="D69" s="7">
        <v>5</v>
      </c>
      <c r="E69" s="7" t="str">
        <f t="shared" si="9"/>
        <v>0x4F45</v>
      </c>
      <c r="F69" s="7" t="str">
        <f t="shared" si="3"/>
        <v>Severe</v>
      </c>
      <c r="G69" s="7" t="str">
        <f t="shared" si="4"/>
        <v>F33105</v>
      </c>
      <c r="H69" s="7" t="s">
        <v>35</v>
      </c>
      <c r="I69" s="13" t="s">
        <v>197</v>
      </c>
      <c r="J69" s="13" t="s">
        <v>194</v>
      </c>
    </row>
    <row r="70" spans="2:10">
      <c r="B70" s="7">
        <v>3</v>
      </c>
      <c r="C70" s="7">
        <v>13</v>
      </c>
      <c r="D70" s="7">
        <v>6</v>
      </c>
      <c r="E70" s="7" t="str">
        <f t="shared" si="9"/>
        <v>0x4F46</v>
      </c>
      <c r="F70" s="7" t="str">
        <f t="shared" si="3"/>
        <v>Severe</v>
      </c>
      <c r="G70" s="7" t="str">
        <f t="shared" si="4"/>
        <v>F33106</v>
      </c>
      <c r="H70" s="7" t="s">
        <v>36</v>
      </c>
      <c r="I70" s="13" t="s">
        <v>198</v>
      </c>
      <c r="J70" s="13" t="s">
        <v>194</v>
      </c>
    </row>
    <row r="71" spans="2:10">
      <c r="B71" s="7">
        <v>3</v>
      </c>
      <c r="C71" s="7">
        <v>13</v>
      </c>
      <c r="D71" s="7">
        <v>7</v>
      </c>
      <c r="E71" s="7" t="str">
        <f t="shared" si="9"/>
        <v>0x4F47</v>
      </c>
      <c r="F71" s="7" t="str">
        <f t="shared" si="3"/>
        <v>Severe</v>
      </c>
      <c r="G71" s="7" t="str">
        <f t="shared" si="4"/>
        <v>F33107</v>
      </c>
      <c r="H71" s="7" t="s">
        <v>37</v>
      </c>
      <c r="I71" s="13" t="s">
        <v>199</v>
      </c>
      <c r="J71" s="13" t="s">
        <v>200</v>
      </c>
    </row>
    <row r="72" spans="2:10">
      <c r="B72" s="7">
        <v>3</v>
      </c>
      <c r="C72" s="7">
        <v>13</v>
      </c>
      <c r="D72" s="7">
        <v>8</v>
      </c>
      <c r="E72" s="7" t="str">
        <f t="shared" si="9"/>
        <v>0x4F48</v>
      </c>
      <c r="F72" s="7" t="str">
        <f t="shared" si="3"/>
        <v>Severe</v>
      </c>
      <c r="G72" s="7" t="str">
        <f t="shared" si="4"/>
        <v>F33108</v>
      </c>
      <c r="H72" s="7" t="s">
        <v>38</v>
      </c>
      <c r="I72" s="13" t="s">
        <v>194</v>
      </c>
      <c r="J72" s="13" t="s">
        <v>194</v>
      </c>
    </row>
    <row r="73" spans="2:10">
      <c r="B73" s="7">
        <v>3</v>
      </c>
      <c r="C73" s="7">
        <v>13</v>
      </c>
      <c r="D73" s="7">
        <v>9</v>
      </c>
      <c r="E73" s="7" t="str">
        <f t="shared" si="9"/>
        <v>0x4F49</v>
      </c>
      <c r="F73" s="7" t="str">
        <f t="shared" si="3"/>
        <v>Severe</v>
      </c>
      <c r="G73" s="7" t="str">
        <f t="shared" si="4"/>
        <v>F33109</v>
      </c>
      <c r="H73" s="7" t="s">
        <v>39</v>
      </c>
      <c r="I73" s="13" t="s">
        <v>194</v>
      </c>
      <c r="J73" s="13" t="s">
        <v>194</v>
      </c>
    </row>
    <row r="74" spans="2:10">
      <c r="B74" s="7">
        <v>3</v>
      </c>
      <c r="C74" s="7">
        <v>13</v>
      </c>
      <c r="D74" s="7">
        <v>10</v>
      </c>
      <c r="E74" s="7" t="str">
        <f t="shared" si="9"/>
        <v>0x4F4A</v>
      </c>
      <c r="F74" s="7" t="str">
        <f t="shared" si="3"/>
        <v>Severe</v>
      </c>
      <c r="G74" s="7" t="str">
        <f t="shared" si="4"/>
        <v>F33110</v>
      </c>
      <c r="H74" s="7" t="s">
        <v>40</v>
      </c>
      <c r="I74" s="13" t="s">
        <v>194</v>
      </c>
      <c r="J74" s="13" t="s">
        <v>194</v>
      </c>
    </row>
    <row r="75" spans="2:10">
      <c r="B75" s="7">
        <v>3</v>
      </c>
      <c r="C75" s="7">
        <v>13</v>
      </c>
      <c r="D75" s="7">
        <v>11</v>
      </c>
      <c r="E75" s="7" t="str">
        <f t="shared" si="9"/>
        <v>0x4F4B</v>
      </c>
      <c r="F75" s="7" t="str">
        <f t="shared" si="3"/>
        <v>Severe</v>
      </c>
      <c r="G75" s="7" t="str">
        <f t="shared" si="4"/>
        <v>F33111</v>
      </c>
      <c r="H75" s="7" t="s">
        <v>41</v>
      </c>
      <c r="I75" s="13" t="s">
        <v>194</v>
      </c>
      <c r="J75" s="13" t="s">
        <v>194</v>
      </c>
    </row>
    <row r="76" spans="2:10">
      <c r="B76" s="7">
        <v>3</v>
      </c>
      <c r="C76" s="7">
        <v>13</v>
      </c>
      <c r="D76" s="7">
        <v>12</v>
      </c>
      <c r="E76" s="7" t="str">
        <f t="shared" si="9"/>
        <v>0x4F4C</v>
      </c>
      <c r="F76" s="7" t="str">
        <f t="shared" si="3"/>
        <v>Severe</v>
      </c>
      <c r="G76" s="7" t="str">
        <f t="shared" si="4"/>
        <v>F33112</v>
      </c>
      <c r="H76" s="7" t="s">
        <v>42</v>
      </c>
      <c r="I76" s="13" t="s">
        <v>194</v>
      </c>
      <c r="J76" s="13" t="s">
        <v>194</v>
      </c>
    </row>
    <row r="77" spans="2:10">
      <c r="B77" s="7">
        <v>3</v>
      </c>
      <c r="C77" s="7">
        <v>13</v>
      </c>
      <c r="D77" s="7">
        <v>13</v>
      </c>
      <c r="E77" s="7" t="str">
        <f t="shared" si="9"/>
        <v>0x4F4D</v>
      </c>
      <c r="F77" s="7" t="str">
        <f t="shared" si="3"/>
        <v>Severe</v>
      </c>
      <c r="G77" s="7" t="str">
        <f t="shared" si="4"/>
        <v>F33113</v>
      </c>
      <c r="H77" s="7" t="s">
        <v>43</v>
      </c>
      <c r="I77" s="13" t="s">
        <v>194</v>
      </c>
      <c r="J77" s="13" t="s">
        <v>194</v>
      </c>
    </row>
    <row r="78" spans="2:10">
      <c r="B78" s="7">
        <v>3</v>
      </c>
      <c r="C78" s="7">
        <v>13</v>
      </c>
      <c r="D78" s="7">
        <v>14</v>
      </c>
      <c r="E78" s="7" t="str">
        <f t="shared" si="9"/>
        <v>0x4F4E</v>
      </c>
      <c r="F78" s="7" t="str">
        <f t="shared" si="3"/>
        <v>Severe</v>
      </c>
      <c r="G78" s="7" t="str">
        <f t="shared" si="4"/>
        <v>F33114</v>
      </c>
      <c r="H78" s="7" t="s">
        <v>44</v>
      </c>
      <c r="I78" s="13" t="s">
        <v>194</v>
      </c>
      <c r="J78" s="13" t="s">
        <v>194</v>
      </c>
    </row>
    <row r="79" spans="2:10">
      <c r="B79" s="7">
        <v>3</v>
      </c>
      <c r="C79" s="7">
        <v>13</v>
      </c>
      <c r="D79" s="7">
        <v>15</v>
      </c>
      <c r="E79" s="7" t="str">
        <f t="shared" si="9"/>
        <v>0x4F4F</v>
      </c>
      <c r="F79" s="7" t="str">
        <f t="shared" si="3"/>
        <v>Severe</v>
      </c>
      <c r="G79" s="7" t="str">
        <f t="shared" si="4"/>
        <v>F33115</v>
      </c>
      <c r="H79" s="7" t="s">
        <v>45</v>
      </c>
      <c r="I79" s="13" t="s">
        <v>194</v>
      </c>
      <c r="J79" s="13" t="s">
        <v>194</v>
      </c>
    </row>
    <row r="80" spans="2:10">
      <c r="B80" s="7">
        <v>3</v>
      </c>
      <c r="C80" s="7">
        <v>13</v>
      </c>
      <c r="D80" s="7">
        <v>16</v>
      </c>
      <c r="E80" s="7" t="str">
        <f t="shared" si="9"/>
        <v>0x4F50</v>
      </c>
      <c r="F80" s="7" t="str">
        <f t="shared" si="3"/>
        <v>Severe</v>
      </c>
      <c r="G80" s="7" t="str">
        <f t="shared" si="4"/>
        <v>F33116</v>
      </c>
      <c r="H80" s="7" t="s">
        <v>46</v>
      </c>
      <c r="I80" s="13" t="s">
        <v>201</v>
      </c>
      <c r="J80" s="13" t="s">
        <v>202</v>
      </c>
    </row>
    <row r="81" spans="2:10">
      <c r="B81" s="7">
        <v>3</v>
      </c>
      <c r="C81" s="7">
        <v>13</v>
      </c>
      <c r="D81" s="7">
        <v>17</v>
      </c>
      <c r="E81" s="7" t="str">
        <f t="shared" si="9"/>
        <v>0x4F51</v>
      </c>
      <c r="F81" s="7" t="str">
        <f t="shared" si="3"/>
        <v>Severe</v>
      </c>
      <c r="G81" s="7" t="str">
        <f t="shared" si="4"/>
        <v>F33117</v>
      </c>
      <c r="H81" s="7" t="s">
        <v>47</v>
      </c>
      <c r="I81" s="13" t="s">
        <v>199</v>
      </c>
      <c r="J81" s="13" t="s">
        <v>200</v>
      </c>
    </row>
    <row r="82" spans="2:10">
      <c r="B82" s="7">
        <v>3</v>
      </c>
      <c r="C82" s="7">
        <v>13</v>
      </c>
      <c r="D82" s="7">
        <v>18</v>
      </c>
      <c r="E82" s="7" t="str">
        <f t="shared" si="9"/>
        <v>0x4F52</v>
      </c>
      <c r="F82" s="7" t="str">
        <f t="shared" si="3"/>
        <v>Severe</v>
      </c>
      <c r="G82" s="7" t="str">
        <f t="shared" si="4"/>
        <v>F33118</v>
      </c>
      <c r="H82" s="7" t="s">
        <v>48</v>
      </c>
      <c r="I82" s="13" t="s">
        <v>199</v>
      </c>
      <c r="J82" s="13" t="s">
        <v>200</v>
      </c>
    </row>
    <row r="83" spans="2:10">
      <c r="B83" s="7">
        <v>3</v>
      </c>
      <c r="C83" s="7">
        <v>13</v>
      </c>
      <c r="D83" s="7">
        <v>19</v>
      </c>
      <c r="E83" s="7" t="str">
        <f t="shared" si="9"/>
        <v>0x4F53</v>
      </c>
      <c r="F83" s="7" t="str">
        <f t="shared" si="3"/>
        <v>Severe</v>
      </c>
      <c r="G83" s="7" t="str">
        <f t="shared" si="4"/>
        <v>F33119</v>
      </c>
      <c r="H83" s="7" t="s">
        <v>49</v>
      </c>
      <c r="I83" s="13" t="s">
        <v>194</v>
      </c>
      <c r="J83" s="13" t="s">
        <v>194</v>
      </c>
    </row>
    <row r="84" spans="2:10">
      <c r="B84" s="7">
        <v>3</v>
      </c>
      <c r="C84" s="7">
        <v>13</v>
      </c>
      <c r="D84" s="7">
        <v>20</v>
      </c>
      <c r="E84" s="7" t="str">
        <f t="shared" si="9"/>
        <v>0x4F54</v>
      </c>
      <c r="F84" s="7" t="str">
        <f>IF(B84=1,"Warning",IF(B84=2,"Drive Inhibit",IF(B84=3,"Severe",IF(B84=4,"Very Severe",IF(B84=5,"Return to Base","")))))</f>
        <v>Severe</v>
      </c>
      <c r="G84" s="7" t="str">
        <f>IF(B84="","",CONCATENATE("F",B84*10000+(IF(C84&lt;10,C84*10,(C84-10)*10+1)*100+D84)))</f>
        <v>F33120</v>
      </c>
      <c r="H84" s="7" t="s">
        <v>108</v>
      </c>
      <c r="I84" s="13" t="s">
        <v>203</v>
      </c>
      <c r="J84" s="13" t="s">
        <v>200</v>
      </c>
    </row>
    <row r="85" spans="2:10">
      <c r="B85" s="7">
        <v>3</v>
      </c>
      <c r="C85" s="7">
        <v>13</v>
      </c>
      <c r="D85" s="7">
        <v>21</v>
      </c>
      <c r="E85" s="7" t="str">
        <f t="shared" si="9"/>
        <v>0x4F55</v>
      </c>
      <c r="F85" s="7" t="str">
        <f>IF(B85=1,"Warning",IF(B85=2,"Drive Inhibit",IF(B85=3,"Severe",IF(B85=4,"Very Severe",IF(B85=5,"Return to Base","")))))</f>
        <v>Severe</v>
      </c>
      <c r="G85" s="7" t="str">
        <f>IF(B85="","",CONCATENATE("F",B85*10000+(IF(C85&lt;10,C85*10,(C85-10)*10+1)*100+D85)))</f>
        <v>F33121</v>
      </c>
      <c r="H85" s="7" t="s">
        <v>109</v>
      </c>
      <c r="I85" s="13" t="s">
        <v>204</v>
      </c>
      <c r="J85" s="13" t="s">
        <v>194</v>
      </c>
    </row>
    <row r="86" spans="2:10" ht="22.5">
      <c r="B86" s="7">
        <v>3</v>
      </c>
      <c r="C86" s="7">
        <v>13</v>
      </c>
      <c r="D86" s="7">
        <v>22</v>
      </c>
      <c r="E86" s="7" t="str">
        <f>IF(B86="","",CONCATENATE("0x",DEC2HEX(16384+(B86*1024)+(C86*64)+D86)))</f>
        <v>0x4F56</v>
      </c>
      <c r="F86" s="7" t="str">
        <f>IF(B86=1,"Warning",IF(B86=2,"Drive Inhibit",IF(B86=3,"Severe",IF(B86=4,"Very Severe",IF(B86=5,"Return to Base","")))))</f>
        <v>Severe</v>
      </c>
      <c r="G86" s="7" t="str">
        <f>IF(B86="","",CONCATENATE("F",B86*10000+(IF(C86&lt;10,C86*10,(C86-10)*10+1)*100+D86)))</f>
        <v>F33122</v>
      </c>
      <c r="H86" s="7" t="s">
        <v>331</v>
      </c>
      <c r="I86" s="12" t="s">
        <v>334</v>
      </c>
      <c r="J86" s="12" t="s">
        <v>332</v>
      </c>
    </row>
    <row r="87" spans="2:10">
      <c r="B87" s="7">
        <v>3</v>
      </c>
      <c r="C87" s="7">
        <v>13</v>
      </c>
      <c r="D87" s="7">
        <v>23</v>
      </c>
      <c r="E87" s="7" t="str">
        <f>IF(B87="","",CONCATENATE("0x",DEC2HEX(16384+(B87*1024)+(C87*64)+D87)))</f>
        <v>0x4F57</v>
      </c>
      <c r="F87" s="7" t="str">
        <f>IF(B87=1,"Warning",IF(B87=2,"Drive Inhibit",IF(B87=3,"Severe",IF(B87=4,"Very Severe",IF(B87=5,"Return to Base","")))))</f>
        <v>Severe</v>
      </c>
      <c r="G87" s="7" t="str">
        <f>IF(B87="","",CONCATENATE("F",B87*10000+(IF(C87&lt;10,C87*10,(C87-10)*10+1)*100+D87)))</f>
        <v>F33123</v>
      </c>
      <c r="H87" s="7" t="s">
        <v>333</v>
      </c>
      <c r="I87" s="12" t="s">
        <v>335</v>
      </c>
      <c r="J87" s="12" t="s">
        <v>332</v>
      </c>
    </row>
    <row r="88" spans="2:10" ht="22.5">
      <c r="B88" s="7">
        <v>3</v>
      </c>
      <c r="C88" s="7">
        <v>14</v>
      </c>
      <c r="D88" s="7">
        <v>1</v>
      </c>
      <c r="E88" s="7" t="str">
        <f t="shared" si="9"/>
        <v>0x4F81</v>
      </c>
      <c r="F88" s="7" t="str">
        <f t="shared" si="3"/>
        <v>Severe</v>
      </c>
      <c r="G88" s="7" t="str">
        <f t="shared" si="4"/>
        <v>F34101</v>
      </c>
      <c r="H88" s="7" t="s">
        <v>50</v>
      </c>
      <c r="I88" s="13" t="s">
        <v>153</v>
      </c>
      <c r="J88" s="13" t="s">
        <v>151</v>
      </c>
    </row>
    <row r="89" spans="2:10" ht="1.1499999999999999" customHeight="1">
      <c r="B89" s="7"/>
      <c r="C89" s="7"/>
      <c r="D89" s="7"/>
      <c r="E89" s="7" t="str">
        <f t="shared" si="9"/>
        <v/>
      </c>
      <c r="F89" s="7" t="str">
        <f t="shared" ref="F89:F147" si="10">IF(B89=1,"Warning",IF(B89=2,"Drive Inhibit",IF(B89=3,"Severe",IF(B89=4,"Very Severe",IF(B89=5,"Return to Base","")))))</f>
        <v/>
      </c>
      <c r="G89" s="7" t="str">
        <f t="shared" ref="G89:G147" si="11">IF(B89="","",CONCATENATE("F",B89*10000+(IF(C89&lt;10,C89*10,(C89-10)*10+1)*100+D89)))</f>
        <v/>
      </c>
      <c r="H89" s="7"/>
      <c r="I89" s="12"/>
      <c r="J89" s="12"/>
    </row>
    <row r="90" spans="2:10" ht="22.5">
      <c r="B90" s="7">
        <v>4</v>
      </c>
      <c r="C90" s="7">
        <v>1</v>
      </c>
      <c r="D90" s="7">
        <v>1</v>
      </c>
      <c r="E90" s="7" t="str">
        <f t="shared" si="9"/>
        <v>0x5041</v>
      </c>
      <c r="F90" s="7" t="str">
        <f t="shared" si="10"/>
        <v>Very Severe</v>
      </c>
      <c r="G90" s="7" t="str">
        <f t="shared" si="11"/>
        <v>F41001</v>
      </c>
      <c r="H90" s="7" t="s">
        <v>51</v>
      </c>
      <c r="I90" s="13" t="s">
        <v>205</v>
      </c>
      <c r="J90" s="12"/>
    </row>
    <row r="91" spans="2:10">
      <c r="B91" s="7">
        <v>4</v>
      </c>
      <c r="C91" s="7">
        <v>1</v>
      </c>
      <c r="D91" s="7">
        <v>2</v>
      </c>
      <c r="E91" s="7" t="str">
        <f t="shared" si="9"/>
        <v>0x5042</v>
      </c>
      <c r="F91" s="7" t="str">
        <f t="shared" si="10"/>
        <v>Very Severe</v>
      </c>
      <c r="G91" s="7" t="str">
        <f t="shared" si="11"/>
        <v>F41002</v>
      </c>
      <c r="H91" s="7" t="s">
        <v>52</v>
      </c>
      <c r="I91" s="13" t="s">
        <v>206</v>
      </c>
      <c r="J91" s="13" t="s">
        <v>207</v>
      </c>
    </row>
    <row r="92" spans="2:10" ht="33.75">
      <c r="B92" s="7">
        <v>4</v>
      </c>
      <c r="C92" s="7">
        <v>1</v>
      </c>
      <c r="D92" s="7">
        <v>3</v>
      </c>
      <c r="E92" s="7" t="str">
        <f t="shared" si="9"/>
        <v>0x5043</v>
      </c>
      <c r="F92" s="7" t="str">
        <f t="shared" si="10"/>
        <v>Very Severe</v>
      </c>
      <c r="G92" s="7" t="str">
        <f t="shared" si="11"/>
        <v>F41003</v>
      </c>
      <c r="H92" s="7" t="s">
        <v>53</v>
      </c>
      <c r="I92" s="13" t="s">
        <v>208</v>
      </c>
      <c r="J92" s="13" t="s">
        <v>209</v>
      </c>
    </row>
    <row r="93" spans="2:10" ht="22.5">
      <c r="B93" s="7">
        <v>4</v>
      </c>
      <c r="C93" s="7">
        <v>1</v>
      </c>
      <c r="D93" s="7">
        <v>4</v>
      </c>
      <c r="E93" s="7" t="str">
        <f>IF(B93="","",CONCATENATE("0x",DEC2HEX(16384+(B93*1024)+(C93*64)+D93)))</f>
        <v>0x5044</v>
      </c>
      <c r="F93" s="7" t="str">
        <f>IF(B93=1,"Warning",IF(B93=2,"Drive Inhibit",IF(B93=3,"Severe",IF(B93=4,"Very Severe",IF(B93=5,"Return to Base","")))))</f>
        <v>Very Severe</v>
      </c>
      <c r="G93" s="7" t="str">
        <f>IF(B93="","",CONCATENATE("F",B93*10000+(IF(C93&lt;10,C93*10,(C93-10)*10+1)*100+D93)))</f>
        <v>F41004</v>
      </c>
      <c r="H93" s="7" t="s">
        <v>54</v>
      </c>
      <c r="I93" s="13" t="s">
        <v>210</v>
      </c>
      <c r="J93" s="13" t="s">
        <v>211</v>
      </c>
    </row>
    <row r="94" spans="2:10">
      <c r="B94" s="7">
        <v>4</v>
      </c>
      <c r="C94" s="7">
        <v>1</v>
      </c>
      <c r="D94" s="7">
        <v>5</v>
      </c>
      <c r="E94" s="7" t="str">
        <f t="shared" si="9"/>
        <v>0x5045</v>
      </c>
      <c r="F94" s="7" t="str">
        <f t="shared" si="10"/>
        <v>Very Severe</v>
      </c>
      <c r="G94" s="7" t="str">
        <f t="shared" si="11"/>
        <v>F41005</v>
      </c>
      <c r="H94" s="7" t="s">
        <v>125</v>
      </c>
      <c r="I94" s="13" t="s">
        <v>212</v>
      </c>
      <c r="J94" s="13" t="s">
        <v>213</v>
      </c>
    </row>
    <row r="95" spans="2:10">
      <c r="B95" s="7">
        <v>4</v>
      </c>
      <c r="C95" s="7">
        <v>2</v>
      </c>
      <c r="D95" s="7">
        <v>1</v>
      </c>
      <c r="E95" s="7" t="str">
        <f t="shared" si="9"/>
        <v>0x5081</v>
      </c>
      <c r="F95" s="7" t="str">
        <f t="shared" si="10"/>
        <v>Very Severe</v>
      </c>
      <c r="G95" s="7" t="str">
        <f t="shared" si="11"/>
        <v>F42001</v>
      </c>
      <c r="H95" s="7" t="s">
        <v>55</v>
      </c>
      <c r="I95" s="13" t="s">
        <v>214</v>
      </c>
      <c r="J95" s="13" t="s">
        <v>215</v>
      </c>
    </row>
    <row r="96" spans="2:10">
      <c r="B96" s="7">
        <v>4</v>
      </c>
      <c r="C96" s="7">
        <v>4</v>
      </c>
      <c r="D96" s="7">
        <v>1</v>
      </c>
      <c r="E96" s="7" t="str">
        <f t="shared" si="9"/>
        <v>0x5101</v>
      </c>
      <c r="F96" s="7" t="str">
        <f t="shared" si="10"/>
        <v>Very Severe</v>
      </c>
      <c r="G96" s="7" t="str">
        <f t="shared" si="11"/>
        <v>F44001</v>
      </c>
      <c r="H96" s="7" t="s">
        <v>56</v>
      </c>
      <c r="I96" s="13" t="s">
        <v>216</v>
      </c>
      <c r="J96" s="13" t="s">
        <v>217</v>
      </c>
    </row>
    <row r="97" spans="2:10">
      <c r="B97" s="7">
        <v>4</v>
      </c>
      <c r="C97" s="7">
        <v>4</v>
      </c>
      <c r="D97" s="7">
        <v>2</v>
      </c>
      <c r="E97" s="7" t="str">
        <f t="shared" si="9"/>
        <v>0x5102</v>
      </c>
      <c r="F97" s="7" t="str">
        <f t="shared" si="10"/>
        <v>Very Severe</v>
      </c>
      <c r="G97" s="7" t="str">
        <f t="shared" si="11"/>
        <v>F44002</v>
      </c>
      <c r="H97" s="7" t="s">
        <v>57</v>
      </c>
      <c r="I97" s="13" t="s">
        <v>218</v>
      </c>
      <c r="J97" s="13" t="s">
        <v>217</v>
      </c>
    </row>
    <row r="98" spans="2:10" ht="22.5">
      <c r="B98" s="7">
        <v>4</v>
      </c>
      <c r="C98" s="7">
        <v>5</v>
      </c>
      <c r="D98" s="7">
        <v>1</v>
      </c>
      <c r="E98" s="7" t="str">
        <f>IF(B98="","",CONCATENATE("0x",DEC2HEX(16384+(B98*1024)+(C98*64)+D98)))</f>
        <v>0x5141</v>
      </c>
      <c r="F98" s="7" t="str">
        <f>IF(B98=1,"Warning",IF(B98=2,"Drive Inhibit",IF(B98=3,"Severe",IF(B98=4,"Very Severe",IF(B98=5,"Return to Base","")))))</f>
        <v>Very Severe</v>
      </c>
      <c r="G98" s="7" t="str">
        <f>IF(B98="","",CONCATENATE("F",B98*10000+(IF(C98&lt;10,C98*10,(C98-10)*10+1)*100+D98)))</f>
        <v>F45001</v>
      </c>
      <c r="H98" s="7" t="s">
        <v>289</v>
      </c>
      <c r="I98" s="12" t="s">
        <v>290</v>
      </c>
      <c r="J98" s="12" t="s">
        <v>291</v>
      </c>
    </row>
    <row r="99" spans="2:10">
      <c r="B99" s="7">
        <v>4</v>
      </c>
      <c r="C99" s="7">
        <v>5</v>
      </c>
      <c r="D99" s="7">
        <v>2</v>
      </c>
      <c r="E99" s="7" t="str">
        <f>IF(B99="","",CONCATENATE("0x",DEC2HEX(16384+(B99*1024)+(C99*64)+D99)))</f>
        <v>0x5142</v>
      </c>
      <c r="F99" s="7" t="str">
        <f>IF(B99=1,"Warning",IF(B99=2,"Drive Inhibit",IF(B99=3,"Severe",IF(B99=4,"Very Severe",IF(B99=5,"Return to Base","")))))</f>
        <v>Very Severe</v>
      </c>
      <c r="G99" s="7" t="str">
        <f>IF(B99="","",CONCATENATE("F",B99*10000+(IF(C99&lt;10,C99*10,(C99-10)*10+1)*100+D99)))</f>
        <v>F45002</v>
      </c>
      <c r="H99" s="7" t="s">
        <v>297</v>
      </c>
      <c r="I99" s="12" t="s">
        <v>298</v>
      </c>
      <c r="J99" s="12" t="s">
        <v>299</v>
      </c>
    </row>
    <row r="100" spans="2:10">
      <c r="B100" s="7">
        <v>4</v>
      </c>
      <c r="C100" s="7">
        <v>5</v>
      </c>
      <c r="D100" s="7">
        <v>3</v>
      </c>
      <c r="E100" s="7" t="str">
        <f>IF(B100="","",CONCATENATE("0x",DEC2HEX(16384+(B100*1024)+(C100*64)+D100)))</f>
        <v>0x5143</v>
      </c>
      <c r="F100" s="7" t="str">
        <f>IF(B100=1,"Warning",IF(B100=2,"Drive Inhibit",IF(B100=3,"Severe",IF(B100=4,"Very Severe",IF(B100=5,"Return to Base","")))))</f>
        <v>Very Severe</v>
      </c>
      <c r="G100" s="7" t="str">
        <f>IF(B100="","",CONCATENATE("F",B100*10000+(IF(C100&lt;10,C100*10,(C100-10)*10+1)*100+D100)))</f>
        <v>F45003</v>
      </c>
      <c r="H100" s="7" t="s">
        <v>304</v>
      </c>
      <c r="I100" s="12" t="s">
        <v>305</v>
      </c>
      <c r="J100" s="12" t="s">
        <v>299</v>
      </c>
    </row>
    <row r="101" spans="2:10">
      <c r="B101" s="7">
        <v>4</v>
      </c>
      <c r="C101" s="7">
        <v>6</v>
      </c>
      <c r="D101" s="7">
        <v>1</v>
      </c>
      <c r="E101" s="7" t="str">
        <f t="shared" si="9"/>
        <v>0x5181</v>
      </c>
      <c r="F101" s="7" t="str">
        <f t="shared" si="10"/>
        <v>Very Severe</v>
      </c>
      <c r="G101" s="7" t="str">
        <f t="shared" si="11"/>
        <v>F46001</v>
      </c>
      <c r="H101" s="7" t="s">
        <v>58</v>
      </c>
      <c r="I101" s="13" t="s">
        <v>219</v>
      </c>
      <c r="J101" s="13" t="s">
        <v>220</v>
      </c>
    </row>
    <row r="102" spans="2:10">
      <c r="B102" s="7">
        <v>4</v>
      </c>
      <c r="C102" s="7">
        <v>6</v>
      </c>
      <c r="D102" s="7">
        <v>2</v>
      </c>
      <c r="E102" s="7" t="str">
        <f t="shared" si="9"/>
        <v>0x5182</v>
      </c>
      <c r="F102" s="7" t="str">
        <f t="shared" si="10"/>
        <v>Very Severe</v>
      </c>
      <c r="G102" s="7" t="str">
        <f t="shared" si="11"/>
        <v>F46002</v>
      </c>
      <c r="H102" s="7" t="s">
        <v>59</v>
      </c>
      <c r="I102" s="13" t="s">
        <v>221</v>
      </c>
      <c r="J102" s="13" t="s">
        <v>220</v>
      </c>
    </row>
    <row r="103" spans="2:10" ht="22.5">
      <c r="B103" s="7">
        <v>4</v>
      </c>
      <c r="C103" s="7">
        <v>6</v>
      </c>
      <c r="D103" s="7">
        <v>3</v>
      </c>
      <c r="E103" s="7" t="str">
        <f t="shared" si="9"/>
        <v>0x5183</v>
      </c>
      <c r="F103" s="7" t="str">
        <f t="shared" si="10"/>
        <v>Very Severe</v>
      </c>
      <c r="G103" s="7" t="str">
        <f t="shared" si="11"/>
        <v>F46003</v>
      </c>
      <c r="H103" s="7" t="s">
        <v>60</v>
      </c>
      <c r="I103" s="13" t="s">
        <v>222</v>
      </c>
      <c r="J103" s="13" t="s">
        <v>223</v>
      </c>
    </row>
    <row r="104" spans="2:10">
      <c r="B104" s="7">
        <v>4</v>
      </c>
      <c r="C104" s="7">
        <v>6</v>
      </c>
      <c r="D104" s="7">
        <v>4</v>
      </c>
      <c r="E104" s="7" t="str">
        <f t="shared" si="9"/>
        <v>0x5184</v>
      </c>
      <c r="F104" s="7" t="str">
        <f t="shared" si="10"/>
        <v>Very Severe</v>
      </c>
      <c r="G104" s="7" t="str">
        <f t="shared" si="11"/>
        <v>F46004</v>
      </c>
      <c r="H104" s="7" t="s">
        <v>62</v>
      </c>
      <c r="I104" s="13" t="s">
        <v>224</v>
      </c>
      <c r="J104" s="13" t="s">
        <v>200</v>
      </c>
    </row>
    <row r="105" spans="2:10">
      <c r="B105" s="7">
        <v>4</v>
      </c>
      <c r="C105" s="7">
        <v>6</v>
      </c>
      <c r="D105" s="7">
        <v>5</v>
      </c>
      <c r="E105" s="7" t="str">
        <f t="shared" si="9"/>
        <v>0x5185</v>
      </c>
      <c r="F105" s="7" t="str">
        <f t="shared" si="10"/>
        <v>Very Severe</v>
      </c>
      <c r="G105" s="7" t="str">
        <f t="shared" si="11"/>
        <v>F46005</v>
      </c>
      <c r="H105" s="7" t="s">
        <v>61</v>
      </c>
      <c r="I105" s="13" t="s">
        <v>225</v>
      </c>
      <c r="J105" s="13" t="s">
        <v>200</v>
      </c>
    </row>
    <row r="106" spans="2:10" ht="22.5">
      <c r="B106" s="7">
        <v>4</v>
      </c>
      <c r="C106" s="7">
        <v>6</v>
      </c>
      <c r="D106" s="7">
        <v>6</v>
      </c>
      <c r="E106" s="7" t="str">
        <f t="shared" si="9"/>
        <v>0x5186</v>
      </c>
      <c r="F106" s="7" t="str">
        <f>IF(B106=1,"Warning",IF(B106=2,"Drive Inhibit",IF(B106=3,"Severe",IF(B106=4,"Very Severe",IF(B106=5,"Return to Base","")))))</f>
        <v>Very Severe</v>
      </c>
      <c r="G106" s="7" t="str">
        <f>IF(B106="","",CONCATENATE("F",B106*10000+(IF(C106&lt;10,C106*10,(C106-10)*10+1)*100+D106)))</f>
        <v>F46006</v>
      </c>
      <c r="H106" s="7" t="s">
        <v>273</v>
      </c>
      <c r="I106" s="13" t="s">
        <v>274</v>
      </c>
      <c r="J106" s="13" t="s">
        <v>223</v>
      </c>
    </row>
    <row r="107" spans="2:10" ht="22.5">
      <c r="B107" s="7">
        <v>4</v>
      </c>
      <c r="C107" s="7">
        <v>6</v>
      </c>
      <c r="D107" s="7">
        <v>7</v>
      </c>
      <c r="E107" s="7" t="str">
        <f t="shared" ref="E107:E144" si="12">IF(B107="","",CONCATENATE("0x",DEC2HEX(16384+(B107*1024)+(C107*64)+D107)))</f>
        <v>0x5187</v>
      </c>
      <c r="F107" s="7" t="str">
        <f>IF(B107=1,"Warning",IF(B107=2,"Drive Inhibit",IF(B107=3,"Severe",IF(B107=4,"Very Severe",IF(B107=5,"Return to Base","")))))</f>
        <v>Very Severe</v>
      </c>
      <c r="G107" s="7" t="str">
        <f>IF(B107="","",CONCATENATE("F",B107*10000+(IF(C107&lt;10,C107*10,(C107-10)*10+1)*100+D107)))</f>
        <v>F46007</v>
      </c>
      <c r="H107" s="7" t="s">
        <v>115</v>
      </c>
      <c r="I107" s="13" t="s">
        <v>226</v>
      </c>
      <c r="J107" s="13" t="s">
        <v>227</v>
      </c>
    </row>
    <row r="108" spans="2:10">
      <c r="B108" s="7">
        <v>4</v>
      </c>
      <c r="C108" s="7">
        <v>6</v>
      </c>
      <c r="D108" s="7">
        <v>8</v>
      </c>
      <c r="E108" s="7" t="str">
        <f>IF(B108="","",CONCATENATE("0x",DEC2HEX(16384+(B108*1024)+(C108*64)+D108)))</f>
        <v>0x5188</v>
      </c>
      <c r="F108" s="7" t="str">
        <f>IF(B108=1,"Warning",IF(B108=2,"Drive Inhibit",IF(B108=3,"Severe",IF(B108=4,"Very Severe",IF(B108=5,"Return to Base","")))))</f>
        <v>Very Severe</v>
      </c>
      <c r="G108" s="7" t="str">
        <f>IF(B108="","",CONCATENATE("F",B108*10000+(IF(C108&lt;10,C108*10,(C108-10)*10+1)*100+D108)))</f>
        <v>F46008</v>
      </c>
      <c r="H108" s="7" t="s">
        <v>275</v>
      </c>
      <c r="I108" s="13" t="s">
        <v>276</v>
      </c>
      <c r="J108" s="13" t="s">
        <v>200</v>
      </c>
    </row>
    <row r="109" spans="2:10">
      <c r="B109" s="7">
        <v>4</v>
      </c>
      <c r="C109" s="7">
        <v>7</v>
      </c>
      <c r="D109" s="7">
        <v>1</v>
      </c>
      <c r="E109" s="7" t="str">
        <f t="shared" si="12"/>
        <v>0x51C1</v>
      </c>
      <c r="F109" s="7" t="str">
        <f t="shared" si="10"/>
        <v>Very Severe</v>
      </c>
      <c r="G109" s="7" t="str">
        <f t="shared" si="11"/>
        <v>F47001</v>
      </c>
      <c r="H109" s="7" t="s">
        <v>63</v>
      </c>
      <c r="I109" s="13" t="s">
        <v>181</v>
      </c>
      <c r="J109" s="12"/>
    </row>
    <row r="110" spans="2:10" ht="22.5">
      <c r="B110" s="7">
        <v>4</v>
      </c>
      <c r="C110" s="7">
        <v>7</v>
      </c>
      <c r="D110" s="7">
        <v>2</v>
      </c>
      <c r="E110" s="7" t="str">
        <f t="shared" si="12"/>
        <v>0x51C2</v>
      </c>
      <c r="F110" s="7" t="str">
        <f t="shared" si="10"/>
        <v>Very Severe</v>
      </c>
      <c r="G110" s="7" t="str">
        <f t="shared" si="11"/>
        <v>F47002</v>
      </c>
      <c r="H110" s="7" t="s">
        <v>64</v>
      </c>
      <c r="I110" s="13" t="s">
        <v>228</v>
      </c>
      <c r="J110" s="13" t="s">
        <v>229</v>
      </c>
    </row>
    <row r="111" spans="2:10" ht="22.5">
      <c r="B111" s="7">
        <v>4</v>
      </c>
      <c r="C111" s="7">
        <v>8</v>
      </c>
      <c r="D111" s="7">
        <v>1</v>
      </c>
      <c r="E111" s="7" t="str">
        <f t="shared" si="12"/>
        <v>0x5201</v>
      </c>
      <c r="F111" s="7" t="str">
        <f t="shared" si="10"/>
        <v>Very Severe</v>
      </c>
      <c r="G111" s="7" t="str">
        <f t="shared" si="11"/>
        <v>F48001</v>
      </c>
      <c r="H111" s="7" t="s">
        <v>281</v>
      </c>
      <c r="I111" s="13" t="s">
        <v>282</v>
      </c>
      <c r="J111" s="13" t="s">
        <v>143</v>
      </c>
    </row>
    <row r="112" spans="2:10">
      <c r="B112" s="7">
        <v>4</v>
      </c>
      <c r="C112" s="7">
        <v>11</v>
      </c>
      <c r="D112" s="7">
        <v>1</v>
      </c>
      <c r="E112" s="7" t="str">
        <f t="shared" si="12"/>
        <v>0x52C1</v>
      </c>
      <c r="F112" s="7" t="str">
        <f t="shared" si="10"/>
        <v>Very Severe</v>
      </c>
      <c r="G112" s="7" t="str">
        <f t="shared" si="11"/>
        <v>F41101</v>
      </c>
      <c r="H112" s="7" t="s">
        <v>65</v>
      </c>
      <c r="I112" s="13" t="s">
        <v>230</v>
      </c>
      <c r="J112" s="13" t="s">
        <v>231</v>
      </c>
    </row>
    <row r="113" spans="2:10">
      <c r="B113" s="7">
        <v>4</v>
      </c>
      <c r="C113" s="7">
        <v>11</v>
      </c>
      <c r="D113" s="7">
        <v>2</v>
      </c>
      <c r="E113" s="7" t="str">
        <f>IF(B113="","",CONCATENATE("0x",DEC2HEX(16384+(B113*1024)+(C113*64)+D113)))</f>
        <v>0x52C2</v>
      </c>
      <c r="F113" s="7" t="str">
        <f>IF(B113=1,"Warning",IF(B113=2,"Drive Inhibit",IF(B113=3,"Severe",IF(B113=4,"Very Severe",IF(B113=5,"Return to Base","")))))</f>
        <v>Very Severe</v>
      </c>
      <c r="G113" s="7" t="str">
        <f>IF(B113="","",CONCATENATE("F",B113*10000+(IF(C113&lt;10,C113*10,(C113-10)*10+1)*100+D113)))</f>
        <v>F41102</v>
      </c>
      <c r="H113" s="7" t="s">
        <v>66</v>
      </c>
      <c r="I113" s="13" t="s">
        <v>232</v>
      </c>
      <c r="J113" s="13" t="s">
        <v>233</v>
      </c>
    </row>
    <row r="114" spans="2:10" ht="22.5">
      <c r="B114" s="7">
        <v>4</v>
      </c>
      <c r="C114" s="7">
        <v>11</v>
      </c>
      <c r="D114" s="7">
        <v>3</v>
      </c>
      <c r="E114" s="7" t="str">
        <f t="shared" si="12"/>
        <v>0x52C3</v>
      </c>
      <c r="F114" s="7" t="str">
        <f t="shared" si="10"/>
        <v>Very Severe</v>
      </c>
      <c r="G114" s="7" t="str">
        <f t="shared" si="11"/>
        <v>F41103</v>
      </c>
      <c r="H114" s="7" t="s">
        <v>283</v>
      </c>
      <c r="I114" s="12" t="s">
        <v>284</v>
      </c>
      <c r="J114" s="12" t="s">
        <v>285</v>
      </c>
    </row>
    <row r="115" spans="2:10" ht="22.5">
      <c r="B115" s="7">
        <v>4</v>
      </c>
      <c r="C115" s="7">
        <v>11</v>
      </c>
      <c r="D115" s="7">
        <v>4</v>
      </c>
      <c r="E115" s="7" t="str">
        <f>IF(B115="","",CONCATENATE("0x",DEC2HEX(16384+(B115*1024)+(C115*64)+D115)))</f>
        <v>0x52C4</v>
      </c>
      <c r="F115" s="7" t="str">
        <f>IF(B115=1,"Warning",IF(B115=2,"Drive Inhibit",IF(B115=3,"Severe",IF(B115=4,"Very Severe",IF(B115=5,"Return to Base","")))))</f>
        <v>Very Severe</v>
      </c>
      <c r="G115" s="7" t="str">
        <f>IF(B115="","",CONCATENATE("F",B115*10000+(IF(C115&lt;10,C115*10,(C115-10)*10+1)*100+D115)))</f>
        <v>F41104</v>
      </c>
      <c r="H115" s="7" t="s">
        <v>292</v>
      </c>
      <c r="I115" s="12" t="s">
        <v>293</v>
      </c>
      <c r="J115" s="12" t="s">
        <v>285</v>
      </c>
    </row>
    <row r="116" spans="2:10">
      <c r="B116" s="7">
        <v>4</v>
      </c>
      <c r="C116" s="7">
        <v>11</v>
      </c>
      <c r="D116" s="7">
        <v>5</v>
      </c>
      <c r="E116" s="7" t="str">
        <f>IF(B116="","",CONCATENATE("0x",DEC2HEX(16384+(B116*1024)+(C116*64)+D116)))</f>
        <v>0x52C5</v>
      </c>
      <c r="F116" s="7" t="str">
        <f>IF(B116=1,"Warning",IF(B116=2,"Drive Inhibit",IF(B116=3,"Severe",IF(B116=4,"Very Severe",IF(B116=5,"Return to Base","")))))</f>
        <v>Very Severe</v>
      </c>
      <c r="G116" s="7" t="str">
        <f>IF(B116="","",CONCATENATE("F",B116*10000+(IF(C116&lt;10,C116*10,(C116-10)*10+1)*100+D116)))</f>
        <v>F41105</v>
      </c>
      <c r="H116" s="7" t="s">
        <v>336</v>
      </c>
      <c r="I116" s="12" t="s">
        <v>326</v>
      </c>
      <c r="J116" s="12" t="s">
        <v>327</v>
      </c>
    </row>
    <row r="117" spans="2:10">
      <c r="B117" s="7">
        <v>4</v>
      </c>
      <c r="C117" s="7">
        <v>12</v>
      </c>
      <c r="D117" s="7">
        <v>1</v>
      </c>
      <c r="E117" s="7" t="str">
        <f t="shared" si="12"/>
        <v>0x5301</v>
      </c>
      <c r="F117" s="7" t="str">
        <f t="shared" si="10"/>
        <v>Very Severe</v>
      </c>
      <c r="G117" s="7" t="str">
        <f t="shared" si="11"/>
        <v>F42101</v>
      </c>
      <c r="H117" s="7" t="s">
        <v>67</v>
      </c>
      <c r="I117" s="13" t="s">
        <v>234</v>
      </c>
      <c r="J117" s="13" t="s">
        <v>188</v>
      </c>
    </row>
    <row r="118" spans="2:10" ht="22.5">
      <c r="B118" s="7">
        <v>4</v>
      </c>
      <c r="C118" s="7">
        <v>12</v>
      </c>
      <c r="D118" s="7">
        <v>2</v>
      </c>
      <c r="E118" s="7" t="str">
        <f t="shared" si="12"/>
        <v>0x5302</v>
      </c>
      <c r="F118" s="7" t="str">
        <f t="shared" si="10"/>
        <v>Very Severe</v>
      </c>
      <c r="G118" s="7" t="str">
        <f t="shared" si="11"/>
        <v>F42102</v>
      </c>
      <c r="H118" s="7" t="s">
        <v>68</v>
      </c>
      <c r="I118" s="13" t="s">
        <v>235</v>
      </c>
      <c r="J118" s="13" t="s">
        <v>192</v>
      </c>
    </row>
    <row r="119" spans="2:10">
      <c r="B119" s="7">
        <v>4</v>
      </c>
      <c r="C119" s="7">
        <v>12</v>
      </c>
      <c r="D119" s="7">
        <v>3</v>
      </c>
      <c r="E119" s="7" t="str">
        <f t="shared" si="12"/>
        <v>0x5303</v>
      </c>
      <c r="F119" s="7" t="str">
        <f t="shared" si="10"/>
        <v>Very Severe</v>
      </c>
      <c r="G119" s="7" t="str">
        <f t="shared" si="11"/>
        <v>F42103</v>
      </c>
      <c r="H119" s="7" t="s">
        <v>69</v>
      </c>
      <c r="I119" s="13" t="s">
        <v>234</v>
      </c>
      <c r="J119" s="13" t="s">
        <v>188</v>
      </c>
    </row>
    <row r="120" spans="2:10">
      <c r="B120" s="7">
        <v>4</v>
      </c>
      <c r="C120" s="7">
        <v>12</v>
      </c>
      <c r="D120" s="7">
        <v>4</v>
      </c>
      <c r="E120" s="7" t="str">
        <f t="shared" si="12"/>
        <v>0x5304</v>
      </c>
      <c r="F120" s="7" t="str">
        <f t="shared" si="10"/>
        <v>Very Severe</v>
      </c>
      <c r="G120" s="7" t="str">
        <f t="shared" si="11"/>
        <v>F42104</v>
      </c>
      <c r="H120" s="7" t="s">
        <v>70</v>
      </c>
      <c r="I120" s="13" t="s">
        <v>234</v>
      </c>
      <c r="J120" s="13" t="s">
        <v>188</v>
      </c>
    </row>
    <row r="121" spans="2:10">
      <c r="B121" s="7">
        <v>4</v>
      </c>
      <c r="C121" s="7">
        <v>12</v>
      </c>
      <c r="D121" s="7">
        <v>5</v>
      </c>
      <c r="E121" s="7" t="str">
        <f t="shared" si="12"/>
        <v>0x5305</v>
      </c>
      <c r="F121" s="7" t="str">
        <f t="shared" si="10"/>
        <v>Very Severe</v>
      </c>
      <c r="G121" s="7" t="str">
        <f t="shared" si="11"/>
        <v>F42105</v>
      </c>
      <c r="H121" s="7" t="s">
        <v>71</v>
      </c>
      <c r="I121" s="13" t="s">
        <v>234</v>
      </c>
      <c r="J121" s="13" t="s">
        <v>188</v>
      </c>
    </row>
    <row r="122" spans="2:10">
      <c r="B122" s="7">
        <v>4</v>
      </c>
      <c r="C122" s="7">
        <v>12</v>
      </c>
      <c r="D122" s="7">
        <v>6</v>
      </c>
      <c r="E122" s="7" t="str">
        <f t="shared" si="12"/>
        <v>0x5306</v>
      </c>
      <c r="F122" s="7" t="str">
        <f t="shared" si="10"/>
        <v>Very Severe</v>
      </c>
      <c r="G122" s="7" t="str">
        <f t="shared" si="11"/>
        <v>F42106</v>
      </c>
      <c r="H122" s="7" t="s">
        <v>72</v>
      </c>
      <c r="I122" s="13" t="s">
        <v>234</v>
      </c>
      <c r="J122" s="13" t="s">
        <v>188</v>
      </c>
    </row>
    <row r="123" spans="2:10">
      <c r="B123" s="7">
        <v>4</v>
      </c>
      <c r="C123" s="7">
        <v>12</v>
      </c>
      <c r="D123" s="7">
        <v>7</v>
      </c>
      <c r="E123" s="7" t="str">
        <f t="shared" si="12"/>
        <v>0x5307</v>
      </c>
      <c r="F123" s="7" t="str">
        <f t="shared" si="10"/>
        <v>Very Severe</v>
      </c>
      <c r="G123" s="7" t="str">
        <f t="shared" si="11"/>
        <v>F42107</v>
      </c>
      <c r="H123" s="7" t="s">
        <v>73</v>
      </c>
      <c r="I123" s="13" t="s">
        <v>234</v>
      </c>
      <c r="J123" s="13" t="s">
        <v>188</v>
      </c>
    </row>
    <row r="124" spans="2:10">
      <c r="B124" s="7">
        <v>4</v>
      </c>
      <c r="C124" s="7">
        <v>12</v>
      </c>
      <c r="D124" s="7">
        <v>8</v>
      </c>
      <c r="E124" s="7" t="str">
        <f t="shared" si="12"/>
        <v>0x5308</v>
      </c>
      <c r="F124" s="7" t="str">
        <f t="shared" si="10"/>
        <v>Very Severe</v>
      </c>
      <c r="G124" s="7" t="str">
        <f t="shared" si="11"/>
        <v>F42108</v>
      </c>
      <c r="H124" s="7" t="s">
        <v>74</v>
      </c>
      <c r="I124" s="13" t="s">
        <v>234</v>
      </c>
      <c r="J124" s="13" t="s">
        <v>188</v>
      </c>
    </row>
    <row r="125" spans="2:10">
      <c r="B125" s="7">
        <v>4</v>
      </c>
      <c r="C125" s="7">
        <v>12</v>
      </c>
      <c r="D125" s="7">
        <v>9</v>
      </c>
      <c r="E125" s="7" t="str">
        <f t="shared" si="12"/>
        <v>0x5309</v>
      </c>
      <c r="F125" s="7" t="str">
        <f t="shared" si="10"/>
        <v>Very Severe</v>
      </c>
      <c r="G125" s="7" t="str">
        <f t="shared" si="11"/>
        <v>F42109</v>
      </c>
      <c r="H125" s="7" t="s">
        <v>75</v>
      </c>
      <c r="I125" s="13" t="s">
        <v>181</v>
      </c>
      <c r="J125" s="13"/>
    </row>
    <row r="126" spans="2:10" ht="22.5">
      <c r="B126" s="7">
        <v>4</v>
      </c>
      <c r="C126" s="7">
        <v>12</v>
      </c>
      <c r="D126" s="7">
        <v>10</v>
      </c>
      <c r="E126" s="7" t="str">
        <f t="shared" si="12"/>
        <v>0x530A</v>
      </c>
      <c r="F126" s="7" t="str">
        <f t="shared" si="10"/>
        <v>Very Severe</v>
      </c>
      <c r="G126" s="7" t="str">
        <f t="shared" si="11"/>
        <v>F42110</v>
      </c>
      <c r="H126" s="7" t="s">
        <v>76</v>
      </c>
      <c r="I126" s="13" t="s">
        <v>236</v>
      </c>
      <c r="J126" s="13" t="s">
        <v>149</v>
      </c>
    </row>
    <row r="127" spans="2:10">
      <c r="B127" s="7">
        <v>4</v>
      </c>
      <c r="C127" s="7">
        <v>12</v>
      </c>
      <c r="D127" s="7">
        <v>11</v>
      </c>
      <c r="E127" s="7" t="str">
        <f t="shared" si="12"/>
        <v>0x530B</v>
      </c>
      <c r="F127" s="7" t="str">
        <f t="shared" si="10"/>
        <v>Very Severe</v>
      </c>
      <c r="G127" s="7" t="str">
        <f t="shared" si="11"/>
        <v>F42111</v>
      </c>
      <c r="H127" s="7" t="s">
        <v>77</v>
      </c>
      <c r="I127" s="13" t="s">
        <v>237</v>
      </c>
      <c r="J127" s="13" t="s">
        <v>192</v>
      </c>
    </row>
    <row r="128" spans="2:10">
      <c r="B128" s="7">
        <v>4</v>
      </c>
      <c r="C128" s="7">
        <v>12</v>
      </c>
      <c r="D128" s="7">
        <v>12</v>
      </c>
      <c r="E128" s="7" t="str">
        <f t="shared" si="12"/>
        <v>0x530C</v>
      </c>
      <c r="F128" s="7" t="str">
        <f t="shared" si="10"/>
        <v>Very Severe</v>
      </c>
      <c r="G128" s="7" t="str">
        <f t="shared" si="11"/>
        <v>F42112</v>
      </c>
      <c r="H128" s="7" t="s">
        <v>78</v>
      </c>
      <c r="I128" s="13" t="s">
        <v>191</v>
      </c>
      <c r="J128" s="13" t="s">
        <v>192</v>
      </c>
    </row>
    <row r="129" spans="2:10">
      <c r="B129" s="7">
        <v>4</v>
      </c>
      <c r="C129" s="7">
        <v>12</v>
      </c>
      <c r="D129" s="7">
        <v>13</v>
      </c>
      <c r="E129" s="7" t="str">
        <f t="shared" si="12"/>
        <v>0x530D</v>
      </c>
      <c r="F129" s="7" t="str">
        <f t="shared" si="10"/>
        <v>Very Severe</v>
      </c>
      <c r="G129" s="7" t="str">
        <f t="shared" si="11"/>
        <v>F42113</v>
      </c>
      <c r="H129" s="7" t="s">
        <v>79</v>
      </c>
      <c r="I129" s="13" t="s">
        <v>238</v>
      </c>
      <c r="J129" s="13" t="s">
        <v>194</v>
      </c>
    </row>
    <row r="130" spans="2:10">
      <c r="B130" s="7">
        <v>4</v>
      </c>
      <c r="C130" s="7">
        <v>12</v>
      </c>
      <c r="D130" s="7">
        <v>14</v>
      </c>
      <c r="E130" s="7" t="str">
        <f t="shared" si="12"/>
        <v>0x530E</v>
      </c>
      <c r="F130" s="7" t="str">
        <f t="shared" si="10"/>
        <v>Very Severe</v>
      </c>
      <c r="G130" s="7" t="str">
        <f t="shared" si="11"/>
        <v>F42114</v>
      </c>
      <c r="H130" s="7" t="s">
        <v>80</v>
      </c>
      <c r="I130" s="13" t="s">
        <v>238</v>
      </c>
      <c r="J130" s="13" t="s">
        <v>194</v>
      </c>
    </row>
    <row r="131" spans="2:10">
      <c r="B131" s="7">
        <v>4</v>
      </c>
      <c r="C131" s="7">
        <v>12</v>
      </c>
      <c r="D131" s="7">
        <v>15</v>
      </c>
      <c r="E131" s="7" t="str">
        <f t="shared" si="12"/>
        <v>0x530F</v>
      </c>
      <c r="F131" s="7" t="str">
        <f t="shared" si="10"/>
        <v>Very Severe</v>
      </c>
      <c r="G131" s="7" t="str">
        <f t="shared" si="11"/>
        <v>F42115</v>
      </c>
      <c r="H131" s="7" t="s">
        <v>81</v>
      </c>
      <c r="I131" s="13" t="s">
        <v>238</v>
      </c>
      <c r="J131" s="13" t="s">
        <v>194</v>
      </c>
    </row>
    <row r="132" spans="2:10">
      <c r="B132" s="7">
        <v>4</v>
      </c>
      <c r="C132" s="7">
        <v>12</v>
      </c>
      <c r="D132" s="7">
        <v>16</v>
      </c>
      <c r="E132" s="7" t="str">
        <f t="shared" si="12"/>
        <v>0x5310</v>
      </c>
      <c r="F132" s="7" t="str">
        <f t="shared" si="10"/>
        <v>Very Severe</v>
      </c>
      <c r="G132" s="7" t="str">
        <f t="shared" si="11"/>
        <v>F42116</v>
      </c>
      <c r="H132" s="7" t="s">
        <v>91</v>
      </c>
      <c r="I132" s="13" t="s">
        <v>238</v>
      </c>
      <c r="J132" s="13" t="s">
        <v>194</v>
      </c>
    </row>
    <row r="133" spans="2:10">
      <c r="B133" s="7">
        <v>4</v>
      </c>
      <c r="C133" s="7">
        <v>12</v>
      </c>
      <c r="D133" s="7">
        <v>17</v>
      </c>
      <c r="E133" s="7" t="str">
        <f t="shared" si="12"/>
        <v>0x5311</v>
      </c>
      <c r="F133" s="7" t="str">
        <f t="shared" si="10"/>
        <v>Very Severe</v>
      </c>
      <c r="G133" s="7" t="str">
        <f t="shared" si="11"/>
        <v>F42117</v>
      </c>
      <c r="H133" s="7" t="s">
        <v>82</v>
      </c>
      <c r="I133" s="13" t="s">
        <v>238</v>
      </c>
      <c r="J133" s="13" t="s">
        <v>194</v>
      </c>
    </row>
    <row r="134" spans="2:10">
      <c r="B134" s="7">
        <v>4</v>
      </c>
      <c r="C134" s="7">
        <v>12</v>
      </c>
      <c r="D134" s="7">
        <v>18</v>
      </c>
      <c r="E134" s="7" t="str">
        <f t="shared" si="12"/>
        <v>0x5312</v>
      </c>
      <c r="F134" s="7" t="str">
        <f t="shared" si="10"/>
        <v>Very Severe</v>
      </c>
      <c r="G134" s="7" t="str">
        <f t="shared" si="11"/>
        <v>F42118</v>
      </c>
      <c r="H134" s="7" t="s">
        <v>83</v>
      </c>
      <c r="I134" s="13" t="s">
        <v>238</v>
      </c>
      <c r="J134" s="13" t="s">
        <v>194</v>
      </c>
    </row>
    <row r="135" spans="2:10">
      <c r="B135" s="7">
        <v>4</v>
      </c>
      <c r="C135" s="7">
        <v>12</v>
      </c>
      <c r="D135" s="7">
        <v>19</v>
      </c>
      <c r="E135" s="7" t="str">
        <f t="shared" si="12"/>
        <v>0x5313</v>
      </c>
      <c r="F135" s="7" t="str">
        <f t="shared" si="10"/>
        <v>Very Severe</v>
      </c>
      <c r="G135" s="7" t="str">
        <f t="shared" si="11"/>
        <v>F42119</v>
      </c>
      <c r="H135" s="7" t="s">
        <v>84</v>
      </c>
      <c r="I135" s="13" t="s">
        <v>238</v>
      </c>
      <c r="J135" s="13" t="s">
        <v>194</v>
      </c>
    </row>
    <row r="136" spans="2:10">
      <c r="B136" s="7">
        <v>4</v>
      </c>
      <c r="C136" s="7">
        <v>12</v>
      </c>
      <c r="D136" s="7">
        <v>20</v>
      </c>
      <c r="E136" s="7" t="str">
        <f t="shared" si="12"/>
        <v>0x5314</v>
      </c>
      <c r="F136" s="7" t="str">
        <f t="shared" si="10"/>
        <v>Very Severe</v>
      </c>
      <c r="G136" s="7" t="str">
        <f t="shared" si="11"/>
        <v>F42120</v>
      </c>
      <c r="H136" s="7" t="s">
        <v>85</v>
      </c>
      <c r="I136" s="13" t="s">
        <v>238</v>
      </c>
      <c r="J136" s="13" t="s">
        <v>194</v>
      </c>
    </row>
    <row r="137" spans="2:10">
      <c r="B137" s="7">
        <v>4</v>
      </c>
      <c r="C137" s="7">
        <v>12</v>
      </c>
      <c r="D137" s="7">
        <v>21</v>
      </c>
      <c r="E137" s="7" t="str">
        <f t="shared" si="12"/>
        <v>0x5315</v>
      </c>
      <c r="F137" s="7" t="str">
        <f t="shared" si="10"/>
        <v>Very Severe</v>
      </c>
      <c r="G137" s="7" t="str">
        <f t="shared" si="11"/>
        <v>F42121</v>
      </c>
      <c r="H137" s="7" t="s">
        <v>86</v>
      </c>
      <c r="I137" s="13" t="s">
        <v>238</v>
      </c>
      <c r="J137" s="13" t="s">
        <v>194</v>
      </c>
    </row>
    <row r="138" spans="2:10">
      <c r="B138" s="7">
        <v>4</v>
      </c>
      <c r="C138" s="7">
        <v>12</v>
      </c>
      <c r="D138" s="7">
        <v>22</v>
      </c>
      <c r="E138" s="7" t="str">
        <f t="shared" si="12"/>
        <v>0x5316</v>
      </c>
      <c r="F138" s="7" t="str">
        <f t="shared" si="10"/>
        <v>Very Severe</v>
      </c>
      <c r="G138" s="7" t="str">
        <f t="shared" si="11"/>
        <v>F42122</v>
      </c>
      <c r="H138" s="7" t="s">
        <v>87</v>
      </c>
      <c r="I138" s="13" t="s">
        <v>238</v>
      </c>
      <c r="J138" s="13" t="s">
        <v>194</v>
      </c>
    </row>
    <row r="139" spans="2:10">
      <c r="B139" s="7">
        <v>4</v>
      </c>
      <c r="C139" s="7">
        <v>12</v>
      </c>
      <c r="D139" s="7">
        <v>23</v>
      </c>
      <c r="E139" s="7" t="str">
        <f t="shared" si="12"/>
        <v>0x5317</v>
      </c>
      <c r="F139" s="7" t="str">
        <f t="shared" si="10"/>
        <v>Very Severe</v>
      </c>
      <c r="G139" s="7" t="str">
        <f t="shared" si="11"/>
        <v>F42123</v>
      </c>
      <c r="H139" s="7" t="s">
        <v>88</v>
      </c>
      <c r="I139" s="13" t="s">
        <v>238</v>
      </c>
      <c r="J139" s="13" t="s">
        <v>194</v>
      </c>
    </row>
    <row r="140" spans="2:10">
      <c r="B140" s="7">
        <v>4</v>
      </c>
      <c r="C140" s="7">
        <v>12</v>
      </c>
      <c r="D140" s="7">
        <v>24</v>
      </c>
      <c r="E140" s="7" t="str">
        <f t="shared" si="12"/>
        <v>0x5318</v>
      </c>
      <c r="F140" s="7" t="str">
        <f t="shared" si="10"/>
        <v>Very Severe</v>
      </c>
      <c r="G140" s="7" t="str">
        <f t="shared" si="11"/>
        <v>F42124</v>
      </c>
      <c r="H140" s="7" t="s">
        <v>89</v>
      </c>
      <c r="I140" s="13" t="s">
        <v>238</v>
      </c>
      <c r="J140" s="13" t="s">
        <v>194</v>
      </c>
    </row>
    <row r="141" spans="2:10" ht="33.75">
      <c r="B141" s="7">
        <v>4</v>
      </c>
      <c r="C141" s="7">
        <v>12</v>
      </c>
      <c r="D141" s="7">
        <v>25</v>
      </c>
      <c r="E141" s="7" t="str">
        <f t="shared" si="12"/>
        <v>0x5319</v>
      </c>
      <c r="F141" s="7" t="str">
        <f t="shared" si="10"/>
        <v>Very Severe</v>
      </c>
      <c r="G141" s="7" t="str">
        <f t="shared" si="11"/>
        <v>F42125</v>
      </c>
      <c r="H141" s="7" t="s">
        <v>90</v>
      </c>
      <c r="I141" s="13" t="s">
        <v>90</v>
      </c>
      <c r="J141" s="13" t="s">
        <v>239</v>
      </c>
    </row>
    <row r="142" spans="2:10" ht="22.5">
      <c r="B142" s="7">
        <v>4</v>
      </c>
      <c r="C142" s="7">
        <v>12</v>
      </c>
      <c r="D142" s="7">
        <v>26</v>
      </c>
      <c r="E142" s="7" t="str">
        <f t="shared" si="12"/>
        <v>0x531A</v>
      </c>
      <c r="F142" s="7" t="str">
        <f t="shared" si="10"/>
        <v>Very Severe</v>
      </c>
      <c r="G142" s="7" t="str">
        <f t="shared" si="11"/>
        <v>F42126</v>
      </c>
      <c r="H142" s="7" t="s">
        <v>294</v>
      </c>
      <c r="I142" s="12" t="s">
        <v>295</v>
      </c>
      <c r="J142" s="12" t="s">
        <v>296</v>
      </c>
    </row>
    <row r="143" spans="2:10" ht="22.5">
      <c r="B143" s="7">
        <v>4</v>
      </c>
      <c r="C143" s="7">
        <v>13</v>
      </c>
      <c r="D143" s="7">
        <v>1</v>
      </c>
      <c r="E143" s="7" t="str">
        <f t="shared" si="12"/>
        <v>0x5341</v>
      </c>
      <c r="F143" s="7" t="str">
        <f t="shared" si="10"/>
        <v>Very Severe</v>
      </c>
      <c r="G143" s="7" t="str">
        <f t="shared" si="11"/>
        <v>F43101</v>
      </c>
      <c r="H143" s="7" t="s">
        <v>92</v>
      </c>
      <c r="I143" s="13" t="s">
        <v>240</v>
      </c>
      <c r="J143" s="13" t="s">
        <v>194</v>
      </c>
    </row>
    <row r="144" spans="2:10">
      <c r="B144" s="7">
        <v>4</v>
      </c>
      <c r="C144" s="7">
        <v>13</v>
      </c>
      <c r="D144" s="7">
        <v>2</v>
      </c>
      <c r="E144" s="7" t="str">
        <f t="shared" si="12"/>
        <v>0x5342</v>
      </c>
      <c r="F144" s="7" t="str">
        <f t="shared" si="10"/>
        <v>Very Severe</v>
      </c>
      <c r="G144" s="7" t="str">
        <f t="shared" si="11"/>
        <v>F43102</v>
      </c>
      <c r="H144" s="7" t="s">
        <v>93</v>
      </c>
      <c r="I144" s="13" t="s">
        <v>200</v>
      </c>
      <c r="J144" s="13" t="s">
        <v>200</v>
      </c>
    </row>
    <row r="145" spans="2:10">
      <c r="B145" s="7">
        <v>4</v>
      </c>
      <c r="C145" s="7">
        <v>13</v>
      </c>
      <c r="D145" s="7">
        <v>3</v>
      </c>
      <c r="E145" s="7" t="str">
        <f t="shared" ref="E145:E165" si="13">IF(B145="","",CONCATENATE("0x",DEC2HEX(16384+(B145*1024)+(C145*64)+D145)))</f>
        <v>0x5343</v>
      </c>
      <c r="F145" s="7" t="str">
        <f t="shared" si="10"/>
        <v>Very Severe</v>
      </c>
      <c r="G145" s="7" t="str">
        <f t="shared" si="11"/>
        <v>F43103</v>
      </c>
      <c r="H145" s="7" t="s">
        <v>94</v>
      </c>
      <c r="I145" s="13" t="s">
        <v>241</v>
      </c>
      <c r="J145" s="13" t="s">
        <v>194</v>
      </c>
    </row>
    <row r="146" spans="2:10">
      <c r="B146" s="7">
        <v>4</v>
      </c>
      <c r="C146" s="7">
        <v>13</v>
      </c>
      <c r="D146" s="7">
        <v>4</v>
      </c>
      <c r="E146" s="7" t="str">
        <f t="shared" si="13"/>
        <v>0x5344</v>
      </c>
      <c r="F146" s="7" t="str">
        <f t="shared" si="10"/>
        <v>Very Severe</v>
      </c>
      <c r="G146" s="7" t="str">
        <f t="shared" si="11"/>
        <v>F43104</v>
      </c>
      <c r="H146" s="7" t="s">
        <v>95</v>
      </c>
      <c r="I146" s="13" t="s">
        <v>204</v>
      </c>
      <c r="J146" s="13" t="s">
        <v>200</v>
      </c>
    </row>
    <row r="147" spans="2:10" ht="22.5">
      <c r="B147" s="7">
        <v>4</v>
      </c>
      <c r="C147" s="7">
        <v>14</v>
      </c>
      <c r="D147" s="7">
        <v>1</v>
      </c>
      <c r="E147" s="7" t="str">
        <f t="shared" si="13"/>
        <v>0x5381</v>
      </c>
      <c r="F147" s="7" t="str">
        <f t="shared" si="10"/>
        <v>Very Severe</v>
      </c>
      <c r="G147" s="7" t="str">
        <f t="shared" si="11"/>
        <v>F44101</v>
      </c>
      <c r="H147" s="7" t="s">
        <v>96</v>
      </c>
      <c r="I147" s="13" t="s">
        <v>154</v>
      </c>
      <c r="J147" s="13" t="s">
        <v>151</v>
      </c>
    </row>
    <row r="148" spans="2:10" ht="1.1499999999999999" customHeight="1">
      <c r="B148" s="7"/>
      <c r="C148" s="7"/>
      <c r="D148" s="7"/>
      <c r="E148" s="7" t="str">
        <f t="shared" si="13"/>
        <v/>
      </c>
      <c r="F148" s="7" t="str">
        <f t="shared" ref="F148:F165" si="14">IF(B148=1,"Warning",IF(B148=2,"Drive Inhibit",IF(B148=3,"Severe",IF(B148=4,"Very Severe",IF(B148=5,"Return to Base","")))))</f>
        <v/>
      </c>
      <c r="G148" s="7" t="str">
        <f t="shared" ref="G148:G165" si="15">IF(B148="","",CONCATENATE("F",B148*10000+(IF(C148&lt;10,C148*10,(C148-10)*10+1)*100+D148)))</f>
        <v/>
      </c>
      <c r="H148" s="7"/>
      <c r="I148" s="12"/>
      <c r="J148" s="12"/>
    </row>
    <row r="149" spans="2:10" ht="22.5">
      <c r="B149" s="7">
        <v>5</v>
      </c>
      <c r="C149" s="7">
        <v>1</v>
      </c>
      <c r="D149" s="7">
        <v>1</v>
      </c>
      <c r="E149" s="7" t="str">
        <f t="shared" si="13"/>
        <v>0x5441</v>
      </c>
      <c r="F149" s="7" t="str">
        <f>IF(B149=1,"Warning",IF(B149=2,"Drive Inhibit",IF(B149=3,"Severe",IF(B149=4,"Very Severe",IF(B149=5,"Return to Base","")))))</f>
        <v>Return to Base</v>
      </c>
      <c r="G149" s="7" t="str">
        <f>IF(B149="","",CONCATENATE("F",B149*10000+(IF(C149&lt;10,C149*10,(C149-10)*10+1)*100+D149)))</f>
        <v>F51001</v>
      </c>
      <c r="H149" s="7" t="s">
        <v>113</v>
      </c>
      <c r="I149" s="13" t="s">
        <v>242</v>
      </c>
      <c r="J149" s="13" t="s">
        <v>243</v>
      </c>
    </row>
    <row r="150" spans="2:10">
      <c r="B150" s="7">
        <v>5</v>
      </c>
      <c r="C150" s="7">
        <v>1</v>
      </c>
      <c r="D150" s="7">
        <v>2</v>
      </c>
      <c r="E150" s="7" t="str">
        <f t="shared" si="13"/>
        <v>0x5442</v>
      </c>
      <c r="F150" s="7" t="str">
        <f>IF(B150=1,"Warning",IF(B150=2,"Drive Inhibit",IF(B150=3,"Severe",IF(B150=4,"Very Severe",IF(B150=5,"Return to Base","")))))</f>
        <v>Return to Base</v>
      </c>
      <c r="G150" s="7" t="str">
        <f>IF(B150="","",CONCATENATE("F",B150*10000+(IF(C150&lt;10,C150*10,(C150-10)*10+1)*100+D150)))</f>
        <v>F51002</v>
      </c>
      <c r="H150" s="7" t="s">
        <v>114</v>
      </c>
      <c r="I150" s="13" t="s">
        <v>244</v>
      </c>
      <c r="J150" s="13" t="s">
        <v>245</v>
      </c>
    </row>
    <row r="151" spans="2:10">
      <c r="B151" s="7">
        <v>5</v>
      </c>
      <c r="C151" s="7">
        <v>3</v>
      </c>
      <c r="D151" s="7">
        <v>1</v>
      </c>
      <c r="E151" s="7" t="str">
        <f t="shared" si="13"/>
        <v>0x54C1</v>
      </c>
      <c r="F151" s="7" t="str">
        <f t="shared" si="14"/>
        <v>Return to Base</v>
      </c>
      <c r="G151" s="7" t="str">
        <f t="shared" si="15"/>
        <v>F53001</v>
      </c>
      <c r="H151" s="7" t="s">
        <v>97</v>
      </c>
      <c r="I151" s="13" t="s">
        <v>246</v>
      </c>
      <c r="J151" s="13" t="s">
        <v>247</v>
      </c>
    </row>
    <row r="152" spans="2:10">
      <c r="B152" s="7">
        <v>5</v>
      </c>
      <c r="C152" s="7">
        <v>3</v>
      </c>
      <c r="D152" s="7">
        <v>2</v>
      </c>
      <c r="E152" s="7" t="str">
        <f t="shared" si="13"/>
        <v>0x54C2</v>
      </c>
      <c r="F152" s="7" t="str">
        <f t="shared" si="14"/>
        <v>Return to Base</v>
      </c>
      <c r="G152" s="7" t="str">
        <f t="shared" si="15"/>
        <v>F53002</v>
      </c>
      <c r="H152" s="7" t="s">
        <v>98</v>
      </c>
      <c r="I152" s="13" t="s">
        <v>232</v>
      </c>
      <c r="J152" s="13" t="s">
        <v>233</v>
      </c>
    </row>
    <row r="153" spans="2:10">
      <c r="B153" s="7">
        <v>5</v>
      </c>
      <c r="C153" s="7">
        <v>3</v>
      </c>
      <c r="D153" s="7">
        <v>3</v>
      </c>
      <c r="E153" s="7" t="str">
        <f t="shared" si="13"/>
        <v>0x54C3</v>
      </c>
      <c r="F153" s="7" t="str">
        <f t="shared" si="14"/>
        <v>Return to Base</v>
      </c>
      <c r="G153" s="7" t="str">
        <f t="shared" si="15"/>
        <v>F53003</v>
      </c>
      <c r="H153" s="7" t="s">
        <v>99</v>
      </c>
      <c r="I153" s="13" t="s">
        <v>248</v>
      </c>
      <c r="J153" s="13" t="s">
        <v>254</v>
      </c>
    </row>
    <row r="154" spans="2:10">
      <c r="B154" s="7">
        <v>5</v>
      </c>
      <c r="C154" s="7">
        <v>3</v>
      </c>
      <c r="D154" s="7">
        <v>4</v>
      </c>
      <c r="E154" s="7" t="str">
        <f t="shared" si="13"/>
        <v>0x54C4</v>
      </c>
      <c r="F154" s="7" t="str">
        <f t="shared" si="14"/>
        <v>Return to Base</v>
      </c>
      <c r="G154" s="7" t="str">
        <f t="shared" si="15"/>
        <v>F53004</v>
      </c>
      <c r="H154" s="7" t="s">
        <v>100</v>
      </c>
      <c r="I154" s="13" t="s">
        <v>249</v>
      </c>
      <c r="J154" s="13" t="s">
        <v>254</v>
      </c>
    </row>
    <row r="155" spans="2:10">
      <c r="B155" s="7">
        <v>5</v>
      </c>
      <c r="C155" s="7">
        <v>3</v>
      </c>
      <c r="D155" s="7">
        <v>5</v>
      </c>
      <c r="E155" s="7" t="str">
        <f t="shared" si="13"/>
        <v>0x54C5</v>
      </c>
      <c r="F155" s="7" t="str">
        <f t="shared" si="14"/>
        <v>Return to Base</v>
      </c>
      <c r="G155" s="7" t="str">
        <f t="shared" si="15"/>
        <v>F53005</v>
      </c>
      <c r="H155" s="7" t="s">
        <v>101</v>
      </c>
      <c r="I155" s="13" t="s">
        <v>250</v>
      </c>
      <c r="J155" s="13" t="s">
        <v>254</v>
      </c>
    </row>
    <row r="156" spans="2:10">
      <c r="B156" s="7">
        <v>5</v>
      </c>
      <c r="C156" s="7">
        <v>3</v>
      </c>
      <c r="D156" s="7">
        <v>6</v>
      </c>
      <c r="E156" s="7" t="str">
        <f t="shared" si="13"/>
        <v>0x54C6</v>
      </c>
      <c r="F156" s="7" t="str">
        <f t="shared" si="14"/>
        <v>Return to Base</v>
      </c>
      <c r="G156" s="7" t="str">
        <f t="shared" si="15"/>
        <v>F53006</v>
      </c>
      <c r="H156" s="7" t="s">
        <v>102</v>
      </c>
      <c r="I156" s="13" t="s">
        <v>251</v>
      </c>
      <c r="J156" s="13" t="s">
        <v>254</v>
      </c>
    </row>
    <row r="157" spans="2:10">
      <c r="B157" s="7">
        <v>5</v>
      </c>
      <c r="C157" s="7">
        <v>3</v>
      </c>
      <c r="D157" s="7">
        <v>7</v>
      </c>
      <c r="E157" s="7" t="str">
        <f t="shared" si="13"/>
        <v>0x54C7</v>
      </c>
      <c r="F157" s="7" t="str">
        <f t="shared" si="14"/>
        <v>Return to Base</v>
      </c>
      <c r="G157" s="7" t="str">
        <f t="shared" si="15"/>
        <v>F53007</v>
      </c>
      <c r="H157" s="7" t="s">
        <v>103</v>
      </c>
      <c r="I157" s="13" t="s">
        <v>252</v>
      </c>
      <c r="J157" s="13" t="s">
        <v>254</v>
      </c>
    </row>
    <row r="158" spans="2:10">
      <c r="B158" s="7">
        <v>5</v>
      </c>
      <c r="C158" s="7">
        <v>3</v>
      </c>
      <c r="D158" s="7">
        <v>8</v>
      </c>
      <c r="E158" s="7" t="str">
        <f t="shared" si="13"/>
        <v>0x54C8</v>
      </c>
      <c r="F158" s="7" t="str">
        <f t="shared" si="14"/>
        <v>Return to Base</v>
      </c>
      <c r="G158" s="7" t="str">
        <f t="shared" si="15"/>
        <v>F53008</v>
      </c>
      <c r="H158" s="7" t="s">
        <v>104</v>
      </c>
      <c r="I158" s="13" t="s">
        <v>253</v>
      </c>
      <c r="J158" s="13" t="s">
        <v>254</v>
      </c>
    </row>
    <row r="159" spans="2:10">
      <c r="B159" s="7">
        <v>5</v>
      </c>
      <c r="C159" s="7">
        <v>3</v>
      </c>
      <c r="D159" s="7">
        <v>9</v>
      </c>
      <c r="E159" s="7" t="str">
        <f t="shared" si="13"/>
        <v>0x54C9</v>
      </c>
      <c r="F159" s="7" t="str">
        <f t="shared" si="14"/>
        <v>Return to Base</v>
      </c>
      <c r="G159" s="7" t="str">
        <f t="shared" si="15"/>
        <v>F53009</v>
      </c>
      <c r="H159" s="7" t="s">
        <v>105</v>
      </c>
      <c r="I159" s="13" t="s">
        <v>255</v>
      </c>
      <c r="J159" s="13" t="s">
        <v>194</v>
      </c>
    </row>
    <row r="160" spans="2:10">
      <c r="B160" s="7">
        <v>5</v>
      </c>
      <c r="C160" s="7">
        <v>3</v>
      </c>
      <c r="D160" s="7">
        <v>10</v>
      </c>
      <c r="E160" s="7" t="str">
        <f t="shared" si="13"/>
        <v>0x54CA</v>
      </c>
      <c r="F160" s="7" t="str">
        <f t="shared" si="14"/>
        <v>Return to Base</v>
      </c>
      <c r="G160" s="7" t="str">
        <f t="shared" si="15"/>
        <v>F53010</v>
      </c>
      <c r="H160" s="7" t="s">
        <v>267</v>
      </c>
      <c r="I160" s="13" t="s">
        <v>268</v>
      </c>
      <c r="J160" s="13" t="s">
        <v>254</v>
      </c>
    </row>
    <row r="161" spans="2:10">
      <c r="B161" s="7">
        <v>5</v>
      </c>
      <c r="C161" s="7">
        <v>13</v>
      </c>
      <c r="D161" s="7">
        <v>1</v>
      </c>
      <c r="E161" s="7" t="str">
        <f t="shared" si="13"/>
        <v>0x5741</v>
      </c>
      <c r="F161" s="7" t="str">
        <f t="shared" si="14"/>
        <v>Return to Base</v>
      </c>
      <c r="G161" s="7" t="str">
        <f t="shared" si="15"/>
        <v>F53101</v>
      </c>
      <c r="H161" s="7" t="s">
        <v>106</v>
      </c>
      <c r="I161" s="13" t="s">
        <v>256</v>
      </c>
      <c r="J161" s="13" t="s">
        <v>200</v>
      </c>
    </row>
    <row r="162" spans="2:10" ht="22.5">
      <c r="B162" s="7">
        <v>5</v>
      </c>
      <c r="C162" s="7">
        <v>14</v>
      </c>
      <c r="D162" s="7">
        <v>1</v>
      </c>
      <c r="E162" s="7" t="str">
        <f t="shared" si="13"/>
        <v>0x5781</v>
      </c>
      <c r="F162" s="7" t="str">
        <f t="shared" si="14"/>
        <v>Return to Base</v>
      </c>
      <c r="G162" s="7" t="str">
        <f t="shared" si="15"/>
        <v>F54101</v>
      </c>
      <c r="H162" s="7" t="s">
        <v>107</v>
      </c>
      <c r="I162" s="13" t="s">
        <v>155</v>
      </c>
      <c r="J162" s="13" t="s">
        <v>151</v>
      </c>
    </row>
    <row r="163" spans="2:10">
      <c r="E163" s="3" t="str">
        <f t="shared" si="13"/>
        <v/>
      </c>
      <c r="F163" s="3" t="str">
        <f t="shared" si="14"/>
        <v/>
      </c>
      <c r="G163" s="3" t="str">
        <f t="shared" si="15"/>
        <v/>
      </c>
    </row>
    <row r="164" spans="2:10">
      <c r="E164" s="3" t="str">
        <f t="shared" si="13"/>
        <v/>
      </c>
      <c r="F164" s="3" t="str">
        <f t="shared" si="14"/>
        <v/>
      </c>
      <c r="G164" s="3" t="str">
        <f t="shared" si="15"/>
        <v/>
      </c>
    </row>
    <row r="165" spans="2:10">
      <c r="E165" s="3" t="str">
        <f t="shared" si="13"/>
        <v/>
      </c>
      <c r="F165" s="3" t="str">
        <f t="shared" si="14"/>
        <v/>
      </c>
      <c r="G165" s="3" t="str">
        <f t="shared" si="15"/>
        <v/>
      </c>
    </row>
  </sheetData>
  <phoneticPr fontId="2" type="noConversion"/>
  <dataValidations count="1">
    <dataValidation type="whole" allowBlank="1" showInputMessage="1" showErrorMessage="1" sqref="D6:D176">
      <formula1>0</formula1>
      <formula2>63</formula2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Fault Codes</vt:lpstr>
    </vt:vector>
  </TitlesOfParts>
  <Company>SEVCON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Shipley</dc:creator>
  <cp:lastModifiedBy>medion-test</cp:lastModifiedBy>
  <dcterms:created xsi:type="dcterms:W3CDTF">2005-10-28T07:35:41Z</dcterms:created>
  <dcterms:modified xsi:type="dcterms:W3CDTF">2010-12-02T09:36:28Z</dcterms:modified>
</cp:coreProperties>
</file>